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tabRatio="907" firstSheet="32" activeTab="36"/>
  </bookViews>
  <sheets>
    <sheet name="封面" sheetId="61" r:id="rId1"/>
    <sheet name="目录" sheetId="34" r:id="rId2"/>
    <sheet name="1-1安宁市一般公共预算收入情况表" sheetId="70" r:id="rId3"/>
    <sheet name="1-2安宁市一般公共预算支出情况表" sheetId="71" r:id="rId4"/>
    <sheet name="1-3市本级一般公共预算收入情况表" sheetId="72" r:id="rId5"/>
    <sheet name="1-4安宁市本级一般公共预算支出情况表（公开到项级） " sheetId="73" r:id="rId6"/>
    <sheet name="1-5安宁市本级一般公共预算基本支出情况表（公开到款级）" sheetId="74" r:id="rId7"/>
    <sheet name="1-6安宁市本级一般公共预算支出表（州、市对下转移支付项目）" sheetId="75" r:id="rId8"/>
    <sheet name="1-7安宁市分地区税收返还和转移支付预算表" sheetId="76" r:id="rId9"/>
    <sheet name="1-8安宁市市本级“三公”经费预算财政拨款情况统计表" sheetId="35" r:id="rId10"/>
    <sheet name="2-1安宁市政府性基金预算收入情况表" sheetId="36" r:id="rId11"/>
    <sheet name="2-2安宁市政府性基金预算支出情况表" sheetId="37" r:id="rId12"/>
    <sheet name="2-3安宁市本级政府性基金预算收入情况表" sheetId="38" r:id="rId13"/>
    <sheet name="2-4安宁市本级政府性基金预算支出情况表（公开到项级）" sheetId="39" r:id="rId14"/>
    <sheet name="2-5安宁市本级政府性基金支出表（州、市对下转移支付）" sheetId="40" r:id="rId15"/>
    <sheet name="3-1安宁市国有资本经营收入预算情况表" sheetId="41" r:id="rId16"/>
    <sheet name="3-2安宁市国有资本经营支出预算情况表" sheetId="42" r:id="rId17"/>
    <sheet name="3-3市本级国有资本经营收入预算情况表" sheetId="43" r:id="rId18"/>
    <sheet name="3-4市本级国有资本经营支出预算情况表（公开到项级）" sheetId="44" r:id="rId19"/>
    <sheet name="3-5 安宁市国有资本经营预算转移支付表 （分地区）" sheetId="45" r:id="rId20"/>
    <sheet name="3-6 安宁市国有资本经营预算转移支付表（分项目）" sheetId="46" r:id="rId21"/>
    <sheet name="4-1安宁市社会保险基金收入预算情况表" sheetId="47" r:id="rId22"/>
    <sheet name="4-2安宁市社会保险基金支出预算情况表" sheetId="48" r:id="rId23"/>
    <sheet name="4-3安宁市本级社会保险基金收入预算情况表" sheetId="49" r:id="rId24"/>
    <sheet name="4-4安宁市本级社会保险基金支出预算情况表" sheetId="50" r:id="rId25"/>
    <sheet name="5-1   安宁市2020年地方政府债务限额及余额预算情况表" sheetId="78" r:id="rId26"/>
    <sheet name="5-2  安宁市2020年地方政府一般债务余额情况表" sheetId="79" r:id="rId27"/>
    <sheet name="5-3  安宁市本级2020年地方政府一般债务余额情况表" sheetId="80" r:id="rId28"/>
    <sheet name="5-4 安宁市2020年地方政府专项债务余额情况表" sheetId="81" r:id="rId29"/>
    <sheet name="5-5 安宁市本级2020年地方政府专项债务余额情况表（本级）" sheetId="82" r:id="rId30"/>
    <sheet name="5-6 安宁市地方政府债券发行及还本付息情况表" sheetId="83" r:id="rId31"/>
    <sheet name="5-7 安宁市2021年地方政府债务限额提前下达情况表" sheetId="84" r:id="rId32"/>
    <sheet name="5-8 安宁市2021年本级政府专项债务限额和余额情况表" sheetId="86" r:id="rId33"/>
    <sheet name="5-9  安宁市2020年年初新增地方政府债券资金安排表" sheetId="87" r:id="rId34"/>
    <sheet name="5-10 安宁市2021年年初新增地方政府债券资金安排表" sheetId="85" r:id="rId35"/>
    <sheet name="6-1 安宁市重大政策和重点项目绩效目标表" sheetId="77" r:id="rId36"/>
    <sheet name="6-2 安宁市重点工作情况解释说明汇总表" sheetId="60" r:id="rId37"/>
  </sheets>
  <externalReferences>
    <externalReference r:id="rId38"/>
    <externalReference r:id="rId39"/>
  </externalReferences>
  <definedNames>
    <definedName name="_xlnm._FilterDatabase" localSheetId="16" hidden="1">'3-2安宁市国有资本经营支出预算情况表'!$A$3:$D$25</definedName>
    <definedName name="_xlnm._FilterDatabase" localSheetId="18" hidden="1">'3-4市本级国有资本经营支出预算情况表（公开到项级）'!$A$3:$D$19</definedName>
    <definedName name="_xlnm._FilterDatabase" localSheetId="21" hidden="1">'4-1安宁市社会保险基金收入预算情况表'!$A$3:$D$42</definedName>
    <definedName name="_xlnm._FilterDatabase" localSheetId="22" hidden="1">'4-2安宁市社会保险基金支出预算情况表'!$A$3:$D$25</definedName>
    <definedName name="_xlnm._FilterDatabase" localSheetId="23" hidden="1">'4-3安宁市本级社会保险基金收入预算情况表'!$A$3:$D$35</definedName>
    <definedName name="_xlnm._FilterDatabase" localSheetId="24" hidden="1">'4-4安宁市本级社会保险基金支出预算情况表'!$A$3:$D$21</definedName>
    <definedName name="_xlnm._FilterDatabase" localSheetId="11" hidden="1">'2-2安宁市政府性基金预算支出情况表'!$A$3:$D$55</definedName>
    <definedName name="_xlnm._FilterDatabase" localSheetId="12" hidden="1">'2-3安宁市本级政府性基金预算收入情况表'!$A$3:$D$33</definedName>
    <definedName name="_xlnm._FilterDatabase" localSheetId="10" hidden="1">'2-1安宁市政府性基金预算收入情况表'!$A$3:$D$36</definedName>
    <definedName name="_xlnm._FilterDatabase" localSheetId="15" hidden="1">'3-1安宁市国有资本经营收入预算情况表'!$A$3:$D$39</definedName>
    <definedName name="_xlnm._FilterDatabase" localSheetId="17" hidden="1">'3-3市本级国有资本经营收入预算情况表'!$A$3:$D$24</definedName>
    <definedName name="_lst_r_地方财政预算表2015年全省汇总_10_科目编码名称">[2]_ESList!$A$1:$A$27</definedName>
    <definedName name="专项收入年初预算数">#REF!</definedName>
    <definedName name="专项收入全年预计数">#REF!</definedName>
    <definedName name="专项收入年初预算数" localSheetId="9">#REF!</definedName>
    <definedName name="专项收入全年预计数" localSheetId="9">#REF!</definedName>
    <definedName name="_xlnm.Print_Area" localSheetId="10">'2-1安宁市政府性基金预算收入情况表'!$A$1:$D$36</definedName>
    <definedName name="_xlnm.Print_Titles" localSheetId="10">'2-1安宁市政府性基金预算收入情况表'!$1:$3</definedName>
    <definedName name="专项收入年初预算数" localSheetId="10">#REF!</definedName>
    <definedName name="专项收入全年预计数" localSheetId="10">#REF!</definedName>
    <definedName name="_xlnm.Print_Area" localSheetId="11">'2-2安宁市政府性基金预算支出情况表'!$A$1:$D$55</definedName>
    <definedName name="_xlnm.Print_Titles" localSheetId="11">'2-2安宁市政府性基金预算支出情况表'!$1:$3</definedName>
    <definedName name="专项收入年初预算数" localSheetId="11">#REF!</definedName>
    <definedName name="专项收入全年预计数" localSheetId="11">#REF!</definedName>
    <definedName name="_xlnm.Print_Area" localSheetId="12">'2-3安宁市本级政府性基金预算收入情况表'!$A$1:$D$33</definedName>
    <definedName name="_xlnm.Print_Titles" localSheetId="12">'2-3安宁市本级政府性基金预算收入情况表'!$1:$3</definedName>
    <definedName name="专项收入年初预算数" localSheetId="12">#REF!</definedName>
    <definedName name="专项收入全年预计数" localSheetId="12">#REF!</definedName>
    <definedName name="_xlnm._FilterDatabase" localSheetId="13" hidden="1">'2-4安宁市本级政府性基金预算支出情况表（公开到项级）'!$A$3:$D$78</definedName>
    <definedName name="_xlnm.Print_Area" localSheetId="13">'2-4安宁市本级政府性基金预算支出情况表（公开到项级）'!$A$1:$D$78</definedName>
    <definedName name="_xlnm.Print_Titles" localSheetId="13">'2-4安宁市本级政府性基金预算支出情况表（公开到项级）'!$1:$3</definedName>
    <definedName name="专项收入年初预算数" localSheetId="13">#REF!</definedName>
    <definedName name="专项收入全年预计数" localSheetId="13">#REF!</definedName>
    <definedName name="_xlnm._FilterDatabase" localSheetId="14" hidden="1">'2-5安宁市本级政府性基金支出表（州、市对下转移支付）'!$A$3:$D$15</definedName>
    <definedName name="专项收入年初预算数" localSheetId="14">#REF!</definedName>
    <definedName name="专项收入全年预计数" localSheetId="14">#REF!</definedName>
    <definedName name="_xlnm.Print_Area" localSheetId="14">'2-5安宁市本级政府性基金支出表（州、市对下转移支付）'!$A$1:$D$16</definedName>
    <definedName name="_xlnm.Print_Titles" localSheetId="14">'2-5安宁市本级政府性基金支出表（州、市对下转移支付）'!$1:$3</definedName>
    <definedName name="_xlnm.Print_Area" localSheetId="15">'3-1安宁市国有资本经营收入预算情况表'!$A$1:$D$40</definedName>
    <definedName name="_xlnm.Print_Titles" localSheetId="15">'3-1安宁市国有资本经营收入预算情况表'!$1:$3</definedName>
    <definedName name="专项收入年初预算数" localSheetId="15">#REF!</definedName>
    <definedName name="专项收入全年预计数" localSheetId="15">#REF!</definedName>
    <definedName name="_xlnm.Print_Area" localSheetId="16">'3-2安宁市国有资本经营支出预算情况表'!$A$1:$D$25</definedName>
    <definedName name="_xlnm.Print_Titles" localSheetId="16">'3-2安宁市国有资本经营支出预算情况表'!$1:$3</definedName>
    <definedName name="专项收入年初预算数" localSheetId="16">#REF!</definedName>
    <definedName name="专项收入全年预计数" localSheetId="16">#REF!</definedName>
    <definedName name="_xlnm.Print_Area" localSheetId="17">'3-3市本级国有资本经营收入预算情况表'!$A$1:$D$25</definedName>
    <definedName name="_xlnm.Print_Titles" localSheetId="17">'3-3市本级国有资本经营收入预算情况表'!$1:$3</definedName>
    <definedName name="专项收入年初预算数" localSheetId="17">#REF!</definedName>
    <definedName name="专项收入全年预计数" localSheetId="17">#REF!</definedName>
    <definedName name="_xlnm.Print_Area" localSheetId="18">'3-4市本级国有资本经营支出预算情况表（公开到项级）'!$A$1:$D$19</definedName>
    <definedName name="专项收入年初预算数" localSheetId="18">#REF!</definedName>
    <definedName name="专项收入全年预计数" localSheetId="18">#REF!</definedName>
    <definedName name="专项收入年初预算数" localSheetId="19">#REF!</definedName>
    <definedName name="专项收入全年预计数" localSheetId="19">#REF!</definedName>
    <definedName name="专项收入年初预算数" localSheetId="20">#REF!</definedName>
    <definedName name="专项收入全年预计数" localSheetId="20">#REF!</definedName>
    <definedName name="_lst_r_地方财政预算表2015年全省汇总_10_科目编码名称" localSheetId="21">[1]_ESList!$A$1:$A$27</definedName>
    <definedName name="_xlnm.Print_Area" localSheetId="21">'4-1安宁市社会保险基金收入预算情况表'!$A$1:$D$42</definedName>
    <definedName name="_xlnm.Print_Titles" localSheetId="21">'4-1安宁市社会保险基金收入预算情况表'!$1:$3</definedName>
    <definedName name="专项收入年初预算数" localSheetId="21">#REF!</definedName>
    <definedName name="专项收入全年预计数" localSheetId="21">#REF!</definedName>
    <definedName name="_lst_r_地方财政预算表2015年全省汇总_10_科目编码名称" localSheetId="22">[1]_ESList!$A$1:$A$27</definedName>
    <definedName name="_xlnm.Print_Area" localSheetId="22">'4-2安宁市社会保险基金支出预算情况表'!$A$1:$D$25</definedName>
    <definedName name="专项收入年初预算数" localSheetId="22">#REF!</definedName>
    <definedName name="专项收入全年预计数" localSheetId="22">#REF!</definedName>
    <definedName name="_lst_r_地方财政预算表2015年全省汇总_10_科目编码名称" localSheetId="23">[1]_ESList!$A$1:$A$27</definedName>
    <definedName name="_xlnm.Print_Area" localSheetId="23">'4-3安宁市本级社会保险基金收入预算情况表'!$A$1:$D$35</definedName>
    <definedName name="_xlnm.Print_Titles" localSheetId="23">'4-3安宁市本级社会保险基金收入预算情况表'!$1:$3</definedName>
    <definedName name="专项收入年初预算数" localSheetId="23">#REF!</definedName>
    <definedName name="专项收入全年预计数" localSheetId="23">#REF!</definedName>
    <definedName name="_lst_r_地方财政预算表2015年全省汇总_10_科目编码名称" localSheetId="24">[1]_ESList!$A$1:$A$27</definedName>
    <definedName name="_xlnm.Print_Area" localSheetId="24">'4-4安宁市本级社会保险基金支出预算情况表'!$A$1:$D$21</definedName>
    <definedName name="专项收入年初预算数" localSheetId="24">#REF!</definedName>
    <definedName name="专项收入全年预计数" localSheetId="24">#REF!</definedName>
    <definedName name="专项收入年初预算数" localSheetId="36">#REF!</definedName>
    <definedName name="专项收入全年预计数" localSheetId="36">#REF!</definedName>
    <definedName name="专项收入年初预算数" localSheetId="0">#REF!</definedName>
    <definedName name="专项收入全年预计数" localSheetId="0">#REF!</definedName>
    <definedName name="_xlnm._FilterDatabase" localSheetId="2" hidden="1">'1-1安宁市一般公共预算收入情况表'!$A$4:$E$40</definedName>
    <definedName name="_xlnm.Print_Titles" localSheetId="2">'1-1安宁市一般公共预算收入情况表'!$2:$4</definedName>
    <definedName name="专项收入年初预算数" localSheetId="2">#REF!</definedName>
    <definedName name="专项收入全年预计数" localSheetId="2">#REF!</definedName>
    <definedName name="_xlnm._FilterDatabase" localSheetId="3" hidden="1">'1-2安宁市一般公共预算支出情况表'!$A$3:$F$38</definedName>
    <definedName name="_xlnm.Print_Area" localSheetId="3">'1-2安宁市一般公共预算支出情况表'!$A$1:$D$38</definedName>
    <definedName name="_xlnm.Print_Titles" localSheetId="3">'1-2安宁市一般公共预算支出情况表'!$1:$3</definedName>
    <definedName name="专项收入年初预算数" localSheetId="3">#REF!</definedName>
    <definedName name="专项收入全年预计数" localSheetId="3">#REF!</definedName>
    <definedName name="_xlnm._FilterDatabase" localSheetId="4" hidden="1">'1-3市本级一般公共预算收入情况表'!$A$3:$D$37</definedName>
    <definedName name="_xlnm.Print_Area" localSheetId="4">'1-3市本级一般公共预算收入情况表'!$A$1:$D$37</definedName>
    <definedName name="_xlnm.Print_Titles" localSheetId="4">'1-3市本级一般公共预算收入情况表'!$1:$3</definedName>
    <definedName name="专项收入年初预算数" localSheetId="4">#REF!</definedName>
    <definedName name="专项收入全年预计数" localSheetId="4">#REF!</definedName>
    <definedName name="_xlnm._FilterDatabase" localSheetId="5" hidden="1">'1-4安宁市本级一般公共预算支出情况表（公开到项级） '!$A$3:$D$1322</definedName>
    <definedName name="专项收入年初预算数" localSheetId="5">#REF!</definedName>
    <definedName name="专项收入全年预计数" localSheetId="5">#REF!</definedName>
    <definedName name="_xlnm._FilterDatabase" localSheetId="6" hidden="1">'1-5安宁市本级一般公共预算基本支出情况表（公开到款级）'!$A$3:$B$31</definedName>
    <definedName name="专项收入年初预算数" localSheetId="6">#REF!</definedName>
    <definedName name="专项收入全年预计数" localSheetId="6">#REF!</definedName>
    <definedName name="_xlnm.Print_Area" localSheetId="6">'1-5安宁市本级一般公共预算基本支出情况表（公开到款级）'!$A$1:$B$31</definedName>
    <definedName name="_xlnm.Print_Titles" localSheetId="6">'1-5安宁市本级一般公共预算基本支出情况表（公开到款级）'!$1:$3</definedName>
    <definedName name="_xlnm._FilterDatabase" localSheetId="7" hidden="1">'1-6安宁市本级一般公共预算支出表（州、市对下转移支付项目）'!$A$3:$B$42</definedName>
    <definedName name="专项收入年初预算数" localSheetId="7">#REF!</definedName>
    <definedName name="专项收入全年预计数" localSheetId="7">#REF!</definedName>
    <definedName name="_xlnm.Print_Area" localSheetId="7">'1-6安宁市本级一般公共预算支出表（州、市对下转移支付项目）'!$A$1:$B$43</definedName>
    <definedName name="_xlnm.Print_Titles" localSheetId="7">'1-6安宁市本级一般公共预算支出表（州、市对下转移支付项目）'!$1:$3</definedName>
    <definedName name="专项收入年初预算数" localSheetId="8">#REF!</definedName>
    <definedName name="专项收入全年预计数" localSheetId="8">#REF!</definedName>
    <definedName name="_xlnm.Print_Area" localSheetId="8">'1-7安宁市分地区税收返还和转移支付预算表'!$A$1:$E$8</definedName>
    <definedName name="_xlnm.Print_Titles" localSheetId="8">'1-7安宁市分地区税收返还和转移支付预算表'!$1:$3</definedName>
    <definedName name="专项收入年初预算数" localSheetId="35">#REF!</definedName>
    <definedName name="专项收入全年预计数" localSheetId="35">#REF!</definedName>
    <definedName name="_xlnm.Print_Area" localSheetId="35">'6-1 安宁市重大政策和重点项目绩效目标表'!#REF!</definedName>
    <definedName name="_xlnm._FilterDatabase" localSheetId="35" hidden="1">'6-1 安宁市重大政策和重点项目绩效目标表'!$A$4:$I$277</definedName>
    <definedName name="专项收入年初预算数" localSheetId="25">#REF!</definedName>
    <definedName name="专项收入全年预计数" localSheetId="25">#REF!</definedName>
    <definedName name="专项收入年初预算数" localSheetId="26">#REF!</definedName>
    <definedName name="专项收入全年预计数" localSheetId="26">#REF!</definedName>
    <definedName name="专项收入年初预算数" localSheetId="27">#REF!</definedName>
    <definedName name="专项收入全年预计数" localSheetId="27">#REF!</definedName>
    <definedName name="专项收入年初预算数" localSheetId="28">#REF!</definedName>
    <definedName name="专项收入全年预计数" localSheetId="28">#REF!</definedName>
    <definedName name="专项收入年初预算数" localSheetId="29">#REF!</definedName>
    <definedName name="专项收入全年预计数" localSheetId="29">#REF!</definedName>
    <definedName name="专项收入年初预算数" localSheetId="30">#REF!</definedName>
    <definedName name="专项收入全年预计数" localSheetId="30">#REF!</definedName>
    <definedName name="专项收入年初预算数" localSheetId="31">#REF!</definedName>
    <definedName name="专项收入全年预计数" localSheetId="31">#REF!</definedName>
    <definedName name="专项收入年初预算数" localSheetId="34">#REF!</definedName>
    <definedName name="专项收入全年预计数" localSheetId="34">#REF!</definedName>
    <definedName name="_xlnm.Print_Titles" localSheetId="5">'1-4安宁市本级一般公共预算支出情况表（公开到项级） '!$3:$3</definedName>
    <definedName name="专项收入年初预算数" localSheetId="32">#REF!</definedName>
    <definedName name="专项收入全年预计数" localSheetId="32">#REF!</definedName>
  </definedNames>
  <calcPr calcId="144525" concurrentCalc="0"/>
</workbook>
</file>

<file path=xl/sharedStrings.xml><?xml version="1.0" encoding="utf-8"?>
<sst xmlns="http://schemas.openxmlformats.org/spreadsheetml/2006/main" count="3663" uniqueCount="2228">
  <si>
    <t>安宁市2021年政府预算公开情况表</t>
  </si>
  <si>
    <t>政府预算公开情况报目录</t>
  </si>
  <si>
    <r>
      <rPr>
        <sz val="14"/>
        <rFont val="Times New Roman"/>
        <charset val="134"/>
      </rPr>
      <t xml:space="preserve">1-1 </t>
    </r>
    <r>
      <rPr>
        <sz val="14"/>
        <rFont val="宋体"/>
        <charset val="134"/>
      </rPr>
      <t>安宁市一般公共预算收入情况表</t>
    </r>
  </si>
  <si>
    <r>
      <rPr>
        <sz val="14"/>
        <rFont val="Times New Roman"/>
        <charset val="134"/>
      </rPr>
      <t xml:space="preserve">1-2 </t>
    </r>
    <r>
      <rPr>
        <sz val="14"/>
        <rFont val="宋体"/>
        <charset val="134"/>
      </rPr>
      <t>安宁市一般公共预算支出情况表</t>
    </r>
  </si>
  <si>
    <r>
      <rPr>
        <sz val="14"/>
        <rFont val="Times New Roman"/>
        <charset val="134"/>
      </rPr>
      <t xml:space="preserve">1-3 </t>
    </r>
    <r>
      <rPr>
        <sz val="14"/>
        <rFont val="宋体"/>
        <charset val="134"/>
      </rPr>
      <t>市本级一般公共预算收入情况表</t>
    </r>
  </si>
  <si>
    <r>
      <rPr>
        <sz val="14"/>
        <rFont val="Times New Roman"/>
        <charset val="134"/>
      </rPr>
      <t xml:space="preserve">1-4 </t>
    </r>
    <r>
      <rPr>
        <sz val="14"/>
        <rFont val="宋体"/>
        <charset val="134"/>
      </rPr>
      <t>本级一般公共预算支出情况表（公开到项级）</t>
    </r>
  </si>
  <si>
    <r>
      <rPr>
        <sz val="14"/>
        <rFont val="Times New Roman"/>
        <charset val="134"/>
      </rPr>
      <t xml:space="preserve">1-5 </t>
    </r>
    <r>
      <rPr>
        <sz val="14"/>
        <rFont val="宋体"/>
        <charset val="134"/>
      </rPr>
      <t>市本级一般公共预算基本支出情况表（公开到款级）</t>
    </r>
  </si>
  <si>
    <r>
      <rPr>
        <sz val="14"/>
        <rFont val="Times New Roman"/>
        <charset val="134"/>
      </rPr>
      <t xml:space="preserve">1-6 </t>
    </r>
    <r>
      <rPr>
        <sz val="14"/>
        <rFont val="宋体"/>
        <charset val="134"/>
      </rPr>
      <t>市本级一般公共预算支出表（市对下转移支付项目）</t>
    </r>
  </si>
  <si>
    <r>
      <rPr>
        <sz val="14"/>
        <rFont val="Times New Roman"/>
        <charset val="134"/>
      </rPr>
      <t xml:space="preserve">1-7 </t>
    </r>
    <r>
      <rPr>
        <sz val="14"/>
        <rFont val="宋体"/>
        <charset val="134"/>
      </rPr>
      <t>安宁市分地区税收返还和转移支付预算表</t>
    </r>
  </si>
  <si>
    <r>
      <rPr>
        <sz val="14"/>
        <rFont val="Times New Roman"/>
        <charset val="134"/>
      </rPr>
      <t xml:space="preserve">1-8 </t>
    </r>
    <r>
      <rPr>
        <sz val="14"/>
        <rFont val="宋体"/>
        <charset val="134"/>
      </rPr>
      <t>安宁市市本级</t>
    </r>
    <r>
      <rPr>
        <sz val="14"/>
        <rFont val="Times New Roman"/>
        <charset val="134"/>
      </rPr>
      <t>“</t>
    </r>
    <r>
      <rPr>
        <sz val="14"/>
        <rFont val="宋体"/>
        <charset val="134"/>
      </rPr>
      <t>三公</t>
    </r>
    <r>
      <rPr>
        <sz val="14"/>
        <rFont val="Times New Roman"/>
        <charset val="134"/>
      </rPr>
      <t>”</t>
    </r>
    <r>
      <rPr>
        <sz val="14"/>
        <rFont val="宋体"/>
        <charset val="134"/>
      </rPr>
      <t>经费预算财政拨款情况统计表</t>
    </r>
  </si>
  <si>
    <r>
      <rPr>
        <sz val="14"/>
        <rFont val="Times New Roman"/>
        <charset val="134"/>
      </rPr>
      <t xml:space="preserve">2-1 </t>
    </r>
    <r>
      <rPr>
        <sz val="14"/>
        <rFont val="宋体"/>
        <charset val="134"/>
      </rPr>
      <t>安宁市政府性基金预算收入情况表</t>
    </r>
  </si>
  <si>
    <r>
      <rPr>
        <sz val="14"/>
        <rFont val="Times New Roman"/>
        <charset val="134"/>
      </rPr>
      <t xml:space="preserve">2-2 </t>
    </r>
    <r>
      <rPr>
        <sz val="14"/>
        <rFont val="宋体"/>
        <charset val="134"/>
      </rPr>
      <t>安宁市政府性基金预算支出情况表</t>
    </r>
  </si>
  <si>
    <r>
      <rPr>
        <sz val="14"/>
        <rFont val="Times New Roman"/>
        <charset val="134"/>
      </rPr>
      <t xml:space="preserve">2-3 </t>
    </r>
    <r>
      <rPr>
        <sz val="14"/>
        <rFont val="宋体"/>
        <charset val="134"/>
      </rPr>
      <t>市本级政府性基金预算收入情况表</t>
    </r>
  </si>
  <si>
    <r>
      <rPr>
        <sz val="14"/>
        <rFont val="Times New Roman"/>
        <charset val="134"/>
      </rPr>
      <t xml:space="preserve">2-4 </t>
    </r>
    <r>
      <rPr>
        <sz val="14"/>
        <rFont val="宋体"/>
        <charset val="134"/>
      </rPr>
      <t>市本级政府性基金预算支出情况表（公开到项级）</t>
    </r>
  </si>
  <si>
    <r>
      <rPr>
        <sz val="14"/>
        <rFont val="Times New Roman"/>
        <charset val="134"/>
      </rPr>
      <t xml:space="preserve">2-5 </t>
    </r>
    <r>
      <rPr>
        <sz val="14"/>
        <rFont val="宋体"/>
        <charset val="134"/>
      </rPr>
      <t>市本级政府性基金支出表（市对下转移支付）</t>
    </r>
  </si>
  <si>
    <r>
      <rPr>
        <sz val="14"/>
        <rFont val="Times New Roman"/>
        <charset val="134"/>
      </rPr>
      <t xml:space="preserve">3-1 </t>
    </r>
    <r>
      <rPr>
        <sz val="14"/>
        <rFont val="宋体"/>
        <charset val="134"/>
      </rPr>
      <t>安宁市国有资本经营收入预算情况表</t>
    </r>
  </si>
  <si>
    <r>
      <rPr>
        <sz val="14"/>
        <rFont val="Times New Roman"/>
        <charset val="134"/>
      </rPr>
      <t xml:space="preserve">3-2 </t>
    </r>
    <r>
      <rPr>
        <sz val="14"/>
        <rFont val="宋体"/>
        <charset val="134"/>
      </rPr>
      <t>安宁市国有资本经营支出预算情况表</t>
    </r>
  </si>
  <si>
    <r>
      <rPr>
        <sz val="14"/>
        <rFont val="Times New Roman"/>
        <charset val="134"/>
      </rPr>
      <t xml:space="preserve">3-3 </t>
    </r>
    <r>
      <rPr>
        <sz val="14"/>
        <rFont val="宋体"/>
        <charset val="134"/>
      </rPr>
      <t>市本级国有资本经营收入预算情况表</t>
    </r>
  </si>
  <si>
    <r>
      <rPr>
        <sz val="14"/>
        <rFont val="Times New Roman"/>
        <charset val="134"/>
      </rPr>
      <t xml:space="preserve">3-4 </t>
    </r>
    <r>
      <rPr>
        <sz val="14"/>
        <rFont val="宋体"/>
        <charset val="134"/>
      </rPr>
      <t>市本级国有资本经营支出预算情况表（公开到项级）</t>
    </r>
  </si>
  <si>
    <r>
      <rPr>
        <sz val="14"/>
        <rFont val="Times New Roman"/>
        <charset val="134"/>
      </rPr>
      <t xml:space="preserve">3-5 </t>
    </r>
    <r>
      <rPr>
        <sz val="14"/>
        <rFont val="宋体"/>
        <charset val="134"/>
      </rPr>
      <t>安宁市国有资本经营预算转移支付表（分地区）</t>
    </r>
  </si>
  <si>
    <r>
      <rPr>
        <sz val="14"/>
        <rFont val="Times New Roman"/>
        <charset val="134"/>
      </rPr>
      <t xml:space="preserve">3-6 </t>
    </r>
    <r>
      <rPr>
        <sz val="14"/>
        <rFont val="宋体"/>
        <charset val="134"/>
      </rPr>
      <t>国有资本经营预算转移支付表（分项目）</t>
    </r>
  </si>
  <si>
    <r>
      <rPr>
        <sz val="14"/>
        <rFont val="Times New Roman"/>
        <charset val="134"/>
      </rPr>
      <t xml:space="preserve">4-1 </t>
    </r>
    <r>
      <rPr>
        <sz val="14"/>
        <rFont val="宋体"/>
        <charset val="134"/>
      </rPr>
      <t>安宁市社会保险基金收入预算情况表</t>
    </r>
  </si>
  <si>
    <r>
      <rPr>
        <sz val="14"/>
        <rFont val="Times New Roman"/>
        <charset val="134"/>
      </rPr>
      <t xml:space="preserve">4-2 </t>
    </r>
    <r>
      <rPr>
        <sz val="14"/>
        <rFont val="宋体"/>
        <charset val="134"/>
      </rPr>
      <t>安宁市社会保险基金支出预算情况表</t>
    </r>
  </si>
  <si>
    <r>
      <rPr>
        <sz val="14"/>
        <rFont val="Times New Roman"/>
        <charset val="134"/>
      </rPr>
      <t xml:space="preserve">4-3 </t>
    </r>
    <r>
      <rPr>
        <sz val="14"/>
        <rFont val="宋体"/>
        <charset val="134"/>
      </rPr>
      <t>市本级社会保险基金收入预算情况表</t>
    </r>
  </si>
  <si>
    <r>
      <rPr>
        <sz val="14"/>
        <rFont val="Times New Roman"/>
        <charset val="134"/>
      </rPr>
      <t xml:space="preserve">4-4 </t>
    </r>
    <r>
      <rPr>
        <sz val="14"/>
        <rFont val="宋体"/>
        <charset val="134"/>
      </rPr>
      <t>市本级社会保险基金支出预算情况表</t>
    </r>
  </si>
  <si>
    <r>
      <rPr>
        <sz val="14"/>
        <rFont val="Times New Roman"/>
        <charset val="134"/>
      </rPr>
      <t xml:space="preserve">5-1 </t>
    </r>
    <r>
      <rPr>
        <sz val="14"/>
        <rFont val="宋体"/>
        <charset val="134"/>
      </rPr>
      <t>安宁市</t>
    </r>
    <r>
      <rPr>
        <sz val="14"/>
        <rFont val="Times New Roman"/>
        <charset val="134"/>
      </rPr>
      <t>2020</t>
    </r>
    <r>
      <rPr>
        <sz val="14"/>
        <rFont val="宋体"/>
        <charset val="134"/>
      </rPr>
      <t>年地方政府债务限额及余额预算情况表</t>
    </r>
  </si>
  <si>
    <r>
      <rPr>
        <sz val="14"/>
        <rFont val="Times New Roman"/>
        <charset val="134"/>
      </rPr>
      <t xml:space="preserve">5-2 </t>
    </r>
    <r>
      <rPr>
        <sz val="14"/>
        <rFont val="宋体"/>
        <charset val="134"/>
      </rPr>
      <t>安宁市</t>
    </r>
    <r>
      <rPr>
        <sz val="14"/>
        <rFont val="Times New Roman"/>
        <charset val="134"/>
      </rPr>
      <t>2020</t>
    </r>
    <r>
      <rPr>
        <sz val="14"/>
        <rFont val="宋体"/>
        <charset val="134"/>
      </rPr>
      <t>年地方政府一般债务余额情况表</t>
    </r>
  </si>
  <si>
    <r>
      <rPr>
        <sz val="14"/>
        <rFont val="Times New Roman"/>
        <charset val="134"/>
      </rPr>
      <t xml:space="preserve">5-3 </t>
    </r>
    <r>
      <rPr>
        <sz val="14"/>
        <rFont val="宋体"/>
        <charset val="134"/>
      </rPr>
      <t>安宁市本级</t>
    </r>
    <r>
      <rPr>
        <sz val="14"/>
        <rFont val="Times New Roman"/>
        <charset val="134"/>
      </rPr>
      <t>2020</t>
    </r>
    <r>
      <rPr>
        <sz val="14"/>
        <rFont val="宋体"/>
        <charset val="134"/>
      </rPr>
      <t>年地方政府一般债务余额情况表</t>
    </r>
  </si>
  <si>
    <r>
      <rPr>
        <sz val="14"/>
        <rFont val="Times New Roman"/>
        <charset val="134"/>
      </rPr>
      <t xml:space="preserve">5-4 </t>
    </r>
    <r>
      <rPr>
        <sz val="14"/>
        <rFont val="宋体"/>
        <charset val="134"/>
      </rPr>
      <t>安宁市</t>
    </r>
    <r>
      <rPr>
        <sz val="14"/>
        <rFont val="Times New Roman"/>
        <charset val="134"/>
      </rPr>
      <t>2020</t>
    </r>
    <r>
      <rPr>
        <sz val="14"/>
        <rFont val="宋体"/>
        <charset val="134"/>
      </rPr>
      <t>年地方政府专项债务余额情况表</t>
    </r>
  </si>
  <si>
    <r>
      <rPr>
        <sz val="14"/>
        <rFont val="Times New Roman"/>
        <charset val="134"/>
      </rPr>
      <t xml:space="preserve">5-5 </t>
    </r>
    <r>
      <rPr>
        <sz val="14"/>
        <rFont val="宋体"/>
        <charset val="134"/>
      </rPr>
      <t>安宁市本级</t>
    </r>
    <r>
      <rPr>
        <sz val="14"/>
        <rFont val="Times New Roman"/>
        <charset val="134"/>
      </rPr>
      <t>2020</t>
    </r>
    <r>
      <rPr>
        <sz val="14"/>
        <rFont val="宋体"/>
        <charset val="134"/>
      </rPr>
      <t>年地方政府专项债务余额情况表</t>
    </r>
  </si>
  <si>
    <r>
      <rPr>
        <sz val="14"/>
        <rFont val="Times New Roman"/>
        <charset val="134"/>
      </rPr>
      <t xml:space="preserve">5-6 </t>
    </r>
    <r>
      <rPr>
        <sz val="14"/>
        <rFont val="宋体"/>
        <charset val="134"/>
      </rPr>
      <t>安宁市地方政府债券发行及还本付息情况表</t>
    </r>
  </si>
  <si>
    <r>
      <rPr>
        <sz val="14"/>
        <rFont val="Times New Roman"/>
        <charset val="134"/>
      </rPr>
      <t xml:space="preserve">5-7 </t>
    </r>
    <r>
      <rPr>
        <sz val="14"/>
        <rFont val="宋体"/>
        <charset val="134"/>
      </rPr>
      <t>安宁市</t>
    </r>
    <r>
      <rPr>
        <sz val="14"/>
        <rFont val="Times New Roman"/>
        <charset val="134"/>
      </rPr>
      <t>2021</t>
    </r>
    <r>
      <rPr>
        <sz val="14"/>
        <rFont val="宋体"/>
        <charset val="134"/>
      </rPr>
      <t>年地方政府债务限额提前下达情况表</t>
    </r>
  </si>
  <si>
    <r>
      <rPr>
        <sz val="14"/>
        <rFont val="Times New Roman"/>
        <charset val="134"/>
      </rPr>
      <t xml:space="preserve">5-8 </t>
    </r>
    <r>
      <rPr>
        <sz val="14"/>
        <rFont val="宋体"/>
        <charset val="134"/>
      </rPr>
      <t>安宁市</t>
    </r>
    <r>
      <rPr>
        <sz val="14"/>
        <rFont val="Times New Roman"/>
        <charset val="134"/>
      </rPr>
      <t>2021</t>
    </r>
    <r>
      <rPr>
        <sz val="14"/>
        <rFont val="宋体"/>
        <charset val="134"/>
      </rPr>
      <t>年本级政府专项债务限额和余额情况表</t>
    </r>
  </si>
  <si>
    <r>
      <rPr>
        <sz val="14"/>
        <rFont val="Times New Roman"/>
        <charset val="134"/>
      </rPr>
      <t xml:space="preserve">5-9 </t>
    </r>
    <r>
      <rPr>
        <sz val="14"/>
        <rFont val="宋体"/>
        <charset val="134"/>
      </rPr>
      <t>安宁市</t>
    </r>
    <r>
      <rPr>
        <sz val="14"/>
        <rFont val="Times New Roman"/>
        <charset val="134"/>
      </rPr>
      <t>2020</t>
    </r>
    <r>
      <rPr>
        <sz val="14"/>
        <rFont val="宋体"/>
        <charset val="134"/>
      </rPr>
      <t>年年初新增地方政府债券资金安排表</t>
    </r>
  </si>
  <si>
    <r>
      <rPr>
        <sz val="14"/>
        <rFont val="Times New Roman"/>
        <charset val="134"/>
      </rPr>
      <t xml:space="preserve">5-10 </t>
    </r>
    <r>
      <rPr>
        <sz val="14"/>
        <rFont val="宋体"/>
        <charset val="134"/>
      </rPr>
      <t>安宁市</t>
    </r>
    <r>
      <rPr>
        <sz val="14"/>
        <rFont val="Times New Roman"/>
        <charset val="134"/>
      </rPr>
      <t>2021</t>
    </r>
    <r>
      <rPr>
        <sz val="14"/>
        <rFont val="宋体"/>
        <charset val="134"/>
      </rPr>
      <t>年年初新增地方政府债券资金安排表</t>
    </r>
  </si>
  <si>
    <r>
      <rPr>
        <sz val="14"/>
        <rFont val="Times New Roman"/>
        <charset val="134"/>
      </rPr>
      <t xml:space="preserve">6-1  </t>
    </r>
    <r>
      <rPr>
        <sz val="14"/>
        <rFont val="宋体"/>
        <charset val="134"/>
      </rPr>
      <t>安宁市重大政策和重点项目绩效目标表</t>
    </r>
  </si>
  <si>
    <r>
      <rPr>
        <sz val="14"/>
        <rFont val="Times New Roman"/>
        <charset val="134"/>
      </rPr>
      <t xml:space="preserve">6-2  </t>
    </r>
    <r>
      <rPr>
        <sz val="14"/>
        <rFont val="宋体"/>
        <charset val="134"/>
      </rPr>
      <t>安宁市重点工作情况解释说明汇总表</t>
    </r>
  </si>
  <si>
    <t>附件1</t>
  </si>
  <si>
    <t>1-1  2021年安宁市一般公共预算收入情况表</t>
  </si>
  <si>
    <r>
      <rPr>
        <sz val="14"/>
        <rFont val="宋体"/>
        <charset val="134"/>
      </rPr>
      <t>单位：万元</t>
    </r>
  </si>
  <si>
    <r>
      <rPr>
        <b/>
        <sz val="14"/>
        <rFont val="宋体"/>
        <charset val="134"/>
      </rPr>
      <t>项目</t>
    </r>
  </si>
  <si>
    <r>
      <rPr>
        <b/>
        <sz val="14"/>
        <rFont val="Times New Roman"/>
        <charset val="134"/>
      </rPr>
      <t>2020</t>
    </r>
    <r>
      <rPr>
        <b/>
        <sz val="14"/>
        <rFont val="宋体"/>
        <charset val="134"/>
      </rPr>
      <t>年执行数</t>
    </r>
  </si>
  <si>
    <r>
      <rPr>
        <b/>
        <sz val="14"/>
        <rFont val="Times New Roman"/>
        <charset val="134"/>
      </rPr>
      <t>2021</t>
    </r>
    <r>
      <rPr>
        <b/>
        <sz val="14"/>
        <rFont val="宋体"/>
        <charset val="134"/>
      </rPr>
      <t>年预算数</t>
    </r>
  </si>
  <si>
    <r>
      <rPr>
        <b/>
        <sz val="14"/>
        <rFont val="宋体"/>
        <charset val="134"/>
      </rPr>
      <t>预算数比上年执行数增长</t>
    </r>
    <r>
      <rPr>
        <b/>
        <sz val="14"/>
        <rFont val="Times New Roman"/>
        <charset val="134"/>
      </rPr>
      <t>%</t>
    </r>
  </si>
  <si>
    <r>
      <rPr>
        <b/>
        <sz val="14"/>
        <rFont val="宋体"/>
        <charset val="134"/>
      </rPr>
      <t>一、税收收入</t>
    </r>
  </si>
  <si>
    <r>
      <rPr>
        <sz val="14"/>
        <rFont val="Times New Roman"/>
        <charset val="134"/>
      </rPr>
      <t xml:space="preserve">   </t>
    </r>
    <r>
      <rPr>
        <sz val="14"/>
        <rFont val="宋体"/>
        <charset val="134"/>
      </rPr>
      <t>增值税</t>
    </r>
  </si>
  <si>
    <r>
      <rPr>
        <sz val="14"/>
        <rFont val="Times New Roman"/>
        <charset val="134"/>
      </rPr>
      <t xml:space="preserve">   </t>
    </r>
    <r>
      <rPr>
        <sz val="14"/>
        <rFont val="宋体"/>
        <charset val="134"/>
      </rPr>
      <t>企业所得税</t>
    </r>
  </si>
  <si>
    <r>
      <rPr>
        <sz val="14"/>
        <rFont val="Times New Roman"/>
        <charset val="134"/>
      </rPr>
      <t xml:space="preserve">   </t>
    </r>
    <r>
      <rPr>
        <sz val="14"/>
        <rFont val="宋体"/>
        <charset val="134"/>
      </rPr>
      <t>个人所得税</t>
    </r>
  </si>
  <si>
    <r>
      <rPr>
        <sz val="14"/>
        <rFont val="Times New Roman"/>
        <charset val="134"/>
      </rPr>
      <t xml:space="preserve">   </t>
    </r>
    <r>
      <rPr>
        <sz val="14"/>
        <rFont val="宋体"/>
        <charset val="134"/>
      </rPr>
      <t>资源税</t>
    </r>
  </si>
  <si>
    <r>
      <rPr>
        <sz val="14"/>
        <rFont val="Times New Roman"/>
        <charset val="134"/>
      </rPr>
      <t xml:space="preserve">   </t>
    </r>
    <r>
      <rPr>
        <sz val="14"/>
        <rFont val="宋体"/>
        <charset val="134"/>
      </rPr>
      <t>城市维护建设税</t>
    </r>
  </si>
  <si>
    <r>
      <rPr>
        <sz val="14"/>
        <rFont val="Times New Roman"/>
        <charset val="134"/>
      </rPr>
      <t xml:space="preserve">   </t>
    </r>
    <r>
      <rPr>
        <sz val="14"/>
        <rFont val="宋体"/>
        <charset val="134"/>
      </rPr>
      <t>房产税</t>
    </r>
  </si>
  <si>
    <r>
      <rPr>
        <sz val="14"/>
        <rFont val="Times New Roman"/>
        <charset val="134"/>
      </rPr>
      <t xml:space="preserve">   </t>
    </r>
    <r>
      <rPr>
        <sz val="14"/>
        <rFont val="宋体"/>
        <charset val="134"/>
      </rPr>
      <t>印花税</t>
    </r>
  </si>
  <si>
    <r>
      <rPr>
        <sz val="14"/>
        <rFont val="Times New Roman"/>
        <charset val="134"/>
      </rPr>
      <t xml:space="preserve">   </t>
    </r>
    <r>
      <rPr>
        <sz val="14"/>
        <rFont val="宋体"/>
        <charset val="134"/>
      </rPr>
      <t>城镇土地使用税</t>
    </r>
  </si>
  <si>
    <r>
      <rPr>
        <sz val="14"/>
        <rFont val="Times New Roman"/>
        <charset val="134"/>
      </rPr>
      <t xml:space="preserve">   </t>
    </r>
    <r>
      <rPr>
        <sz val="14"/>
        <rFont val="宋体"/>
        <charset val="134"/>
      </rPr>
      <t>土地增值税</t>
    </r>
  </si>
  <si>
    <r>
      <rPr>
        <sz val="14"/>
        <rFont val="Times New Roman"/>
        <charset val="134"/>
      </rPr>
      <t xml:space="preserve">   </t>
    </r>
    <r>
      <rPr>
        <sz val="14"/>
        <rFont val="宋体"/>
        <charset val="134"/>
      </rPr>
      <t>车船税</t>
    </r>
  </si>
  <si>
    <r>
      <rPr>
        <sz val="14"/>
        <rFont val="Times New Roman"/>
        <charset val="134"/>
      </rPr>
      <t xml:space="preserve">   </t>
    </r>
    <r>
      <rPr>
        <sz val="14"/>
        <rFont val="宋体"/>
        <charset val="134"/>
      </rPr>
      <t>耕地占用税</t>
    </r>
  </si>
  <si>
    <r>
      <rPr>
        <sz val="14"/>
        <rFont val="Times New Roman"/>
        <charset val="134"/>
      </rPr>
      <t xml:space="preserve">   </t>
    </r>
    <r>
      <rPr>
        <sz val="14"/>
        <rFont val="宋体"/>
        <charset val="134"/>
      </rPr>
      <t>契税</t>
    </r>
  </si>
  <si>
    <r>
      <rPr>
        <sz val="14"/>
        <rFont val="Times New Roman"/>
        <charset val="134"/>
      </rPr>
      <t xml:space="preserve">   </t>
    </r>
    <r>
      <rPr>
        <sz val="14"/>
        <rFont val="宋体"/>
        <charset val="134"/>
      </rPr>
      <t>烟叶税</t>
    </r>
  </si>
  <si>
    <r>
      <rPr>
        <sz val="14"/>
        <rFont val="Times New Roman"/>
        <charset val="134"/>
      </rPr>
      <t xml:space="preserve">   </t>
    </r>
    <r>
      <rPr>
        <sz val="14"/>
        <rFont val="宋体"/>
        <charset val="134"/>
      </rPr>
      <t>环境保护税</t>
    </r>
  </si>
  <si>
    <r>
      <rPr>
        <sz val="14"/>
        <rFont val="Times New Roman"/>
        <charset val="134"/>
      </rPr>
      <t xml:space="preserve">   </t>
    </r>
    <r>
      <rPr>
        <sz val="14"/>
        <rFont val="宋体"/>
        <charset val="134"/>
      </rPr>
      <t>其他税收收入</t>
    </r>
  </si>
  <si>
    <r>
      <rPr>
        <b/>
        <sz val="14"/>
        <rFont val="宋体"/>
        <charset val="134"/>
      </rPr>
      <t>二、非税收入</t>
    </r>
  </si>
  <si>
    <r>
      <rPr>
        <sz val="14"/>
        <rFont val="Times New Roman"/>
        <charset val="134"/>
      </rPr>
      <t xml:space="preserve">   </t>
    </r>
    <r>
      <rPr>
        <sz val="14"/>
        <rFont val="宋体"/>
        <charset val="134"/>
      </rPr>
      <t>专项收入</t>
    </r>
  </si>
  <si>
    <r>
      <rPr>
        <sz val="14"/>
        <rFont val="Times New Roman"/>
        <charset val="134"/>
      </rPr>
      <t xml:space="preserve">   </t>
    </r>
    <r>
      <rPr>
        <sz val="14"/>
        <rFont val="宋体"/>
        <charset val="134"/>
      </rPr>
      <t>行政事业性收费收入</t>
    </r>
  </si>
  <si>
    <r>
      <rPr>
        <sz val="14"/>
        <rFont val="Times New Roman"/>
        <charset val="134"/>
      </rPr>
      <t xml:space="preserve">   </t>
    </r>
    <r>
      <rPr>
        <sz val="14"/>
        <rFont val="宋体"/>
        <charset val="134"/>
      </rPr>
      <t>罚没收入</t>
    </r>
  </si>
  <si>
    <r>
      <rPr>
        <sz val="14"/>
        <rFont val="Times New Roman"/>
        <charset val="134"/>
      </rPr>
      <t xml:space="preserve">   </t>
    </r>
    <r>
      <rPr>
        <sz val="14"/>
        <rFont val="宋体"/>
        <charset val="134"/>
      </rPr>
      <t>国有资本经营收入</t>
    </r>
  </si>
  <si>
    <r>
      <rPr>
        <sz val="14"/>
        <rFont val="Times New Roman"/>
        <charset val="134"/>
      </rPr>
      <t xml:space="preserve">   </t>
    </r>
    <r>
      <rPr>
        <sz val="14"/>
        <rFont val="宋体"/>
        <charset val="134"/>
      </rPr>
      <t>国有资源（资产）有偿使用收入</t>
    </r>
  </si>
  <si>
    <r>
      <rPr>
        <sz val="14"/>
        <rFont val="Times New Roman"/>
        <charset val="134"/>
      </rPr>
      <t xml:space="preserve">   </t>
    </r>
    <r>
      <rPr>
        <sz val="14"/>
        <rFont val="宋体"/>
        <charset val="134"/>
      </rPr>
      <t>捐赠收入</t>
    </r>
  </si>
  <si>
    <r>
      <rPr>
        <sz val="14"/>
        <rFont val="Times New Roman"/>
        <charset val="134"/>
      </rPr>
      <t xml:space="preserve">   </t>
    </r>
    <r>
      <rPr>
        <sz val="14"/>
        <rFont val="宋体"/>
        <charset val="134"/>
      </rPr>
      <t>政府住房基金收入</t>
    </r>
  </si>
  <si>
    <r>
      <rPr>
        <sz val="14"/>
        <rFont val="Times New Roman"/>
        <charset val="134"/>
      </rPr>
      <t xml:space="preserve">   </t>
    </r>
    <r>
      <rPr>
        <sz val="14"/>
        <rFont val="宋体"/>
        <charset val="134"/>
      </rPr>
      <t>其他收入</t>
    </r>
  </si>
  <si>
    <r>
      <rPr>
        <b/>
        <sz val="14"/>
        <rFont val="宋体"/>
        <charset val="134"/>
      </rPr>
      <t>安宁市一般公共预算收入</t>
    </r>
  </si>
  <si>
    <r>
      <rPr>
        <b/>
        <sz val="14"/>
        <rFont val="宋体"/>
        <charset val="134"/>
      </rPr>
      <t>地方政府一般债务收入</t>
    </r>
  </si>
  <si>
    <r>
      <rPr>
        <b/>
        <sz val="14"/>
        <rFont val="宋体"/>
        <charset val="134"/>
      </rPr>
      <t>转移性收入</t>
    </r>
  </si>
  <si>
    <r>
      <rPr>
        <sz val="14"/>
        <rFont val="Times New Roman"/>
        <charset val="134"/>
      </rPr>
      <t xml:space="preserve">   </t>
    </r>
    <r>
      <rPr>
        <sz val="14"/>
        <rFont val="宋体"/>
        <charset val="134"/>
      </rPr>
      <t>返还性收入</t>
    </r>
  </si>
  <si>
    <r>
      <rPr>
        <sz val="14"/>
        <rFont val="Times New Roman"/>
        <charset val="134"/>
      </rPr>
      <t xml:space="preserve">   </t>
    </r>
    <r>
      <rPr>
        <sz val="14"/>
        <rFont val="宋体"/>
        <charset val="134"/>
      </rPr>
      <t>转移支付收入</t>
    </r>
  </si>
  <si>
    <r>
      <rPr>
        <sz val="14"/>
        <rFont val="Times New Roman"/>
        <charset val="134"/>
      </rPr>
      <t xml:space="preserve">   </t>
    </r>
    <r>
      <rPr>
        <sz val="14"/>
        <rFont val="宋体"/>
        <charset val="134"/>
      </rPr>
      <t>上年结余收入</t>
    </r>
  </si>
  <si>
    <r>
      <rPr>
        <sz val="14"/>
        <rFont val="Times New Roman"/>
        <charset val="134"/>
      </rPr>
      <t xml:space="preserve">   </t>
    </r>
    <r>
      <rPr>
        <sz val="14"/>
        <rFont val="宋体"/>
        <charset val="134"/>
      </rPr>
      <t>调入资金</t>
    </r>
  </si>
  <si>
    <r>
      <rPr>
        <sz val="14"/>
        <rFont val="Times New Roman"/>
        <charset val="134"/>
      </rPr>
      <t xml:space="preserve">   </t>
    </r>
    <r>
      <rPr>
        <sz val="14"/>
        <rFont val="宋体"/>
        <charset val="134"/>
      </rPr>
      <t>接受其他地区援助收入</t>
    </r>
  </si>
  <si>
    <r>
      <rPr>
        <sz val="14"/>
        <rFont val="Times New Roman"/>
        <charset val="134"/>
      </rPr>
      <t xml:space="preserve">   </t>
    </r>
    <r>
      <rPr>
        <sz val="14"/>
        <rFont val="宋体"/>
        <charset val="134"/>
      </rPr>
      <t>动用预算稳定调节基金</t>
    </r>
  </si>
  <si>
    <r>
      <rPr>
        <b/>
        <sz val="14"/>
        <rFont val="宋体"/>
        <charset val="134"/>
      </rPr>
      <t>各项收入合计</t>
    </r>
  </si>
  <si>
    <t>1-2  2021年安宁市一般公共预算支出情况表</t>
  </si>
  <si>
    <t>项目</t>
  </si>
  <si>
    <r>
      <rPr>
        <b/>
        <sz val="14"/>
        <rFont val="Times New Roman"/>
        <charset val="134"/>
      </rPr>
      <t>2020</t>
    </r>
    <r>
      <rPr>
        <b/>
        <sz val="14"/>
        <rFont val="仿宋"/>
        <charset val="134"/>
      </rPr>
      <t>年执行数</t>
    </r>
  </si>
  <si>
    <r>
      <rPr>
        <b/>
        <sz val="14"/>
        <rFont val="Times New Roman"/>
        <charset val="134"/>
      </rPr>
      <t>2021</t>
    </r>
    <r>
      <rPr>
        <b/>
        <sz val="14"/>
        <rFont val="仿宋"/>
        <charset val="134"/>
      </rPr>
      <t>年预算数</t>
    </r>
  </si>
  <si>
    <r>
      <rPr>
        <b/>
        <sz val="14"/>
        <rFont val="仿宋"/>
        <charset val="134"/>
      </rPr>
      <t>预算数比上年执行数增长</t>
    </r>
    <r>
      <rPr>
        <b/>
        <sz val="14"/>
        <rFont val="Times New Roman"/>
        <charset val="134"/>
      </rPr>
      <t>%</t>
    </r>
  </si>
  <si>
    <t>一、一般公共服务</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</si>
  <si>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</si>
  <si>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</si>
  <si>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</si>
  <si>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</si>
  <si>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</si>
  <si>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</si>
  <si>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</si>
  <si>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</si>
  <si>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</si>
  <si>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</si>
  <si>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</si>
  <si>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</si>
  <si>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</si>
  <si>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</si>
  <si>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</si>
  <si>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</si>
  <si>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</si>
  <si>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</si>
  <si>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</si>
  <si>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</si>
  <si>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</si>
  <si>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二十三、债务付息支出</t>
  </si>
  <si>
    <t>二十四、债务发行费用支出</t>
  </si>
  <si>
    <t>二十五、其他支出</t>
  </si>
  <si>
    <t>安宁市一般公共预算支出</t>
  </si>
  <si>
    <t>转移性支出</t>
  </si>
  <si>
    <t xml:space="preserve">    上解支出</t>
  </si>
  <si>
    <t xml:space="preserve">    调出资金</t>
  </si>
  <si>
    <t xml:space="preserve">    安排预算稳定调节基金</t>
  </si>
  <si>
    <t xml:space="preserve">    补充预算周转金</t>
  </si>
  <si>
    <t>地方政府一般债务还本支出</t>
  </si>
  <si>
    <t>年终结转</t>
  </si>
  <si>
    <t>各项支出合计</t>
  </si>
  <si>
    <t>1-3  2021年市本级一般公共预算收入情况表</t>
  </si>
  <si>
    <r>
      <rPr>
        <b/>
        <sz val="14"/>
        <rFont val="Times New Roman"/>
        <charset val="134"/>
      </rPr>
      <t>2020</t>
    </r>
    <r>
      <rPr>
        <b/>
        <sz val="14"/>
        <rFont val="宋体"/>
        <charset val="134"/>
      </rPr>
      <t>年预算数</t>
    </r>
  </si>
  <si>
    <r>
      <rPr>
        <b/>
        <sz val="14"/>
        <rFont val="宋体"/>
        <charset val="134"/>
      </rPr>
      <t>比上年预算数</t>
    </r>
    <r>
      <rPr>
        <b/>
        <sz val="14"/>
        <rFont val="Times New Roman"/>
        <charset val="134"/>
      </rPr>
      <t xml:space="preserve">
</t>
    </r>
    <r>
      <rPr>
        <b/>
        <sz val="14"/>
        <rFont val="宋体"/>
        <charset val="134"/>
      </rPr>
      <t>增长</t>
    </r>
    <r>
      <rPr>
        <b/>
        <sz val="14"/>
        <rFont val="Times New Roman"/>
        <charset val="134"/>
      </rPr>
      <t>%</t>
    </r>
  </si>
  <si>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</si>
  <si>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</si>
  <si>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</si>
  <si>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</si>
  <si>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</si>
  <si>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</si>
  <si>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</si>
  <si>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</si>
  <si>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</si>
  <si>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</si>
  <si>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</si>
  <si>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</si>
  <si>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</si>
  <si>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</si>
  <si>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</si>
  <si>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</si>
  <si>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</si>
  <si>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</si>
  <si>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</si>
  <si>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</si>
  <si>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</si>
  <si>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政府住房基金收入</t>
  </si>
  <si>
    <t xml:space="preserve">   其他收入</t>
  </si>
  <si>
    <t>市本级一般公共预算收入</t>
  </si>
  <si>
    <t>地方政府一般债务收入</t>
  </si>
  <si>
    <t>转移性收入</t>
  </si>
  <si>
    <t xml:space="preserve">  返还性收入</t>
  </si>
  <si>
    <t xml:space="preserve">  转移支付收入</t>
  </si>
  <si>
    <t xml:space="preserve">  上解收入</t>
  </si>
  <si>
    <t xml:space="preserve">  上年结余收入</t>
  </si>
  <si>
    <t xml:space="preserve">  调入资金</t>
  </si>
  <si>
    <t xml:space="preserve">  动用预算稳定调节基金</t>
  </si>
  <si>
    <t>各项收入合计</t>
  </si>
  <si>
    <r>
      <rPr>
        <sz val="20"/>
        <rFont val="Times New Roman"/>
        <charset val="134"/>
      </rPr>
      <t>1-4  2021</t>
    </r>
    <r>
      <rPr>
        <sz val="20"/>
        <rFont val="方正小标宋简体"/>
        <charset val="134"/>
      </rPr>
      <t>年安宁市本级一般公共预算支出情况表（公开到项级）</t>
    </r>
    <r>
      <rPr>
        <sz val="20"/>
        <rFont val="Times New Roman"/>
        <charset val="134"/>
      </rPr>
      <t xml:space="preserve"> </t>
    </r>
  </si>
  <si>
    <r>
      <rPr>
        <b/>
        <sz val="14"/>
        <rFont val="宋体"/>
        <charset val="134"/>
      </rPr>
      <t>比上年预算数增长</t>
    </r>
    <r>
      <rPr>
        <b/>
        <sz val="14"/>
        <rFont val="Times New Roman"/>
        <charset val="134"/>
      </rPr>
      <t>%</t>
    </r>
  </si>
  <si>
    <r>
      <rPr>
        <b/>
        <sz val="14"/>
        <rFont val="宋体"/>
        <charset val="134"/>
      </rPr>
      <t>一、一般公共服务</t>
    </r>
  </si>
  <si>
    <r>
      <rPr>
        <b/>
        <sz val="14"/>
        <rFont val="Times New Roman"/>
        <charset val="134"/>
      </rPr>
      <t xml:space="preserve">   </t>
    </r>
    <r>
      <rPr>
        <b/>
        <sz val="14"/>
        <rFont val="宋体"/>
        <charset val="134"/>
      </rPr>
      <t>人大事务</t>
    </r>
  </si>
  <si>
    <r>
      <rPr>
        <sz val="14"/>
        <rFont val="Times New Roman"/>
        <charset val="134"/>
      </rPr>
      <t xml:space="preserve">     </t>
    </r>
    <r>
      <rPr>
        <sz val="14"/>
        <rFont val="宋体"/>
        <charset val="134"/>
      </rPr>
      <t>行政运行</t>
    </r>
  </si>
  <si>
    <r>
      <rPr>
        <sz val="14"/>
        <rFont val="Times New Roman"/>
        <charset val="134"/>
      </rPr>
      <t xml:space="preserve">     </t>
    </r>
    <r>
      <rPr>
        <sz val="14"/>
        <rFont val="宋体"/>
        <charset val="134"/>
      </rPr>
      <t>一般行政管理事务</t>
    </r>
  </si>
  <si>
    <r>
      <rPr>
        <sz val="14"/>
        <rFont val="Times New Roman"/>
        <charset val="134"/>
      </rPr>
      <t xml:space="preserve">     </t>
    </r>
    <r>
      <rPr>
        <sz val="14"/>
        <rFont val="宋体"/>
        <charset val="134"/>
      </rPr>
      <t>机关服务</t>
    </r>
  </si>
  <si>
    <r>
      <rPr>
        <sz val="14"/>
        <rFont val="Times New Roman"/>
        <charset val="134"/>
      </rPr>
      <t xml:space="preserve">     </t>
    </r>
    <r>
      <rPr>
        <sz val="14"/>
        <rFont val="宋体"/>
        <charset val="134"/>
      </rPr>
      <t>人大会议</t>
    </r>
  </si>
  <si>
    <r>
      <rPr>
        <sz val="14"/>
        <rFont val="Times New Roman"/>
        <charset val="134"/>
      </rPr>
      <t xml:space="preserve">     </t>
    </r>
    <r>
      <rPr>
        <sz val="14"/>
        <rFont val="宋体"/>
        <charset val="134"/>
      </rPr>
      <t>人大立法</t>
    </r>
  </si>
  <si>
    <r>
      <rPr>
        <sz val="14"/>
        <rFont val="Times New Roman"/>
        <charset val="134"/>
      </rPr>
      <t xml:space="preserve">     </t>
    </r>
    <r>
      <rPr>
        <sz val="14"/>
        <rFont val="宋体"/>
        <charset val="134"/>
      </rPr>
      <t>人大监督</t>
    </r>
  </si>
  <si>
    <r>
      <rPr>
        <sz val="14"/>
        <rFont val="Times New Roman"/>
        <charset val="134"/>
      </rPr>
      <t xml:space="preserve">     </t>
    </r>
    <r>
      <rPr>
        <sz val="14"/>
        <rFont val="宋体"/>
        <charset val="134"/>
      </rPr>
      <t>人大代表履职能力提升</t>
    </r>
  </si>
  <si>
    <r>
      <rPr>
        <sz val="14"/>
        <rFont val="Times New Roman"/>
        <charset val="134"/>
      </rPr>
      <t xml:space="preserve">     </t>
    </r>
    <r>
      <rPr>
        <sz val="14"/>
        <rFont val="宋体"/>
        <charset val="134"/>
      </rPr>
      <t>代表工作</t>
    </r>
  </si>
  <si>
    <r>
      <rPr>
        <sz val="14"/>
        <rFont val="Times New Roman"/>
        <charset val="134"/>
      </rPr>
      <t xml:space="preserve">     </t>
    </r>
    <r>
      <rPr>
        <sz val="14"/>
        <rFont val="宋体"/>
        <charset val="134"/>
      </rPr>
      <t>人大信访工作</t>
    </r>
  </si>
  <si>
    <r>
      <rPr>
        <sz val="14"/>
        <rFont val="Times New Roman"/>
        <charset val="134"/>
      </rPr>
      <t xml:space="preserve">     </t>
    </r>
    <r>
      <rPr>
        <sz val="14"/>
        <rFont val="宋体"/>
        <charset val="134"/>
      </rPr>
      <t>事业运行</t>
    </r>
  </si>
  <si>
    <r>
      <rPr>
        <sz val="14"/>
        <rFont val="Times New Roman"/>
        <charset val="134"/>
      </rPr>
      <t xml:space="preserve">     </t>
    </r>
    <r>
      <rPr>
        <sz val="14"/>
        <rFont val="宋体"/>
        <charset val="134"/>
      </rPr>
      <t>其他人大事务支出</t>
    </r>
  </si>
  <si>
    <r>
      <rPr>
        <b/>
        <sz val="14"/>
        <rFont val="Times New Roman"/>
        <charset val="134"/>
      </rPr>
      <t xml:space="preserve">   </t>
    </r>
    <r>
      <rPr>
        <b/>
        <sz val="14"/>
        <rFont val="宋体"/>
        <charset val="134"/>
      </rPr>
      <t>政协事务</t>
    </r>
  </si>
  <si>
    <r>
      <rPr>
        <sz val="14"/>
        <rFont val="Times New Roman"/>
        <charset val="134"/>
      </rPr>
      <t xml:space="preserve">     </t>
    </r>
    <r>
      <rPr>
        <sz val="14"/>
        <rFont val="宋体"/>
        <charset val="134"/>
      </rPr>
      <t>政协会议</t>
    </r>
  </si>
  <si>
    <r>
      <rPr>
        <sz val="14"/>
        <rFont val="Times New Roman"/>
        <charset val="134"/>
      </rPr>
      <t xml:space="preserve">     </t>
    </r>
    <r>
      <rPr>
        <sz val="14"/>
        <rFont val="宋体"/>
        <charset val="134"/>
      </rPr>
      <t>委员视察</t>
    </r>
  </si>
  <si>
    <r>
      <rPr>
        <sz val="14"/>
        <rFont val="Times New Roman"/>
        <charset val="134"/>
      </rPr>
      <t xml:space="preserve">     </t>
    </r>
    <r>
      <rPr>
        <sz val="14"/>
        <rFont val="宋体"/>
        <charset val="134"/>
      </rPr>
      <t>参政议政</t>
    </r>
  </si>
  <si>
    <r>
      <rPr>
        <sz val="14"/>
        <rFont val="Times New Roman"/>
        <charset val="134"/>
      </rPr>
      <t xml:space="preserve">     </t>
    </r>
    <r>
      <rPr>
        <sz val="14"/>
        <rFont val="宋体"/>
        <charset val="134"/>
      </rPr>
      <t>其他政协事务支出</t>
    </r>
  </si>
  <si>
    <r>
      <rPr>
        <b/>
        <sz val="14"/>
        <rFont val="宋体"/>
        <charset val="134"/>
      </rPr>
      <t>政府办公厅</t>
    </r>
    <r>
      <rPr>
        <b/>
        <sz val="14"/>
        <rFont val="Times New Roman"/>
        <charset val="134"/>
      </rPr>
      <t>(</t>
    </r>
    <r>
      <rPr>
        <b/>
        <sz val="14"/>
        <rFont val="宋体"/>
        <charset val="134"/>
      </rPr>
      <t>室</t>
    </r>
    <r>
      <rPr>
        <b/>
        <sz val="14"/>
        <rFont val="Times New Roman"/>
        <charset val="134"/>
      </rPr>
      <t>)</t>
    </r>
    <r>
      <rPr>
        <b/>
        <sz val="14"/>
        <rFont val="宋体"/>
        <charset val="134"/>
      </rPr>
      <t>及相关机构事务</t>
    </r>
  </si>
  <si>
    <r>
      <rPr>
        <sz val="14"/>
        <rFont val="Times New Roman"/>
        <charset val="134"/>
      </rPr>
      <t xml:space="preserve">     </t>
    </r>
    <r>
      <rPr>
        <sz val="14"/>
        <rFont val="宋体"/>
        <charset val="134"/>
      </rPr>
      <t>专项服务</t>
    </r>
  </si>
  <si>
    <r>
      <rPr>
        <sz val="14"/>
        <rFont val="Times New Roman"/>
        <charset val="134"/>
      </rPr>
      <t xml:space="preserve">     </t>
    </r>
    <r>
      <rPr>
        <sz val="14"/>
        <rFont val="宋体"/>
        <charset val="134"/>
      </rPr>
      <t>专项业务及机关事务管理</t>
    </r>
  </si>
  <si>
    <r>
      <rPr>
        <sz val="14"/>
        <rFont val="Times New Roman"/>
        <charset val="134"/>
      </rPr>
      <t xml:space="preserve">     </t>
    </r>
    <r>
      <rPr>
        <sz val="14"/>
        <rFont val="宋体"/>
        <charset val="134"/>
      </rPr>
      <t>政务公开审批</t>
    </r>
  </si>
  <si>
    <r>
      <rPr>
        <sz val="14"/>
        <rFont val="Times New Roman"/>
        <charset val="134"/>
      </rPr>
      <t xml:space="preserve">     </t>
    </r>
    <r>
      <rPr>
        <sz val="14"/>
        <rFont val="宋体"/>
        <charset val="134"/>
      </rPr>
      <t>信访事务</t>
    </r>
  </si>
  <si>
    <r>
      <rPr>
        <sz val="14"/>
        <rFont val="Times New Roman"/>
        <charset val="134"/>
      </rPr>
      <t xml:space="preserve">     </t>
    </r>
    <r>
      <rPr>
        <sz val="14"/>
        <rFont val="宋体"/>
        <charset val="134"/>
      </rPr>
      <t>参事事务</t>
    </r>
  </si>
  <si>
    <r>
      <rPr>
        <sz val="14"/>
        <rFont val="Times New Roman"/>
        <charset val="134"/>
      </rPr>
      <t xml:space="preserve">     </t>
    </r>
    <r>
      <rPr>
        <sz val="14"/>
        <rFont val="宋体"/>
        <charset val="134"/>
      </rPr>
      <t>其他政府办公厅（室）及相关机构事务支出</t>
    </r>
  </si>
  <si>
    <r>
      <rPr>
        <b/>
        <sz val="14"/>
        <rFont val="Times New Roman"/>
        <charset val="134"/>
      </rPr>
      <t xml:space="preserve">   </t>
    </r>
    <r>
      <rPr>
        <b/>
        <sz val="14"/>
        <rFont val="宋体"/>
        <charset val="134"/>
      </rPr>
      <t>发展与改革事务</t>
    </r>
  </si>
  <si>
    <r>
      <rPr>
        <sz val="14"/>
        <rFont val="Times New Roman"/>
        <charset val="134"/>
      </rPr>
      <t xml:space="preserve">     </t>
    </r>
    <r>
      <rPr>
        <sz val="14"/>
        <rFont val="宋体"/>
        <charset val="134"/>
      </rPr>
      <t>战略规划与实施</t>
    </r>
  </si>
  <si>
    <r>
      <rPr>
        <sz val="14"/>
        <rFont val="Times New Roman"/>
        <charset val="134"/>
      </rPr>
      <t xml:space="preserve">     </t>
    </r>
    <r>
      <rPr>
        <sz val="14"/>
        <rFont val="宋体"/>
        <charset val="134"/>
      </rPr>
      <t>日常经济运行调节</t>
    </r>
  </si>
  <si>
    <r>
      <rPr>
        <sz val="14"/>
        <rFont val="Times New Roman"/>
        <charset val="134"/>
      </rPr>
      <t xml:space="preserve">     </t>
    </r>
    <r>
      <rPr>
        <sz val="14"/>
        <rFont val="宋体"/>
        <charset val="134"/>
      </rPr>
      <t>社会事业发展规划</t>
    </r>
  </si>
  <si>
    <r>
      <rPr>
        <sz val="14"/>
        <rFont val="Times New Roman"/>
        <charset val="134"/>
      </rPr>
      <t xml:space="preserve">     </t>
    </r>
    <r>
      <rPr>
        <sz val="14"/>
        <rFont val="宋体"/>
        <charset val="134"/>
      </rPr>
      <t>经济体制改革研究</t>
    </r>
  </si>
  <si>
    <r>
      <rPr>
        <sz val="14"/>
        <rFont val="Times New Roman"/>
        <charset val="134"/>
      </rPr>
      <t xml:space="preserve">     </t>
    </r>
    <r>
      <rPr>
        <sz val="14"/>
        <rFont val="宋体"/>
        <charset val="134"/>
      </rPr>
      <t>物价管理</t>
    </r>
  </si>
  <si>
    <r>
      <rPr>
        <sz val="14"/>
        <rFont val="Times New Roman"/>
        <charset val="134"/>
      </rPr>
      <t xml:space="preserve">     </t>
    </r>
    <r>
      <rPr>
        <sz val="14"/>
        <rFont val="宋体"/>
        <charset val="134"/>
      </rPr>
      <t>其他发展与改革事务支出</t>
    </r>
  </si>
  <si>
    <r>
      <rPr>
        <b/>
        <sz val="14"/>
        <rFont val="Times New Roman"/>
        <charset val="134"/>
      </rPr>
      <t xml:space="preserve">   </t>
    </r>
    <r>
      <rPr>
        <b/>
        <sz val="14"/>
        <rFont val="宋体"/>
        <charset val="134"/>
      </rPr>
      <t>统计信息事务</t>
    </r>
  </si>
  <si>
    <r>
      <rPr>
        <sz val="14"/>
        <rFont val="Times New Roman"/>
        <charset val="134"/>
      </rPr>
      <t xml:space="preserve">     </t>
    </r>
    <r>
      <rPr>
        <sz val="14"/>
        <rFont val="宋体"/>
        <charset val="134"/>
      </rPr>
      <t>信息事务</t>
    </r>
  </si>
  <si>
    <r>
      <rPr>
        <sz val="14"/>
        <rFont val="Times New Roman"/>
        <charset val="134"/>
      </rPr>
      <t xml:space="preserve">     </t>
    </r>
    <r>
      <rPr>
        <sz val="14"/>
        <rFont val="宋体"/>
        <charset val="134"/>
      </rPr>
      <t>专项统计业务</t>
    </r>
  </si>
  <si>
    <r>
      <rPr>
        <sz val="14"/>
        <rFont val="Times New Roman"/>
        <charset val="134"/>
      </rPr>
      <t xml:space="preserve">     </t>
    </r>
    <r>
      <rPr>
        <sz val="14"/>
        <rFont val="宋体"/>
        <charset val="134"/>
      </rPr>
      <t>统计管理</t>
    </r>
  </si>
  <si>
    <r>
      <rPr>
        <sz val="14"/>
        <rFont val="Times New Roman"/>
        <charset val="134"/>
      </rPr>
      <t xml:space="preserve">     </t>
    </r>
    <r>
      <rPr>
        <sz val="14"/>
        <rFont val="宋体"/>
        <charset val="134"/>
      </rPr>
      <t>专项普查活动</t>
    </r>
  </si>
  <si>
    <r>
      <rPr>
        <sz val="14"/>
        <rFont val="Times New Roman"/>
        <charset val="134"/>
      </rPr>
      <t xml:space="preserve">     </t>
    </r>
    <r>
      <rPr>
        <sz val="14"/>
        <rFont val="宋体"/>
        <charset val="134"/>
      </rPr>
      <t>统计抽样调查</t>
    </r>
  </si>
  <si>
    <r>
      <rPr>
        <sz val="14"/>
        <rFont val="Times New Roman"/>
        <charset val="134"/>
      </rPr>
      <t xml:space="preserve">     </t>
    </r>
    <r>
      <rPr>
        <sz val="14"/>
        <rFont val="宋体"/>
        <charset val="134"/>
      </rPr>
      <t>其他统计信息事务支出</t>
    </r>
  </si>
  <si>
    <r>
      <rPr>
        <b/>
        <sz val="14"/>
        <rFont val="Times New Roman"/>
        <charset val="134"/>
      </rPr>
      <t xml:space="preserve">   </t>
    </r>
    <r>
      <rPr>
        <b/>
        <sz val="14"/>
        <rFont val="宋体"/>
        <charset val="134"/>
      </rPr>
      <t>财政事务</t>
    </r>
  </si>
  <si>
    <r>
      <rPr>
        <sz val="14"/>
        <rFont val="Times New Roman"/>
        <charset val="134"/>
      </rPr>
      <t xml:space="preserve">     </t>
    </r>
    <r>
      <rPr>
        <sz val="14"/>
        <rFont val="宋体"/>
        <charset val="134"/>
      </rPr>
      <t>预算改革业务</t>
    </r>
  </si>
  <si>
    <r>
      <rPr>
        <sz val="14"/>
        <rFont val="Times New Roman"/>
        <charset val="134"/>
      </rPr>
      <t xml:space="preserve">     </t>
    </r>
    <r>
      <rPr>
        <sz val="14"/>
        <rFont val="宋体"/>
        <charset val="134"/>
      </rPr>
      <t>财政国库业务</t>
    </r>
  </si>
  <si>
    <r>
      <rPr>
        <sz val="14"/>
        <rFont val="Times New Roman"/>
        <charset val="134"/>
      </rPr>
      <t xml:space="preserve">     </t>
    </r>
    <r>
      <rPr>
        <sz val="14"/>
        <rFont val="宋体"/>
        <charset val="134"/>
      </rPr>
      <t>财政监察</t>
    </r>
  </si>
  <si>
    <r>
      <rPr>
        <sz val="14"/>
        <rFont val="Times New Roman"/>
        <charset val="134"/>
      </rPr>
      <t xml:space="preserve">     </t>
    </r>
    <r>
      <rPr>
        <sz val="14"/>
        <rFont val="宋体"/>
        <charset val="134"/>
      </rPr>
      <t>信息化建设</t>
    </r>
  </si>
  <si>
    <r>
      <rPr>
        <sz val="14"/>
        <rFont val="Times New Roman"/>
        <charset val="134"/>
      </rPr>
      <t xml:space="preserve">     </t>
    </r>
    <r>
      <rPr>
        <sz val="14"/>
        <rFont val="宋体"/>
        <charset val="134"/>
      </rPr>
      <t>财政委托业务支出</t>
    </r>
  </si>
  <si>
    <r>
      <rPr>
        <sz val="14"/>
        <rFont val="Times New Roman"/>
        <charset val="134"/>
      </rPr>
      <t xml:space="preserve">     </t>
    </r>
    <r>
      <rPr>
        <sz val="14"/>
        <rFont val="宋体"/>
        <charset val="134"/>
      </rPr>
      <t>其他财政事务支出</t>
    </r>
  </si>
  <si>
    <r>
      <rPr>
        <b/>
        <sz val="14"/>
        <rFont val="Times New Roman"/>
        <charset val="134"/>
      </rPr>
      <t xml:space="preserve">   </t>
    </r>
    <r>
      <rPr>
        <b/>
        <sz val="14"/>
        <rFont val="宋体"/>
        <charset val="134"/>
      </rPr>
      <t>税收事务</t>
    </r>
  </si>
  <si>
    <r>
      <rPr>
        <sz val="14"/>
        <rFont val="Times New Roman"/>
        <charset val="134"/>
      </rPr>
      <t xml:space="preserve">     </t>
    </r>
    <r>
      <rPr>
        <sz val="14"/>
        <rFont val="宋体"/>
        <charset val="134"/>
      </rPr>
      <t>税收业务</t>
    </r>
  </si>
  <si>
    <r>
      <rPr>
        <sz val="14"/>
        <rFont val="Times New Roman"/>
        <charset val="134"/>
      </rPr>
      <t xml:space="preserve">     </t>
    </r>
    <r>
      <rPr>
        <sz val="14"/>
        <rFont val="宋体"/>
        <charset val="134"/>
      </rPr>
      <t>其他税收事务支出</t>
    </r>
  </si>
  <si>
    <r>
      <rPr>
        <b/>
        <sz val="14"/>
        <rFont val="Times New Roman"/>
        <charset val="134"/>
      </rPr>
      <t xml:space="preserve">   </t>
    </r>
    <r>
      <rPr>
        <b/>
        <sz val="14"/>
        <rFont val="宋体"/>
        <charset val="134"/>
      </rPr>
      <t>审计事务</t>
    </r>
  </si>
  <si>
    <r>
      <rPr>
        <sz val="14"/>
        <rFont val="Times New Roman"/>
        <charset val="134"/>
      </rPr>
      <t xml:space="preserve">     </t>
    </r>
    <r>
      <rPr>
        <sz val="14"/>
        <rFont val="宋体"/>
        <charset val="134"/>
      </rPr>
      <t>审计业务</t>
    </r>
  </si>
  <si>
    <r>
      <rPr>
        <sz val="14"/>
        <rFont val="Times New Roman"/>
        <charset val="134"/>
      </rPr>
      <t xml:space="preserve">     </t>
    </r>
    <r>
      <rPr>
        <sz val="14"/>
        <rFont val="宋体"/>
        <charset val="134"/>
      </rPr>
      <t>审计管理</t>
    </r>
  </si>
  <si>
    <r>
      <rPr>
        <sz val="14"/>
        <rFont val="Times New Roman"/>
        <charset val="134"/>
      </rPr>
      <t xml:space="preserve">     </t>
    </r>
    <r>
      <rPr>
        <sz val="14"/>
        <rFont val="宋体"/>
        <charset val="134"/>
      </rPr>
      <t>其他审计事务支出</t>
    </r>
  </si>
  <si>
    <r>
      <rPr>
        <b/>
        <sz val="14"/>
        <rFont val="Times New Roman"/>
        <charset val="134"/>
      </rPr>
      <t xml:space="preserve">   </t>
    </r>
    <r>
      <rPr>
        <b/>
        <sz val="14"/>
        <rFont val="宋体"/>
        <charset val="134"/>
      </rPr>
      <t>海关事务</t>
    </r>
  </si>
  <si>
    <r>
      <rPr>
        <sz val="14"/>
        <rFont val="Times New Roman"/>
        <charset val="134"/>
      </rPr>
      <t xml:space="preserve">     </t>
    </r>
    <r>
      <rPr>
        <sz val="14"/>
        <rFont val="宋体"/>
        <charset val="134"/>
      </rPr>
      <t>缉私办案</t>
    </r>
  </si>
  <si>
    <r>
      <rPr>
        <sz val="14"/>
        <rFont val="Times New Roman"/>
        <charset val="134"/>
      </rPr>
      <t xml:space="preserve">     </t>
    </r>
    <r>
      <rPr>
        <sz val="14"/>
        <rFont val="宋体"/>
        <charset val="134"/>
      </rPr>
      <t>口岸管理</t>
    </r>
  </si>
  <si>
    <r>
      <rPr>
        <sz val="14"/>
        <rFont val="Times New Roman"/>
        <charset val="134"/>
      </rPr>
      <t xml:space="preserve">     </t>
    </r>
    <r>
      <rPr>
        <sz val="14"/>
        <rFont val="宋体"/>
        <charset val="134"/>
      </rPr>
      <t>海关关务</t>
    </r>
  </si>
  <si>
    <r>
      <rPr>
        <sz val="14"/>
        <rFont val="Times New Roman"/>
        <charset val="134"/>
      </rPr>
      <t xml:space="preserve">     </t>
    </r>
    <r>
      <rPr>
        <sz val="14"/>
        <rFont val="宋体"/>
        <charset val="134"/>
      </rPr>
      <t>关税征管</t>
    </r>
  </si>
  <si>
    <r>
      <rPr>
        <sz val="14"/>
        <rFont val="Times New Roman"/>
        <charset val="134"/>
      </rPr>
      <t xml:space="preserve">     </t>
    </r>
    <r>
      <rPr>
        <sz val="14"/>
        <rFont val="宋体"/>
        <charset val="134"/>
      </rPr>
      <t>海关监管</t>
    </r>
  </si>
  <si>
    <r>
      <rPr>
        <sz val="14"/>
        <rFont val="Times New Roman"/>
        <charset val="134"/>
      </rPr>
      <t xml:space="preserve">     </t>
    </r>
    <r>
      <rPr>
        <sz val="14"/>
        <rFont val="宋体"/>
        <charset val="134"/>
      </rPr>
      <t>检验检疫</t>
    </r>
  </si>
  <si>
    <r>
      <rPr>
        <sz val="14"/>
        <rFont val="Times New Roman"/>
        <charset val="134"/>
      </rPr>
      <t xml:space="preserve">     </t>
    </r>
    <r>
      <rPr>
        <sz val="14"/>
        <rFont val="宋体"/>
        <charset val="134"/>
      </rPr>
      <t>其他海关事务支出</t>
    </r>
  </si>
  <si>
    <r>
      <rPr>
        <b/>
        <sz val="14"/>
        <rFont val="Times New Roman"/>
        <charset val="134"/>
      </rPr>
      <t xml:space="preserve">   </t>
    </r>
    <r>
      <rPr>
        <b/>
        <sz val="14"/>
        <rFont val="宋体"/>
        <charset val="134"/>
      </rPr>
      <t>人力资源事务</t>
    </r>
  </si>
  <si>
    <r>
      <rPr>
        <sz val="14"/>
        <rFont val="Times New Roman"/>
        <charset val="134"/>
      </rPr>
      <t xml:space="preserve">     </t>
    </r>
    <r>
      <rPr>
        <sz val="14"/>
        <rFont val="宋体"/>
        <charset val="134"/>
      </rPr>
      <t>政府特殊津贴</t>
    </r>
  </si>
  <si>
    <r>
      <rPr>
        <sz val="14"/>
        <rFont val="Times New Roman"/>
        <charset val="134"/>
      </rPr>
      <t xml:space="preserve">     </t>
    </r>
    <r>
      <rPr>
        <sz val="14"/>
        <rFont val="宋体"/>
        <charset val="134"/>
      </rPr>
      <t>资助留学回国人员</t>
    </r>
  </si>
  <si>
    <r>
      <rPr>
        <sz val="14"/>
        <rFont val="Times New Roman"/>
        <charset val="134"/>
      </rPr>
      <t xml:space="preserve">     </t>
    </r>
    <r>
      <rPr>
        <sz val="14"/>
        <rFont val="宋体"/>
        <charset val="134"/>
      </rPr>
      <t>博士后日常经费</t>
    </r>
  </si>
  <si>
    <r>
      <rPr>
        <sz val="14"/>
        <rFont val="Times New Roman"/>
        <charset val="134"/>
      </rPr>
      <t xml:space="preserve">     </t>
    </r>
    <r>
      <rPr>
        <sz val="14"/>
        <rFont val="宋体"/>
        <charset val="134"/>
      </rPr>
      <t>引进人才费用</t>
    </r>
  </si>
  <si>
    <r>
      <rPr>
        <sz val="14"/>
        <rFont val="Times New Roman"/>
        <charset val="134"/>
      </rPr>
      <t xml:space="preserve">     </t>
    </r>
    <r>
      <rPr>
        <sz val="14"/>
        <rFont val="宋体"/>
        <charset val="134"/>
      </rPr>
      <t>其他人力资源事务支出</t>
    </r>
  </si>
  <si>
    <r>
      <rPr>
        <b/>
        <sz val="14"/>
        <rFont val="Times New Roman"/>
        <charset val="134"/>
      </rPr>
      <t xml:space="preserve">   </t>
    </r>
    <r>
      <rPr>
        <b/>
        <sz val="14"/>
        <rFont val="宋体"/>
        <charset val="134"/>
      </rPr>
      <t>纪检监察事务</t>
    </r>
  </si>
  <si>
    <r>
      <rPr>
        <sz val="14"/>
        <rFont val="Times New Roman"/>
        <charset val="134"/>
      </rPr>
      <t xml:space="preserve">     </t>
    </r>
    <r>
      <rPr>
        <sz val="14"/>
        <rFont val="宋体"/>
        <charset val="134"/>
      </rPr>
      <t>大案要案查处</t>
    </r>
  </si>
  <si>
    <r>
      <rPr>
        <sz val="14"/>
        <rFont val="Times New Roman"/>
        <charset val="134"/>
      </rPr>
      <t xml:space="preserve">     </t>
    </r>
    <r>
      <rPr>
        <sz val="14"/>
        <rFont val="宋体"/>
        <charset val="134"/>
      </rPr>
      <t>派驻派出机构</t>
    </r>
  </si>
  <si>
    <r>
      <rPr>
        <sz val="14"/>
        <rFont val="Times New Roman"/>
        <charset val="134"/>
      </rPr>
      <t xml:space="preserve">     </t>
    </r>
    <r>
      <rPr>
        <sz val="14"/>
        <rFont val="宋体"/>
        <charset val="134"/>
      </rPr>
      <t>巡视工作</t>
    </r>
  </si>
  <si>
    <r>
      <rPr>
        <sz val="14"/>
        <rFont val="Times New Roman"/>
        <charset val="134"/>
      </rPr>
      <t xml:space="preserve">     </t>
    </r>
    <r>
      <rPr>
        <sz val="14"/>
        <rFont val="宋体"/>
        <charset val="134"/>
      </rPr>
      <t>其他纪检监察事务支出</t>
    </r>
  </si>
  <si>
    <r>
      <rPr>
        <b/>
        <sz val="14"/>
        <rFont val="Times New Roman"/>
        <charset val="134"/>
      </rPr>
      <t xml:space="preserve">   </t>
    </r>
    <r>
      <rPr>
        <b/>
        <sz val="14"/>
        <rFont val="宋体"/>
        <charset val="134"/>
      </rPr>
      <t>商贸事务</t>
    </r>
  </si>
  <si>
    <r>
      <rPr>
        <sz val="14"/>
        <rFont val="Times New Roman"/>
        <charset val="134"/>
      </rPr>
      <t xml:space="preserve">     </t>
    </r>
    <r>
      <rPr>
        <sz val="14"/>
        <rFont val="宋体"/>
        <charset val="134"/>
      </rPr>
      <t>对外贸易管理</t>
    </r>
  </si>
  <si>
    <r>
      <rPr>
        <sz val="14"/>
        <rFont val="Times New Roman"/>
        <charset val="134"/>
      </rPr>
      <t xml:space="preserve">     </t>
    </r>
    <r>
      <rPr>
        <sz val="14"/>
        <rFont val="宋体"/>
        <charset val="134"/>
      </rPr>
      <t>国际经济合作</t>
    </r>
  </si>
  <si>
    <r>
      <rPr>
        <sz val="14"/>
        <rFont val="Times New Roman"/>
        <charset val="134"/>
      </rPr>
      <t xml:space="preserve">     </t>
    </r>
    <r>
      <rPr>
        <sz val="14"/>
        <rFont val="宋体"/>
        <charset val="134"/>
      </rPr>
      <t>外资管理</t>
    </r>
  </si>
  <si>
    <r>
      <rPr>
        <sz val="14"/>
        <rFont val="Times New Roman"/>
        <charset val="134"/>
      </rPr>
      <t xml:space="preserve">     </t>
    </r>
    <r>
      <rPr>
        <sz val="14"/>
        <rFont val="宋体"/>
        <charset val="134"/>
      </rPr>
      <t>国内贸易管理</t>
    </r>
  </si>
  <si>
    <r>
      <rPr>
        <sz val="14"/>
        <rFont val="Times New Roman"/>
        <charset val="134"/>
      </rPr>
      <t xml:space="preserve">     </t>
    </r>
    <r>
      <rPr>
        <sz val="14"/>
        <rFont val="宋体"/>
        <charset val="134"/>
      </rPr>
      <t>招商引资</t>
    </r>
  </si>
  <si>
    <r>
      <rPr>
        <sz val="14"/>
        <rFont val="Times New Roman"/>
        <charset val="134"/>
      </rPr>
      <t xml:space="preserve">     </t>
    </r>
    <r>
      <rPr>
        <sz val="14"/>
        <rFont val="宋体"/>
        <charset val="134"/>
      </rPr>
      <t>其他商贸事务支出</t>
    </r>
  </si>
  <si>
    <r>
      <rPr>
        <b/>
        <sz val="14"/>
        <rFont val="Times New Roman"/>
        <charset val="134"/>
      </rPr>
      <t xml:space="preserve">   </t>
    </r>
    <r>
      <rPr>
        <b/>
        <sz val="14"/>
        <rFont val="宋体"/>
        <charset val="134"/>
      </rPr>
      <t>知识产权事务</t>
    </r>
  </si>
  <si>
    <r>
      <rPr>
        <sz val="14"/>
        <rFont val="Times New Roman"/>
        <charset val="134"/>
      </rPr>
      <t xml:space="preserve">     </t>
    </r>
    <r>
      <rPr>
        <sz val="14"/>
        <rFont val="宋体"/>
        <charset val="134"/>
      </rPr>
      <t>专利审批</t>
    </r>
  </si>
  <si>
    <r>
      <rPr>
        <sz val="14"/>
        <rFont val="Times New Roman"/>
        <charset val="134"/>
      </rPr>
      <t xml:space="preserve">     </t>
    </r>
    <r>
      <rPr>
        <sz val="14"/>
        <rFont val="宋体"/>
        <charset val="134"/>
      </rPr>
      <t>国家知识产权战略和规划</t>
    </r>
  </si>
  <si>
    <r>
      <rPr>
        <sz val="14"/>
        <rFont val="Times New Roman"/>
        <charset val="134"/>
      </rPr>
      <t xml:space="preserve">     </t>
    </r>
    <r>
      <rPr>
        <sz val="14"/>
        <rFont val="宋体"/>
        <charset val="134"/>
      </rPr>
      <t>国际合作与交流</t>
    </r>
  </si>
  <si>
    <r>
      <rPr>
        <sz val="14"/>
        <rFont val="Times New Roman"/>
        <charset val="134"/>
      </rPr>
      <t xml:space="preserve">     </t>
    </r>
    <r>
      <rPr>
        <sz val="14"/>
        <rFont val="宋体"/>
        <charset val="134"/>
      </rPr>
      <t>知识产权宏观管理</t>
    </r>
  </si>
  <si>
    <r>
      <rPr>
        <sz val="14"/>
        <rFont val="Times New Roman"/>
        <charset val="134"/>
      </rPr>
      <t xml:space="preserve">     </t>
    </r>
    <r>
      <rPr>
        <sz val="14"/>
        <rFont val="宋体"/>
        <charset val="134"/>
      </rPr>
      <t>商标管理</t>
    </r>
  </si>
  <si>
    <r>
      <rPr>
        <sz val="14"/>
        <rFont val="Times New Roman"/>
        <charset val="134"/>
      </rPr>
      <t xml:space="preserve">     </t>
    </r>
    <r>
      <rPr>
        <sz val="14"/>
        <rFont val="宋体"/>
        <charset val="134"/>
      </rPr>
      <t>原产地地理标志管理</t>
    </r>
  </si>
  <si>
    <r>
      <rPr>
        <sz val="14"/>
        <rFont val="Times New Roman"/>
        <charset val="134"/>
      </rPr>
      <t xml:space="preserve">     </t>
    </r>
    <r>
      <rPr>
        <sz val="14"/>
        <rFont val="宋体"/>
        <charset val="134"/>
      </rPr>
      <t>其他知识产权事务支出</t>
    </r>
  </si>
  <si>
    <r>
      <rPr>
        <b/>
        <sz val="14"/>
        <rFont val="Times New Roman"/>
        <charset val="134"/>
      </rPr>
      <t xml:space="preserve">   </t>
    </r>
    <r>
      <rPr>
        <b/>
        <sz val="14"/>
        <rFont val="宋体"/>
        <charset val="134"/>
      </rPr>
      <t>民族事务</t>
    </r>
  </si>
  <si>
    <r>
      <rPr>
        <sz val="14"/>
        <rFont val="Times New Roman"/>
        <charset val="134"/>
      </rPr>
      <t xml:space="preserve">     </t>
    </r>
    <r>
      <rPr>
        <sz val="14"/>
        <rFont val="宋体"/>
        <charset val="134"/>
      </rPr>
      <t>民族工作专项</t>
    </r>
  </si>
  <si>
    <r>
      <rPr>
        <sz val="14"/>
        <rFont val="Times New Roman"/>
        <charset val="134"/>
      </rPr>
      <t xml:space="preserve">     </t>
    </r>
    <r>
      <rPr>
        <sz val="14"/>
        <rFont val="宋体"/>
        <charset val="134"/>
      </rPr>
      <t>其他民族事务支出</t>
    </r>
  </si>
  <si>
    <r>
      <rPr>
        <b/>
        <sz val="14"/>
        <rFont val="Times New Roman"/>
        <charset val="134"/>
      </rPr>
      <t xml:space="preserve">   </t>
    </r>
    <r>
      <rPr>
        <b/>
        <sz val="14"/>
        <rFont val="宋体"/>
        <charset val="134"/>
      </rPr>
      <t>港澳台事务</t>
    </r>
  </si>
  <si>
    <r>
      <rPr>
        <sz val="14"/>
        <rFont val="Times New Roman"/>
        <charset val="134"/>
      </rPr>
      <t xml:space="preserve">     </t>
    </r>
    <r>
      <rPr>
        <sz val="14"/>
        <rFont val="宋体"/>
        <charset val="134"/>
      </rPr>
      <t>港澳事务</t>
    </r>
  </si>
  <si>
    <r>
      <rPr>
        <sz val="14"/>
        <rFont val="Times New Roman"/>
        <charset val="134"/>
      </rPr>
      <t xml:space="preserve">     </t>
    </r>
    <r>
      <rPr>
        <sz val="14"/>
        <rFont val="宋体"/>
        <charset val="134"/>
      </rPr>
      <t>台湾事务</t>
    </r>
  </si>
  <si>
    <r>
      <rPr>
        <sz val="14"/>
        <rFont val="Times New Roman"/>
        <charset val="134"/>
      </rPr>
      <t xml:space="preserve">     </t>
    </r>
    <r>
      <rPr>
        <sz val="14"/>
        <rFont val="宋体"/>
        <charset val="134"/>
      </rPr>
      <t>其他港澳台事务支出</t>
    </r>
  </si>
  <si>
    <r>
      <rPr>
        <b/>
        <sz val="14"/>
        <rFont val="Times New Roman"/>
        <charset val="134"/>
      </rPr>
      <t xml:space="preserve">   </t>
    </r>
    <r>
      <rPr>
        <b/>
        <sz val="14"/>
        <rFont val="宋体"/>
        <charset val="134"/>
      </rPr>
      <t>档案事务</t>
    </r>
  </si>
  <si>
    <r>
      <rPr>
        <sz val="14"/>
        <rFont val="Times New Roman"/>
        <charset val="134"/>
      </rPr>
      <t xml:space="preserve">     </t>
    </r>
    <r>
      <rPr>
        <sz val="14"/>
        <rFont val="宋体"/>
        <charset val="134"/>
      </rPr>
      <t>档案馆</t>
    </r>
  </si>
  <si>
    <r>
      <rPr>
        <sz val="14"/>
        <rFont val="Times New Roman"/>
        <charset val="134"/>
      </rPr>
      <t xml:space="preserve">     </t>
    </r>
    <r>
      <rPr>
        <sz val="14"/>
        <rFont val="宋体"/>
        <charset val="134"/>
      </rPr>
      <t>其他档案事务支出</t>
    </r>
  </si>
  <si>
    <r>
      <rPr>
        <b/>
        <sz val="14"/>
        <rFont val="Times New Roman"/>
        <charset val="134"/>
      </rPr>
      <t xml:space="preserve">   </t>
    </r>
    <r>
      <rPr>
        <b/>
        <sz val="14"/>
        <rFont val="宋体"/>
        <charset val="134"/>
      </rPr>
      <t>民主党派及工商联事务</t>
    </r>
  </si>
  <si>
    <r>
      <rPr>
        <sz val="14"/>
        <rFont val="Times New Roman"/>
        <charset val="134"/>
      </rPr>
      <t xml:space="preserve">     </t>
    </r>
    <r>
      <rPr>
        <sz val="14"/>
        <rFont val="宋体"/>
        <charset val="134"/>
      </rPr>
      <t>其他民主党派及工商联事务支出</t>
    </r>
  </si>
  <si>
    <r>
      <rPr>
        <b/>
        <sz val="14"/>
        <rFont val="Times New Roman"/>
        <charset val="134"/>
      </rPr>
      <t xml:space="preserve">   </t>
    </r>
    <r>
      <rPr>
        <b/>
        <sz val="14"/>
        <rFont val="宋体"/>
        <charset val="134"/>
      </rPr>
      <t>群众团体事务</t>
    </r>
  </si>
  <si>
    <r>
      <rPr>
        <sz val="14"/>
        <rFont val="Times New Roman"/>
        <charset val="134"/>
      </rPr>
      <t xml:space="preserve">     </t>
    </r>
    <r>
      <rPr>
        <sz val="14"/>
        <rFont val="宋体"/>
        <charset val="134"/>
      </rPr>
      <t>工会事务</t>
    </r>
  </si>
  <si>
    <r>
      <rPr>
        <sz val="14"/>
        <rFont val="Times New Roman"/>
        <charset val="134"/>
      </rPr>
      <t xml:space="preserve">     </t>
    </r>
    <r>
      <rPr>
        <sz val="14"/>
        <rFont val="宋体"/>
        <charset val="134"/>
      </rPr>
      <t>其他群众团体事务支出</t>
    </r>
  </si>
  <si>
    <r>
      <rPr>
        <b/>
        <sz val="14"/>
        <rFont val="Times New Roman"/>
        <charset val="134"/>
      </rPr>
      <t xml:space="preserve">   </t>
    </r>
    <r>
      <rPr>
        <b/>
        <sz val="14"/>
        <rFont val="宋体"/>
        <charset val="134"/>
      </rPr>
      <t>党委办公厅（室）及相关机构事务</t>
    </r>
  </si>
  <si>
    <r>
      <rPr>
        <sz val="14"/>
        <rFont val="Times New Roman"/>
        <charset val="134"/>
      </rPr>
      <t xml:space="preserve">     </t>
    </r>
    <r>
      <rPr>
        <sz val="14"/>
        <rFont val="宋体"/>
        <charset val="134"/>
      </rPr>
      <t>专项业务</t>
    </r>
  </si>
  <si>
    <r>
      <rPr>
        <sz val="14"/>
        <rFont val="Times New Roman"/>
        <charset val="134"/>
      </rPr>
      <t xml:space="preserve">     </t>
    </r>
    <r>
      <rPr>
        <sz val="14"/>
        <rFont val="宋体"/>
        <charset val="134"/>
      </rPr>
      <t>其他党委办公厅（室）及相关机构事务支出</t>
    </r>
  </si>
  <si>
    <r>
      <rPr>
        <b/>
        <sz val="14"/>
        <rFont val="Times New Roman"/>
        <charset val="134"/>
      </rPr>
      <t xml:space="preserve">   </t>
    </r>
    <r>
      <rPr>
        <b/>
        <sz val="14"/>
        <rFont val="宋体"/>
        <charset val="134"/>
      </rPr>
      <t>组织事务</t>
    </r>
  </si>
  <si>
    <r>
      <rPr>
        <sz val="14"/>
        <rFont val="Times New Roman"/>
        <charset val="134"/>
      </rPr>
      <t xml:space="preserve">     </t>
    </r>
    <r>
      <rPr>
        <sz val="14"/>
        <rFont val="宋体"/>
        <charset val="134"/>
      </rPr>
      <t>公务员事务</t>
    </r>
  </si>
  <si>
    <r>
      <rPr>
        <sz val="14"/>
        <rFont val="Times New Roman"/>
        <charset val="134"/>
      </rPr>
      <t xml:space="preserve">     </t>
    </r>
    <r>
      <rPr>
        <sz val="14"/>
        <rFont val="宋体"/>
        <charset val="134"/>
      </rPr>
      <t>其他组织事务支出</t>
    </r>
  </si>
  <si>
    <r>
      <rPr>
        <b/>
        <sz val="14"/>
        <rFont val="Times New Roman"/>
        <charset val="134"/>
      </rPr>
      <t xml:space="preserve">   </t>
    </r>
    <r>
      <rPr>
        <b/>
        <sz val="14"/>
        <rFont val="宋体"/>
        <charset val="134"/>
      </rPr>
      <t>宣传事务</t>
    </r>
  </si>
  <si>
    <r>
      <rPr>
        <sz val="14"/>
        <rFont val="Times New Roman"/>
        <charset val="134"/>
      </rPr>
      <t xml:space="preserve">     </t>
    </r>
    <r>
      <rPr>
        <sz val="14"/>
        <rFont val="宋体"/>
        <charset val="134"/>
      </rPr>
      <t>宣传管理</t>
    </r>
  </si>
  <si>
    <r>
      <rPr>
        <sz val="14"/>
        <rFont val="Times New Roman"/>
        <charset val="134"/>
      </rPr>
      <t xml:space="preserve">     </t>
    </r>
    <r>
      <rPr>
        <sz val="14"/>
        <rFont val="宋体"/>
        <charset val="134"/>
      </rPr>
      <t>其他宣传事务支出</t>
    </r>
  </si>
  <si>
    <r>
      <rPr>
        <b/>
        <sz val="14"/>
        <rFont val="Times New Roman"/>
        <charset val="134"/>
      </rPr>
      <t xml:space="preserve">   </t>
    </r>
    <r>
      <rPr>
        <b/>
        <sz val="14"/>
        <rFont val="宋体"/>
        <charset val="134"/>
      </rPr>
      <t>统战事务</t>
    </r>
  </si>
  <si>
    <r>
      <rPr>
        <sz val="14"/>
        <rFont val="Times New Roman"/>
        <charset val="134"/>
      </rPr>
      <t xml:space="preserve">     </t>
    </r>
    <r>
      <rPr>
        <sz val="14"/>
        <rFont val="宋体"/>
        <charset val="134"/>
      </rPr>
      <t>宗教事务</t>
    </r>
  </si>
  <si>
    <r>
      <rPr>
        <sz val="14"/>
        <rFont val="Times New Roman"/>
        <charset val="134"/>
      </rPr>
      <t xml:space="preserve">     </t>
    </r>
    <r>
      <rPr>
        <sz val="14"/>
        <rFont val="宋体"/>
        <charset val="134"/>
      </rPr>
      <t>华侨事务</t>
    </r>
  </si>
  <si>
    <r>
      <rPr>
        <sz val="14"/>
        <rFont val="Times New Roman"/>
        <charset val="134"/>
      </rPr>
      <t xml:space="preserve">     </t>
    </r>
    <r>
      <rPr>
        <sz val="14"/>
        <rFont val="宋体"/>
        <charset val="134"/>
      </rPr>
      <t>其他统战事务支出</t>
    </r>
  </si>
  <si>
    <r>
      <rPr>
        <b/>
        <sz val="14"/>
        <rFont val="Times New Roman"/>
        <charset val="134"/>
      </rPr>
      <t xml:space="preserve">   </t>
    </r>
    <r>
      <rPr>
        <b/>
        <sz val="14"/>
        <rFont val="宋体"/>
        <charset val="134"/>
      </rPr>
      <t>对外联络事务</t>
    </r>
  </si>
  <si>
    <r>
      <rPr>
        <sz val="14"/>
        <rFont val="Times New Roman"/>
        <charset val="134"/>
      </rPr>
      <t xml:space="preserve">     </t>
    </r>
    <r>
      <rPr>
        <sz val="14"/>
        <rFont val="宋体"/>
        <charset val="134"/>
      </rPr>
      <t>其他对外联络事务支出</t>
    </r>
  </si>
  <si>
    <r>
      <rPr>
        <b/>
        <sz val="14"/>
        <rFont val="Times New Roman"/>
        <charset val="134"/>
      </rPr>
      <t xml:space="preserve">   </t>
    </r>
    <r>
      <rPr>
        <b/>
        <sz val="14"/>
        <rFont val="宋体"/>
        <charset val="134"/>
      </rPr>
      <t>其他共产党事务支出</t>
    </r>
  </si>
  <si>
    <r>
      <rPr>
        <sz val="14"/>
        <rFont val="Times New Roman"/>
        <charset val="134"/>
      </rPr>
      <t xml:space="preserve">     </t>
    </r>
    <r>
      <rPr>
        <sz val="14"/>
        <rFont val="宋体"/>
        <charset val="134"/>
      </rPr>
      <t>其他共产党事务支出</t>
    </r>
  </si>
  <si>
    <r>
      <rPr>
        <b/>
        <sz val="14"/>
        <rFont val="Times New Roman"/>
        <charset val="134"/>
      </rPr>
      <t xml:space="preserve">   </t>
    </r>
    <r>
      <rPr>
        <b/>
        <sz val="14"/>
        <rFont val="宋体"/>
        <charset val="134"/>
      </rPr>
      <t>网信事务</t>
    </r>
  </si>
  <si>
    <r>
      <rPr>
        <sz val="14"/>
        <rFont val="Times New Roman"/>
        <charset val="134"/>
      </rPr>
      <t xml:space="preserve">     </t>
    </r>
    <r>
      <rPr>
        <sz val="14"/>
        <rFont val="宋体"/>
        <charset val="134"/>
      </rPr>
      <t>信息安全事务</t>
    </r>
  </si>
  <si>
    <r>
      <rPr>
        <sz val="14"/>
        <rFont val="Times New Roman"/>
        <charset val="134"/>
      </rPr>
      <t xml:space="preserve">     </t>
    </r>
    <r>
      <rPr>
        <sz val="14"/>
        <rFont val="宋体"/>
        <charset val="134"/>
      </rPr>
      <t>其他网信事务支出</t>
    </r>
  </si>
  <si>
    <r>
      <rPr>
        <b/>
        <sz val="14"/>
        <rFont val="Times New Roman"/>
        <charset val="134"/>
      </rPr>
      <t xml:space="preserve">   </t>
    </r>
    <r>
      <rPr>
        <b/>
        <sz val="14"/>
        <rFont val="宋体"/>
        <charset val="134"/>
      </rPr>
      <t>市场监督管理事务</t>
    </r>
  </si>
  <si>
    <r>
      <rPr>
        <sz val="14"/>
        <rFont val="Times New Roman"/>
        <charset val="134"/>
      </rPr>
      <t xml:space="preserve">     </t>
    </r>
    <r>
      <rPr>
        <sz val="14"/>
        <rFont val="宋体"/>
        <charset val="134"/>
      </rPr>
      <t>市场主体管理</t>
    </r>
  </si>
  <si>
    <r>
      <rPr>
        <sz val="14"/>
        <rFont val="Times New Roman"/>
        <charset val="134"/>
      </rPr>
      <t xml:space="preserve">     </t>
    </r>
    <r>
      <rPr>
        <sz val="14"/>
        <rFont val="宋体"/>
        <charset val="134"/>
      </rPr>
      <t>市场秩序执法</t>
    </r>
  </si>
  <si>
    <r>
      <rPr>
        <sz val="14"/>
        <rFont val="Times New Roman"/>
        <charset val="134"/>
      </rPr>
      <t xml:space="preserve">     </t>
    </r>
    <r>
      <rPr>
        <sz val="14"/>
        <rFont val="宋体"/>
        <charset val="134"/>
      </rPr>
      <t>质量基础</t>
    </r>
  </si>
  <si>
    <r>
      <rPr>
        <sz val="14"/>
        <rFont val="Times New Roman"/>
        <charset val="134"/>
      </rPr>
      <t xml:space="preserve">     </t>
    </r>
    <r>
      <rPr>
        <sz val="14"/>
        <rFont val="宋体"/>
        <charset val="134"/>
      </rPr>
      <t>药品事务</t>
    </r>
  </si>
  <si>
    <r>
      <rPr>
        <sz val="14"/>
        <rFont val="Times New Roman"/>
        <charset val="134"/>
      </rPr>
      <t xml:space="preserve">     </t>
    </r>
    <r>
      <rPr>
        <sz val="14"/>
        <rFont val="宋体"/>
        <charset val="134"/>
      </rPr>
      <t>医疗器械事务</t>
    </r>
  </si>
  <si>
    <r>
      <rPr>
        <sz val="14"/>
        <rFont val="Times New Roman"/>
        <charset val="134"/>
      </rPr>
      <t xml:space="preserve">     </t>
    </r>
    <r>
      <rPr>
        <sz val="14"/>
        <rFont val="宋体"/>
        <charset val="134"/>
      </rPr>
      <t>化妆品事务</t>
    </r>
  </si>
  <si>
    <r>
      <rPr>
        <sz val="14"/>
        <rFont val="Times New Roman"/>
        <charset val="134"/>
      </rPr>
      <t xml:space="preserve">     </t>
    </r>
    <r>
      <rPr>
        <sz val="14"/>
        <rFont val="宋体"/>
        <charset val="134"/>
      </rPr>
      <t>质量安全监管</t>
    </r>
  </si>
  <si>
    <r>
      <rPr>
        <sz val="14"/>
        <rFont val="Times New Roman"/>
        <charset val="134"/>
      </rPr>
      <t xml:space="preserve">     </t>
    </r>
    <r>
      <rPr>
        <sz val="14"/>
        <rFont val="宋体"/>
        <charset val="134"/>
      </rPr>
      <t>食品安全监管</t>
    </r>
  </si>
  <si>
    <r>
      <rPr>
        <sz val="14"/>
        <rFont val="Times New Roman"/>
        <charset val="134"/>
      </rPr>
      <t xml:space="preserve">     </t>
    </r>
    <r>
      <rPr>
        <sz val="14"/>
        <rFont val="宋体"/>
        <charset val="134"/>
      </rPr>
      <t>其他市场监督管理事务</t>
    </r>
  </si>
  <si>
    <r>
      <rPr>
        <b/>
        <sz val="14"/>
        <rFont val="Times New Roman"/>
        <charset val="134"/>
      </rPr>
      <t xml:space="preserve">   </t>
    </r>
    <r>
      <rPr>
        <b/>
        <sz val="14"/>
        <rFont val="宋体"/>
        <charset val="134"/>
      </rPr>
      <t>其他一般公共服务支出</t>
    </r>
  </si>
  <si>
    <r>
      <rPr>
        <sz val="14"/>
        <rFont val="Times New Roman"/>
        <charset val="134"/>
      </rPr>
      <t xml:space="preserve">     </t>
    </r>
    <r>
      <rPr>
        <sz val="14"/>
        <rFont val="宋体"/>
        <charset val="134"/>
      </rPr>
      <t>国家赔偿费用支出</t>
    </r>
  </si>
  <si>
    <r>
      <rPr>
        <sz val="14"/>
        <rFont val="Times New Roman"/>
        <charset val="134"/>
      </rPr>
      <t xml:space="preserve">     </t>
    </r>
    <r>
      <rPr>
        <sz val="14"/>
        <rFont val="宋体"/>
        <charset val="134"/>
      </rPr>
      <t>其他一般公共服务支出</t>
    </r>
  </si>
  <si>
    <r>
      <rPr>
        <b/>
        <sz val="14"/>
        <rFont val="宋体"/>
        <charset val="134"/>
      </rPr>
      <t>市对下专项转移支付补助</t>
    </r>
  </si>
  <si>
    <r>
      <rPr>
        <b/>
        <sz val="14"/>
        <rFont val="宋体"/>
        <charset val="134"/>
      </rPr>
      <t>二、外交支出</t>
    </r>
  </si>
  <si>
    <r>
      <rPr>
        <b/>
        <sz val="14"/>
        <rFont val="Times New Roman"/>
        <charset val="134"/>
      </rPr>
      <t xml:space="preserve">   </t>
    </r>
    <r>
      <rPr>
        <b/>
        <sz val="14"/>
        <rFont val="宋体"/>
        <charset val="134"/>
      </rPr>
      <t>对外合作与交流</t>
    </r>
  </si>
  <si>
    <r>
      <rPr>
        <b/>
        <sz val="14"/>
        <rFont val="Times New Roman"/>
        <charset val="134"/>
      </rPr>
      <t xml:space="preserve">   </t>
    </r>
    <r>
      <rPr>
        <b/>
        <sz val="14"/>
        <rFont val="宋体"/>
        <charset val="134"/>
      </rPr>
      <t>其他外交支出</t>
    </r>
  </si>
  <si>
    <r>
      <rPr>
        <b/>
        <sz val="14"/>
        <rFont val="宋体"/>
        <charset val="134"/>
      </rPr>
      <t>三、国防支出</t>
    </r>
  </si>
  <si>
    <r>
      <rPr>
        <b/>
        <sz val="14"/>
        <rFont val="Times New Roman"/>
        <charset val="134"/>
      </rPr>
      <t xml:space="preserve">   </t>
    </r>
    <r>
      <rPr>
        <b/>
        <sz val="14"/>
        <rFont val="宋体"/>
        <charset val="134"/>
      </rPr>
      <t>现役部队</t>
    </r>
  </si>
  <si>
    <r>
      <rPr>
        <sz val="14"/>
        <rFont val="Times New Roman"/>
        <charset val="134"/>
      </rPr>
      <t xml:space="preserve">     </t>
    </r>
    <r>
      <rPr>
        <sz val="14"/>
        <rFont val="宋体"/>
        <charset val="134"/>
      </rPr>
      <t>现役部队</t>
    </r>
  </si>
  <si>
    <r>
      <rPr>
        <b/>
        <sz val="14"/>
        <rFont val="Times New Roman"/>
        <charset val="134"/>
      </rPr>
      <t xml:space="preserve">   </t>
    </r>
    <r>
      <rPr>
        <b/>
        <sz val="14"/>
        <rFont val="宋体"/>
        <charset val="134"/>
      </rPr>
      <t>国防科研事业</t>
    </r>
  </si>
  <si>
    <r>
      <rPr>
        <sz val="14"/>
        <rFont val="Times New Roman"/>
        <charset val="134"/>
      </rPr>
      <t xml:space="preserve">      </t>
    </r>
    <r>
      <rPr>
        <sz val="14"/>
        <rFont val="宋体"/>
        <charset val="134"/>
      </rPr>
      <t>国防科研事业</t>
    </r>
  </si>
  <si>
    <r>
      <rPr>
        <b/>
        <sz val="14"/>
        <rFont val="Times New Roman"/>
        <charset val="134"/>
      </rPr>
      <t xml:space="preserve">   </t>
    </r>
    <r>
      <rPr>
        <b/>
        <sz val="14"/>
        <rFont val="宋体"/>
        <charset val="134"/>
      </rPr>
      <t>专项工程</t>
    </r>
  </si>
  <si>
    <r>
      <rPr>
        <sz val="14"/>
        <rFont val="Times New Roman"/>
        <charset val="134"/>
      </rPr>
      <t xml:space="preserve">      </t>
    </r>
    <r>
      <rPr>
        <sz val="14"/>
        <rFont val="宋体"/>
        <charset val="134"/>
      </rPr>
      <t>专项工程</t>
    </r>
  </si>
  <si>
    <r>
      <rPr>
        <b/>
        <sz val="14"/>
        <rFont val="Times New Roman"/>
        <charset val="134"/>
      </rPr>
      <t xml:space="preserve">   </t>
    </r>
    <r>
      <rPr>
        <b/>
        <sz val="14"/>
        <rFont val="宋体"/>
        <charset val="134"/>
      </rPr>
      <t>国防动员</t>
    </r>
  </si>
  <si>
    <r>
      <rPr>
        <sz val="14"/>
        <rFont val="Times New Roman"/>
        <charset val="134"/>
      </rPr>
      <t xml:space="preserve">     </t>
    </r>
    <r>
      <rPr>
        <sz val="14"/>
        <rFont val="宋体"/>
        <charset val="134"/>
      </rPr>
      <t>兵役征集</t>
    </r>
  </si>
  <si>
    <r>
      <rPr>
        <sz val="14"/>
        <rFont val="Times New Roman"/>
        <charset val="134"/>
      </rPr>
      <t xml:space="preserve">     </t>
    </r>
    <r>
      <rPr>
        <sz val="14"/>
        <rFont val="宋体"/>
        <charset val="134"/>
      </rPr>
      <t>经济动员</t>
    </r>
  </si>
  <si>
    <r>
      <rPr>
        <sz val="14"/>
        <rFont val="Times New Roman"/>
        <charset val="134"/>
      </rPr>
      <t xml:space="preserve">     </t>
    </r>
    <r>
      <rPr>
        <sz val="14"/>
        <rFont val="宋体"/>
        <charset val="134"/>
      </rPr>
      <t>人民防空</t>
    </r>
  </si>
  <si>
    <r>
      <rPr>
        <sz val="14"/>
        <rFont val="Times New Roman"/>
        <charset val="134"/>
      </rPr>
      <t xml:space="preserve">     </t>
    </r>
    <r>
      <rPr>
        <sz val="14"/>
        <rFont val="宋体"/>
        <charset val="134"/>
      </rPr>
      <t>交通战备</t>
    </r>
  </si>
  <si>
    <r>
      <rPr>
        <sz val="14"/>
        <rFont val="Times New Roman"/>
        <charset val="134"/>
      </rPr>
      <t xml:space="preserve">     </t>
    </r>
    <r>
      <rPr>
        <sz val="14"/>
        <rFont val="宋体"/>
        <charset val="134"/>
      </rPr>
      <t>国防教育</t>
    </r>
  </si>
  <si>
    <r>
      <rPr>
        <sz val="14"/>
        <rFont val="Times New Roman"/>
        <charset val="134"/>
      </rPr>
      <t xml:space="preserve">     </t>
    </r>
    <r>
      <rPr>
        <sz val="14"/>
        <rFont val="宋体"/>
        <charset val="134"/>
      </rPr>
      <t>预备役部队</t>
    </r>
  </si>
  <si>
    <r>
      <rPr>
        <sz val="14"/>
        <rFont val="Times New Roman"/>
        <charset val="134"/>
      </rPr>
      <t xml:space="preserve">     </t>
    </r>
    <r>
      <rPr>
        <sz val="14"/>
        <rFont val="宋体"/>
        <charset val="134"/>
      </rPr>
      <t>民兵</t>
    </r>
  </si>
  <si>
    <r>
      <rPr>
        <sz val="14"/>
        <rFont val="Times New Roman"/>
        <charset val="134"/>
      </rPr>
      <t xml:space="preserve">     </t>
    </r>
    <r>
      <rPr>
        <sz val="14"/>
        <rFont val="宋体"/>
        <charset val="134"/>
      </rPr>
      <t>边海防</t>
    </r>
  </si>
  <si>
    <r>
      <rPr>
        <sz val="14"/>
        <rFont val="Times New Roman"/>
        <charset val="134"/>
      </rPr>
      <t xml:space="preserve">     </t>
    </r>
    <r>
      <rPr>
        <sz val="14"/>
        <rFont val="宋体"/>
        <charset val="134"/>
      </rPr>
      <t>其他国防动员支出</t>
    </r>
  </si>
  <si>
    <r>
      <rPr>
        <b/>
        <sz val="14"/>
        <rFont val="Times New Roman"/>
        <charset val="134"/>
      </rPr>
      <t xml:space="preserve">   </t>
    </r>
    <r>
      <rPr>
        <b/>
        <sz val="14"/>
        <rFont val="宋体"/>
        <charset val="134"/>
      </rPr>
      <t>其他国防支出</t>
    </r>
  </si>
  <si>
    <r>
      <rPr>
        <sz val="14"/>
        <rFont val="Times New Roman"/>
        <charset val="134"/>
      </rPr>
      <t xml:space="preserve">     </t>
    </r>
    <r>
      <rPr>
        <sz val="14"/>
        <rFont val="宋体"/>
        <charset val="134"/>
      </rPr>
      <t>其他国防支出</t>
    </r>
  </si>
  <si>
    <r>
      <rPr>
        <b/>
        <sz val="14"/>
        <rFont val="宋体"/>
        <charset val="134"/>
      </rPr>
      <t>四、公共安全支出</t>
    </r>
  </si>
  <si>
    <r>
      <rPr>
        <b/>
        <sz val="14"/>
        <rFont val="Times New Roman"/>
        <charset val="134"/>
      </rPr>
      <t xml:space="preserve">   </t>
    </r>
    <r>
      <rPr>
        <b/>
        <sz val="14"/>
        <rFont val="宋体"/>
        <charset val="134"/>
      </rPr>
      <t>武装警察部队</t>
    </r>
  </si>
  <si>
    <r>
      <rPr>
        <sz val="14"/>
        <rFont val="Times New Roman"/>
        <charset val="134"/>
      </rPr>
      <t xml:space="preserve">     </t>
    </r>
    <r>
      <rPr>
        <sz val="14"/>
        <rFont val="宋体"/>
        <charset val="134"/>
      </rPr>
      <t>武装警察部队</t>
    </r>
  </si>
  <si>
    <r>
      <rPr>
        <sz val="14"/>
        <rFont val="Times New Roman"/>
        <charset val="134"/>
      </rPr>
      <t xml:space="preserve">     </t>
    </r>
    <r>
      <rPr>
        <sz val="14"/>
        <rFont val="宋体"/>
        <charset val="134"/>
      </rPr>
      <t>其他武装警察部队支出</t>
    </r>
  </si>
  <si>
    <r>
      <rPr>
        <b/>
        <sz val="14"/>
        <rFont val="Times New Roman"/>
        <charset val="134"/>
      </rPr>
      <t xml:space="preserve">   </t>
    </r>
    <r>
      <rPr>
        <b/>
        <sz val="14"/>
        <rFont val="宋体"/>
        <charset val="134"/>
      </rPr>
      <t>公安</t>
    </r>
  </si>
  <si>
    <r>
      <rPr>
        <sz val="14"/>
        <rFont val="Times New Roman"/>
        <charset val="134"/>
      </rPr>
      <t xml:space="preserve">     </t>
    </r>
    <r>
      <rPr>
        <sz val="14"/>
        <rFont val="宋体"/>
        <charset val="134"/>
      </rPr>
      <t>执法办案</t>
    </r>
  </si>
  <si>
    <r>
      <rPr>
        <sz val="14"/>
        <rFont val="Times New Roman"/>
        <charset val="134"/>
      </rPr>
      <t xml:space="preserve">     </t>
    </r>
    <r>
      <rPr>
        <sz val="14"/>
        <rFont val="宋体"/>
        <charset val="134"/>
      </rPr>
      <t>特别业务</t>
    </r>
  </si>
  <si>
    <r>
      <rPr>
        <sz val="14"/>
        <rFont val="Times New Roman"/>
        <charset val="134"/>
      </rPr>
      <t xml:space="preserve">     </t>
    </r>
    <r>
      <rPr>
        <sz val="14"/>
        <rFont val="宋体"/>
        <charset val="134"/>
      </rPr>
      <t>特勤业务</t>
    </r>
  </si>
  <si>
    <r>
      <rPr>
        <sz val="14"/>
        <rFont val="Times New Roman"/>
        <charset val="134"/>
      </rPr>
      <t xml:space="preserve">     </t>
    </r>
    <r>
      <rPr>
        <sz val="14"/>
        <rFont val="宋体"/>
        <charset val="134"/>
      </rPr>
      <t>移民事务</t>
    </r>
  </si>
  <si>
    <r>
      <rPr>
        <sz val="14"/>
        <rFont val="Times New Roman"/>
        <charset val="134"/>
      </rPr>
      <t xml:space="preserve">     </t>
    </r>
    <r>
      <rPr>
        <sz val="14"/>
        <rFont val="宋体"/>
        <charset val="134"/>
      </rPr>
      <t>其他公安支出</t>
    </r>
  </si>
  <si>
    <r>
      <rPr>
        <b/>
        <sz val="14"/>
        <rFont val="Times New Roman"/>
        <charset val="134"/>
      </rPr>
      <t xml:space="preserve">   </t>
    </r>
    <r>
      <rPr>
        <b/>
        <sz val="14"/>
        <rFont val="宋体"/>
        <charset val="134"/>
      </rPr>
      <t>国家安全</t>
    </r>
  </si>
  <si>
    <r>
      <rPr>
        <sz val="14"/>
        <rFont val="Times New Roman"/>
        <charset val="134"/>
      </rPr>
      <t xml:space="preserve">     </t>
    </r>
    <r>
      <rPr>
        <sz val="14"/>
        <rFont val="宋体"/>
        <charset val="134"/>
      </rPr>
      <t>安全业务</t>
    </r>
  </si>
  <si>
    <r>
      <rPr>
        <sz val="14"/>
        <rFont val="Times New Roman"/>
        <charset val="134"/>
      </rPr>
      <t xml:space="preserve">     </t>
    </r>
    <r>
      <rPr>
        <sz val="14"/>
        <rFont val="宋体"/>
        <charset val="134"/>
      </rPr>
      <t>其他国家安全支出</t>
    </r>
  </si>
  <si>
    <r>
      <rPr>
        <b/>
        <sz val="14"/>
        <rFont val="Times New Roman"/>
        <charset val="134"/>
      </rPr>
      <t xml:space="preserve">   </t>
    </r>
    <r>
      <rPr>
        <b/>
        <sz val="14"/>
        <rFont val="宋体"/>
        <charset val="134"/>
      </rPr>
      <t>检察</t>
    </r>
  </si>
  <si>
    <r>
      <rPr>
        <sz val="14"/>
        <rFont val="Times New Roman"/>
        <charset val="134"/>
      </rPr>
      <t xml:space="preserve">     “</t>
    </r>
    <r>
      <rPr>
        <sz val="14"/>
        <rFont val="宋体"/>
        <charset val="134"/>
      </rPr>
      <t>两房</t>
    </r>
    <r>
      <rPr>
        <sz val="14"/>
        <rFont val="Times New Roman"/>
        <charset val="134"/>
      </rPr>
      <t>”</t>
    </r>
    <r>
      <rPr>
        <sz val="14"/>
        <rFont val="宋体"/>
        <charset val="134"/>
      </rPr>
      <t>建设</t>
    </r>
  </si>
  <si>
    <r>
      <rPr>
        <sz val="14"/>
        <rFont val="Times New Roman"/>
        <charset val="134"/>
      </rPr>
      <t xml:space="preserve">     </t>
    </r>
    <r>
      <rPr>
        <sz val="14"/>
        <rFont val="宋体"/>
        <charset val="134"/>
      </rPr>
      <t>检察监督</t>
    </r>
  </si>
  <si>
    <r>
      <rPr>
        <sz val="14"/>
        <rFont val="Times New Roman"/>
        <charset val="134"/>
      </rPr>
      <t xml:space="preserve">     </t>
    </r>
    <r>
      <rPr>
        <sz val="14"/>
        <rFont val="宋体"/>
        <charset val="134"/>
      </rPr>
      <t>其他检察支出</t>
    </r>
  </si>
  <si>
    <r>
      <rPr>
        <b/>
        <sz val="14"/>
        <rFont val="Times New Roman"/>
        <charset val="134"/>
      </rPr>
      <t xml:space="preserve">   </t>
    </r>
    <r>
      <rPr>
        <b/>
        <sz val="14"/>
        <rFont val="宋体"/>
        <charset val="134"/>
      </rPr>
      <t>法院</t>
    </r>
  </si>
  <si>
    <r>
      <rPr>
        <sz val="14"/>
        <rFont val="Times New Roman"/>
        <charset val="134"/>
      </rPr>
      <t xml:space="preserve">     </t>
    </r>
    <r>
      <rPr>
        <sz val="14"/>
        <rFont val="宋体"/>
        <charset val="134"/>
      </rPr>
      <t>案件审判</t>
    </r>
  </si>
  <si>
    <r>
      <rPr>
        <sz val="14"/>
        <rFont val="Times New Roman"/>
        <charset val="134"/>
      </rPr>
      <t xml:space="preserve">     </t>
    </r>
    <r>
      <rPr>
        <sz val="14"/>
        <rFont val="宋体"/>
        <charset val="134"/>
      </rPr>
      <t>案件执行</t>
    </r>
  </si>
  <si>
    <r>
      <rPr>
        <sz val="14"/>
        <rFont val="Times New Roman"/>
        <charset val="134"/>
      </rPr>
      <t xml:space="preserve">     “</t>
    </r>
    <r>
      <rPr>
        <sz val="14"/>
        <rFont val="宋体"/>
        <charset val="134"/>
      </rPr>
      <t>两庭</t>
    </r>
    <r>
      <rPr>
        <sz val="14"/>
        <rFont val="Times New Roman"/>
        <charset val="134"/>
      </rPr>
      <t>”</t>
    </r>
    <r>
      <rPr>
        <sz val="14"/>
        <rFont val="宋体"/>
        <charset val="134"/>
      </rPr>
      <t>建设</t>
    </r>
  </si>
  <si>
    <r>
      <rPr>
        <sz val="14"/>
        <rFont val="Times New Roman"/>
        <charset val="134"/>
      </rPr>
      <t xml:space="preserve">     </t>
    </r>
    <r>
      <rPr>
        <sz val="14"/>
        <rFont val="宋体"/>
        <charset val="134"/>
      </rPr>
      <t>其他法院支出</t>
    </r>
  </si>
  <si>
    <r>
      <rPr>
        <b/>
        <sz val="14"/>
        <rFont val="Times New Roman"/>
        <charset val="134"/>
      </rPr>
      <t xml:space="preserve">   </t>
    </r>
    <r>
      <rPr>
        <b/>
        <sz val="14"/>
        <rFont val="宋体"/>
        <charset val="134"/>
      </rPr>
      <t>司法</t>
    </r>
  </si>
  <si>
    <r>
      <rPr>
        <sz val="14"/>
        <rFont val="Times New Roman"/>
        <charset val="134"/>
      </rPr>
      <t xml:space="preserve">     </t>
    </r>
    <r>
      <rPr>
        <sz val="14"/>
        <rFont val="宋体"/>
        <charset val="134"/>
      </rPr>
      <t>基层司法业务</t>
    </r>
  </si>
  <si>
    <r>
      <rPr>
        <sz val="14"/>
        <rFont val="Times New Roman"/>
        <charset val="134"/>
      </rPr>
      <t xml:space="preserve">     </t>
    </r>
    <r>
      <rPr>
        <sz val="14"/>
        <rFont val="宋体"/>
        <charset val="134"/>
      </rPr>
      <t>普法宣传</t>
    </r>
  </si>
  <si>
    <r>
      <rPr>
        <sz val="14"/>
        <rFont val="Times New Roman"/>
        <charset val="134"/>
      </rPr>
      <t xml:space="preserve">     </t>
    </r>
    <r>
      <rPr>
        <sz val="14"/>
        <rFont val="宋体"/>
        <charset val="134"/>
      </rPr>
      <t>律师管理</t>
    </r>
  </si>
  <si>
    <r>
      <rPr>
        <sz val="14"/>
        <rFont val="Times New Roman"/>
        <charset val="134"/>
      </rPr>
      <t xml:space="preserve">     </t>
    </r>
    <r>
      <rPr>
        <sz val="14"/>
        <rFont val="宋体"/>
        <charset val="134"/>
      </rPr>
      <t>公共法律服务</t>
    </r>
  </si>
  <si>
    <r>
      <rPr>
        <sz val="14"/>
        <rFont val="Times New Roman"/>
        <charset val="134"/>
      </rPr>
      <t xml:space="preserve">     </t>
    </r>
    <r>
      <rPr>
        <sz val="14"/>
        <rFont val="宋体"/>
        <charset val="134"/>
      </rPr>
      <t>国家统一法律职业资格考试</t>
    </r>
  </si>
  <si>
    <r>
      <rPr>
        <sz val="14"/>
        <rFont val="Times New Roman"/>
        <charset val="134"/>
      </rPr>
      <t xml:space="preserve">     </t>
    </r>
    <r>
      <rPr>
        <sz val="14"/>
        <rFont val="宋体"/>
        <charset val="134"/>
      </rPr>
      <t>社区矫正</t>
    </r>
  </si>
  <si>
    <r>
      <rPr>
        <sz val="14"/>
        <rFont val="Times New Roman"/>
        <charset val="134"/>
      </rPr>
      <t xml:space="preserve">     </t>
    </r>
    <r>
      <rPr>
        <sz val="14"/>
        <rFont val="宋体"/>
        <charset val="134"/>
      </rPr>
      <t>法制建设</t>
    </r>
  </si>
  <si>
    <r>
      <rPr>
        <sz val="14"/>
        <rFont val="Times New Roman"/>
        <charset val="134"/>
      </rPr>
      <t xml:space="preserve">     </t>
    </r>
    <r>
      <rPr>
        <sz val="14"/>
        <rFont val="宋体"/>
        <charset val="134"/>
      </rPr>
      <t>其他司法支出</t>
    </r>
  </si>
  <si>
    <r>
      <rPr>
        <b/>
        <sz val="14"/>
        <rFont val="Times New Roman"/>
        <charset val="134"/>
      </rPr>
      <t xml:space="preserve">   </t>
    </r>
    <r>
      <rPr>
        <b/>
        <sz val="14"/>
        <rFont val="宋体"/>
        <charset val="134"/>
      </rPr>
      <t>监狱</t>
    </r>
  </si>
  <si>
    <r>
      <rPr>
        <sz val="14"/>
        <rFont val="Times New Roman"/>
        <charset val="134"/>
      </rPr>
      <t xml:space="preserve">     </t>
    </r>
    <r>
      <rPr>
        <sz val="14"/>
        <rFont val="宋体"/>
        <charset val="134"/>
      </rPr>
      <t>犯人生活</t>
    </r>
  </si>
  <si>
    <r>
      <rPr>
        <sz val="14"/>
        <rFont val="Times New Roman"/>
        <charset val="134"/>
      </rPr>
      <t xml:space="preserve">     </t>
    </r>
    <r>
      <rPr>
        <sz val="14"/>
        <rFont val="宋体"/>
        <charset val="134"/>
      </rPr>
      <t>犯人改造</t>
    </r>
  </si>
  <si>
    <r>
      <rPr>
        <sz val="14"/>
        <rFont val="Times New Roman"/>
        <charset val="134"/>
      </rPr>
      <t xml:space="preserve">     </t>
    </r>
    <r>
      <rPr>
        <sz val="14"/>
        <rFont val="宋体"/>
        <charset val="134"/>
      </rPr>
      <t>狱政设施建设</t>
    </r>
  </si>
  <si>
    <r>
      <rPr>
        <sz val="14"/>
        <rFont val="Times New Roman"/>
        <charset val="134"/>
      </rPr>
      <t xml:space="preserve">     </t>
    </r>
    <r>
      <rPr>
        <sz val="14"/>
        <rFont val="宋体"/>
        <charset val="134"/>
      </rPr>
      <t>其他监狱支出</t>
    </r>
  </si>
  <si>
    <r>
      <rPr>
        <b/>
        <sz val="14"/>
        <rFont val="Times New Roman"/>
        <charset val="134"/>
      </rPr>
      <t xml:space="preserve">   </t>
    </r>
    <r>
      <rPr>
        <b/>
        <sz val="14"/>
        <rFont val="宋体"/>
        <charset val="134"/>
      </rPr>
      <t>强制隔离戒毒</t>
    </r>
  </si>
  <si>
    <r>
      <rPr>
        <sz val="14"/>
        <rFont val="Times New Roman"/>
        <charset val="134"/>
      </rPr>
      <t xml:space="preserve">     </t>
    </r>
    <r>
      <rPr>
        <sz val="14"/>
        <rFont val="宋体"/>
        <charset val="134"/>
      </rPr>
      <t>强制隔离戒毒人员生活</t>
    </r>
  </si>
  <si>
    <r>
      <rPr>
        <sz val="14"/>
        <rFont val="Times New Roman"/>
        <charset val="134"/>
      </rPr>
      <t xml:space="preserve">     </t>
    </r>
    <r>
      <rPr>
        <sz val="14"/>
        <rFont val="宋体"/>
        <charset val="134"/>
      </rPr>
      <t>强制隔离戒毒人员教育</t>
    </r>
  </si>
  <si>
    <r>
      <rPr>
        <sz val="14"/>
        <rFont val="Times New Roman"/>
        <charset val="134"/>
      </rPr>
      <t xml:space="preserve">     </t>
    </r>
    <r>
      <rPr>
        <sz val="14"/>
        <rFont val="宋体"/>
        <charset val="134"/>
      </rPr>
      <t>所政设施建设</t>
    </r>
  </si>
  <si>
    <r>
      <rPr>
        <sz val="14"/>
        <rFont val="Times New Roman"/>
        <charset val="134"/>
      </rPr>
      <t xml:space="preserve">     </t>
    </r>
    <r>
      <rPr>
        <sz val="14"/>
        <rFont val="宋体"/>
        <charset val="134"/>
      </rPr>
      <t>其他强制隔离戒毒支出</t>
    </r>
  </si>
  <si>
    <r>
      <rPr>
        <b/>
        <sz val="14"/>
        <rFont val="Times New Roman"/>
        <charset val="134"/>
      </rPr>
      <t xml:space="preserve">   </t>
    </r>
    <r>
      <rPr>
        <b/>
        <sz val="14"/>
        <rFont val="宋体"/>
        <charset val="134"/>
      </rPr>
      <t>国家保密</t>
    </r>
  </si>
  <si>
    <r>
      <rPr>
        <sz val="14"/>
        <rFont val="Times New Roman"/>
        <charset val="134"/>
      </rPr>
      <t xml:space="preserve">     </t>
    </r>
    <r>
      <rPr>
        <sz val="14"/>
        <rFont val="宋体"/>
        <charset val="134"/>
      </rPr>
      <t>保密技术</t>
    </r>
  </si>
  <si>
    <r>
      <rPr>
        <sz val="14"/>
        <rFont val="Times New Roman"/>
        <charset val="134"/>
      </rPr>
      <t xml:space="preserve">     </t>
    </r>
    <r>
      <rPr>
        <sz val="14"/>
        <rFont val="宋体"/>
        <charset val="134"/>
      </rPr>
      <t>保密管理</t>
    </r>
  </si>
  <si>
    <r>
      <rPr>
        <sz val="14"/>
        <rFont val="Times New Roman"/>
        <charset val="134"/>
      </rPr>
      <t xml:space="preserve">     </t>
    </r>
    <r>
      <rPr>
        <sz val="14"/>
        <rFont val="宋体"/>
        <charset val="134"/>
      </rPr>
      <t>其他国家保密支出</t>
    </r>
  </si>
  <si>
    <r>
      <rPr>
        <b/>
        <sz val="14"/>
        <rFont val="Times New Roman"/>
        <charset val="134"/>
      </rPr>
      <t xml:space="preserve">   </t>
    </r>
    <r>
      <rPr>
        <b/>
        <sz val="14"/>
        <rFont val="宋体"/>
        <charset val="134"/>
      </rPr>
      <t>缉私警察</t>
    </r>
  </si>
  <si>
    <r>
      <rPr>
        <sz val="14"/>
        <rFont val="Times New Roman"/>
        <charset val="134"/>
      </rPr>
      <t xml:space="preserve">     </t>
    </r>
    <r>
      <rPr>
        <sz val="14"/>
        <rFont val="宋体"/>
        <charset val="134"/>
      </rPr>
      <t>缉私业务</t>
    </r>
  </si>
  <si>
    <r>
      <rPr>
        <sz val="14"/>
        <rFont val="Times New Roman"/>
        <charset val="134"/>
      </rPr>
      <t xml:space="preserve">     </t>
    </r>
    <r>
      <rPr>
        <sz val="14"/>
        <rFont val="宋体"/>
        <charset val="134"/>
      </rPr>
      <t>其他缉私警察支出</t>
    </r>
  </si>
  <si>
    <r>
      <rPr>
        <b/>
        <sz val="14"/>
        <rFont val="Times New Roman"/>
        <charset val="134"/>
      </rPr>
      <t xml:space="preserve">   </t>
    </r>
    <r>
      <rPr>
        <b/>
        <sz val="14"/>
        <rFont val="宋体"/>
        <charset val="134"/>
      </rPr>
      <t>其他公共安全支出</t>
    </r>
  </si>
  <si>
    <r>
      <rPr>
        <sz val="14"/>
        <rFont val="Times New Roman"/>
        <charset val="134"/>
      </rPr>
      <t xml:space="preserve">     </t>
    </r>
    <r>
      <rPr>
        <sz val="14"/>
        <rFont val="宋体"/>
        <charset val="134"/>
      </rPr>
      <t>国家司法救助支出</t>
    </r>
  </si>
  <si>
    <r>
      <rPr>
        <sz val="14"/>
        <rFont val="Times New Roman"/>
        <charset val="134"/>
      </rPr>
      <t xml:space="preserve">     </t>
    </r>
    <r>
      <rPr>
        <sz val="14"/>
        <rFont val="宋体"/>
        <charset val="134"/>
      </rPr>
      <t>其他公共安全支出</t>
    </r>
  </si>
  <si>
    <r>
      <rPr>
        <b/>
        <sz val="14"/>
        <rFont val="宋体"/>
        <charset val="134"/>
      </rPr>
      <t>市对下一般性转移支付补助</t>
    </r>
  </si>
  <si>
    <r>
      <rPr>
        <b/>
        <sz val="14"/>
        <rFont val="宋体"/>
        <charset val="134"/>
      </rPr>
      <t>五、教育支出</t>
    </r>
  </si>
  <si>
    <r>
      <rPr>
        <b/>
        <sz val="14"/>
        <rFont val="Times New Roman"/>
        <charset val="134"/>
      </rPr>
      <t xml:space="preserve">   </t>
    </r>
    <r>
      <rPr>
        <b/>
        <sz val="14"/>
        <rFont val="宋体"/>
        <charset val="134"/>
      </rPr>
      <t>教育管理事务</t>
    </r>
  </si>
  <si>
    <r>
      <rPr>
        <sz val="14"/>
        <rFont val="Times New Roman"/>
        <charset val="134"/>
      </rPr>
      <t xml:space="preserve">     </t>
    </r>
    <r>
      <rPr>
        <sz val="14"/>
        <rFont val="宋体"/>
        <charset val="134"/>
      </rPr>
      <t>其他教育管理事务支出</t>
    </r>
  </si>
  <si>
    <r>
      <rPr>
        <b/>
        <sz val="14"/>
        <rFont val="Times New Roman"/>
        <charset val="134"/>
      </rPr>
      <t xml:space="preserve">   </t>
    </r>
    <r>
      <rPr>
        <b/>
        <sz val="14"/>
        <rFont val="宋体"/>
        <charset val="134"/>
      </rPr>
      <t>普通教育</t>
    </r>
  </si>
  <si>
    <r>
      <rPr>
        <sz val="14"/>
        <rFont val="Times New Roman"/>
        <charset val="134"/>
      </rPr>
      <t xml:space="preserve">     </t>
    </r>
    <r>
      <rPr>
        <sz val="14"/>
        <rFont val="宋体"/>
        <charset val="134"/>
      </rPr>
      <t>学前教育</t>
    </r>
  </si>
  <si>
    <r>
      <rPr>
        <sz val="14"/>
        <rFont val="Times New Roman"/>
        <charset val="134"/>
      </rPr>
      <t xml:space="preserve">     </t>
    </r>
    <r>
      <rPr>
        <sz val="14"/>
        <rFont val="宋体"/>
        <charset val="134"/>
      </rPr>
      <t>小学教育</t>
    </r>
  </si>
  <si>
    <r>
      <rPr>
        <sz val="14"/>
        <rFont val="Times New Roman"/>
        <charset val="134"/>
      </rPr>
      <t xml:space="preserve">     </t>
    </r>
    <r>
      <rPr>
        <sz val="14"/>
        <rFont val="宋体"/>
        <charset val="134"/>
      </rPr>
      <t>初中教育</t>
    </r>
  </si>
  <si>
    <r>
      <rPr>
        <sz val="14"/>
        <rFont val="Times New Roman"/>
        <charset val="134"/>
      </rPr>
      <t xml:space="preserve">     </t>
    </r>
    <r>
      <rPr>
        <sz val="14"/>
        <rFont val="宋体"/>
        <charset val="134"/>
      </rPr>
      <t>高中教育</t>
    </r>
  </si>
  <si>
    <r>
      <rPr>
        <sz val="14"/>
        <rFont val="Times New Roman"/>
        <charset val="134"/>
      </rPr>
      <t xml:space="preserve">     </t>
    </r>
    <r>
      <rPr>
        <sz val="14"/>
        <rFont val="宋体"/>
        <charset val="134"/>
      </rPr>
      <t>高等教育</t>
    </r>
  </si>
  <si>
    <r>
      <rPr>
        <sz val="14"/>
        <rFont val="Times New Roman"/>
        <charset val="134"/>
      </rPr>
      <t xml:space="preserve">     </t>
    </r>
    <r>
      <rPr>
        <sz val="14"/>
        <rFont val="宋体"/>
        <charset val="134"/>
      </rPr>
      <t>其他普通教育支出</t>
    </r>
  </si>
  <si>
    <r>
      <rPr>
        <b/>
        <sz val="14"/>
        <rFont val="Times New Roman"/>
        <charset val="134"/>
      </rPr>
      <t xml:space="preserve">   </t>
    </r>
    <r>
      <rPr>
        <b/>
        <sz val="14"/>
        <rFont val="宋体"/>
        <charset val="134"/>
      </rPr>
      <t>职业教育</t>
    </r>
  </si>
  <si>
    <r>
      <rPr>
        <sz val="14"/>
        <rFont val="Times New Roman"/>
        <charset val="134"/>
      </rPr>
      <t xml:space="preserve">     </t>
    </r>
    <r>
      <rPr>
        <sz val="14"/>
        <rFont val="宋体"/>
        <charset val="134"/>
      </rPr>
      <t>初等职业教育</t>
    </r>
  </si>
  <si>
    <r>
      <rPr>
        <sz val="14"/>
        <rFont val="Times New Roman"/>
        <charset val="134"/>
      </rPr>
      <t xml:space="preserve">     </t>
    </r>
    <r>
      <rPr>
        <sz val="14"/>
        <rFont val="宋体"/>
        <charset val="134"/>
      </rPr>
      <t>中等职业教育</t>
    </r>
  </si>
  <si>
    <r>
      <rPr>
        <sz val="14"/>
        <rFont val="Times New Roman"/>
        <charset val="134"/>
      </rPr>
      <t xml:space="preserve">     </t>
    </r>
    <r>
      <rPr>
        <sz val="14"/>
        <rFont val="宋体"/>
        <charset val="134"/>
      </rPr>
      <t>技校教育</t>
    </r>
  </si>
  <si>
    <r>
      <rPr>
        <sz val="14"/>
        <rFont val="Times New Roman"/>
        <charset val="134"/>
      </rPr>
      <t xml:space="preserve">     </t>
    </r>
    <r>
      <rPr>
        <sz val="14"/>
        <rFont val="宋体"/>
        <charset val="134"/>
      </rPr>
      <t>高等职业教育</t>
    </r>
  </si>
  <si>
    <r>
      <rPr>
        <sz val="14"/>
        <rFont val="Times New Roman"/>
        <charset val="134"/>
      </rPr>
      <t xml:space="preserve">     </t>
    </r>
    <r>
      <rPr>
        <sz val="14"/>
        <rFont val="宋体"/>
        <charset val="134"/>
      </rPr>
      <t>其他职业教育支出</t>
    </r>
  </si>
  <si>
    <r>
      <rPr>
        <b/>
        <sz val="14"/>
        <rFont val="Times New Roman"/>
        <charset val="134"/>
      </rPr>
      <t xml:space="preserve">   </t>
    </r>
    <r>
      <rPr>
        <b/>
        <sz val="14"/>
        <rFont val="宋体"/>
        <charset val="134"/>
      </rPr>
      <t>成人教育</t>
    </r>
  </si>
  <si>
    <r>
      <rPr>
        <sz val="14"/>
        <rFont val="Times New Roman"/>
        <charset val="134"/>
      </rPr>
      <t xml:space="preserve">     </t>
    </r>
    <r>
      <rPr>
        <sz val="14"/>
        <rFont val="宋体"/>
        <charset val="134"/>
      </rPr>
      <t>成人初等教育</t>
    </r>
  </si>
  <si>
    <r>
      <rPr>
        <sz val="14"/>
        <rFont val="Times New Roman"/>
        <charset val="134"/>
      </rPr>
      <t xml:space="preserve">     </t>
    </r>
    <r>
      <rPr>
        <sz val="14"/>
        <rFont val="宋体"/>
        <charset val="134"/>
      </rPr>
      <t>成人中等教育</t>
    </r>
  </si>
  <si>
    <r>
      <rPr>
        <sz val="14"/>
        <rFont val="Times New Roman"/>
        <charset val="134"/>
      </rPr>
      <t xml:space="preserve">     </t>
    </r>
    <r>
      <rPr>
        <sz val="14"/>
        <rFont val="宋体"/>
        <charset val="134"/>
      </rPr>
      <t>成人高等教育</t>
    </r>
  </si>
  <si>
    <r>
      <rPr>
        <sz val="14"/>
        <rFont val="Times New Roman"/>
        <charset val="134"/>
      </rPr>
      <t xml:space="preserve">     </t>
    </r>
    <r>
      <rPr>
        <sz val="14"/>
        <rFont val="宋体"/>
        <charset val="134"/>
      </rPr>
      <t>成人广播电视教育</t>
    </r>
  </si>
  <si>
    <r>
      <rPr>
        <sz val="14"/>
        <rFont val="Times New Roman"/>
        <charset val="134"/>
      </rPr>
      <t xml:space="preserve">     </t>
    </r>
    <r>
      <rPr>
        <sz val="14"/>
        <rFont val="宋体"/>
        <charset val="134"/>
      </rPr>
      <t>其他成人教育支出</t>
    </r>
  </si>
  <si>
    <r>
      <rPr>
        <b/>
        <sz val="14"/>
        <rFont val="Times New Roman"/>
        <charset val="134"/>
      </rPr>
      <t xml:space="preserve">   </t>
    </r>
    <r>
      <rPr>
        <b/>
        <sz val="14"/>
        <rFont val="宋体"/>
        <charset val="134"/>
      </rPr>
      <t>广播电视教育</t>
    </r>
  </si>
  <si>
    <r>
      <rPr>
        <sz val="14"/>
        <rFont val="Times New Roman"/>
        <charset val="134"/>
      </rPr>
      <t xml:space="preserve">     </t>
    </r>
    <r>
      <rPr>
        <sz val="14"/>
        <rFont val="宋体"/>
        <charset val="134"/>
      </rPr>
      <t>广播电视学校</t>
    </r>
  </si>
  <si>
    <r>
      <rPr>
        <sz val="14"/>
        <rFont val="Times New Roman"/>
        <charset val="134"/>
      </rPr>
      <t xml:space="preserve">     </t>
    </r>
    <r>
      <rPr>
        <sz val="14"/>
        <rFont val="宋体"/>
        <charset val="134"/>
      </rPr>
      <t>教育电视台</t>
    </r>
  </si>
  <si>
    <r>
      <rPr>
        <sz val="14"/>
        <rFont val="Times New Roman"/>
        <charset val="134"/>
      </rPr>
      <t xml:space="preserve">     </t>
    </r>
    <r>
      <rPr>
        <sz val="14"/>
        <rFont val="宋体"/>
        <charset val="134"/>
      </rPr>
      <t>其他广播电视教育支出</t>
    </r>
  </si>
  <si>
    <r>
      <rPr>
        <b/>
        <sz val="14"/>
        <rFont val="Times New Roman"/>
        <charset val="134"/>
      </rPr>
      <t xml:space="preserve">   </t>
    </r>
    <r>
      <rPr>
        <b/>
        <sz val="14"/>
        <rFont val="宋体"/>
        <charset val="134"/>
      </rPr>
      <t>留学教育</t>
    </r>
  </si>
  <si>
    <r>
      <rPr>
        <sz val="14"/>
        <rFont val="Times New Roman"/>
        <charset val="134"/>
      </rPr>
      <t xml:space="preserve">     </t>
    </r>
    <r>
      <rPr>
        <sz val="14"/>
        <rFont val="宋体"/>
        <charset val="134"/>
      </rPr>
      <t>出国留学教育</t>
    </r>
  </si>
  <si>
    <r>
      <rPr>
        <sz val="14"/>
        <rFont val="Times New Roman"/>
        <charset val="134"/>
      </rPr>
      <t xml:space="preserve">     </t>
    </r>
    <r>
      <rPr>
        <sz val="14"/>
        <rFont val="宋体"/>
        <charset val="134"/>
      </rPr>
      <t>来华留学教育</t>
    </r>
  </si>
  <si>
    <r>
      <rPr>
        <sz val="14"/>
        <rFont val="Times New Roman"/>
        <charset val="134"/>
      </rPr>
      <t xml:space="preserve">     </t>
    </r>
    <r>
      <rPr>
        <sz val="14"/>
        <rFont val="宋体"/>
        <charset val="134"/>
      </rPr>
      <t>其他留学教育支出</t>
    </r>
  </si>
  <si>
    <r>
      <rPr>
        <b/>
        <sz val="14"/>
        <rFont val="Times New Roman"/>
        <charset val="134"/>
      </rPr>
      <t xml:space="preserve">   </t>
    </r>
    <r>
      <rPr>
        <b/>
        <sz val="14"/>
        <rFont val="宋体"/>
        <charset val="134"/>
      </rPr>
      <t>特殊教育</t>
    </r>
  </si>
  <si>
    <r>
      <rPr>
        <sz val="14"/>
        <rFont val="Times New Roman"/>
        <charset val="134"/>
      </rPr>
      <t xml:space="preserve">     </t>
    </r>
    <r>
      <rPr>
        <sz val="14"/>
        <rFont val="宋体"/>
        <charset val="134"/>
      </rPr>
      <t>特殊学校教育</t>
    </r>
  </si>
  <si>
    <r>
      <rPr>
        <sz val="14"/>
        <rFont val="Times New Roman"/>
        <charset val="134"/>
      </rPr>
      <t xml:space="preserve">     </t>
    </r>
    <r>
      <rPr>
        <sz val="14"/>
        <rFont val="宋体"/>
        <charset val="134"/>
      </rPr>
      <t>工读学校教育</t>
    </r>
  </si>
  <si>
    <r>
      <rPr>
        <sz val="14"/>
        <rFont val="Times New Roman"/>
        <charset val="134"/>
      </rPr>
      <t xml:space="preserve">     </t>
    </r>
    <r>
      <rPr>
        <sz val="14"/>
        <rFont val="宋体"/>
        <charset val="134"/>
      </rPr>
      <t>其他特殊教育支出</t>
    </r>
  </si>
  <si>
    <r>
      <rPr>
        <b/>
        <sz val="14"/>
        <rFont val="Times New Roman"/>
        <charset val="134"/>
      </rPr>
      <t xml:space="preserve">   </t>
    </r>
    <r>
      <rPr>
        <b/>
        <sz val="14"/>
        <rFont val="宋体"/>
        <charset val="134"/>
      </rPr>
      <t>进修及培训</t>
    </r>
  </si>
  <si>
    <r>
      <rPr>
        <sz val="14"/>
        <rFont val="Times New Roman"/>
        <charset val="134"/>
      </rPr>
      <t xml:space="preserve">     </t>
    </r>
    <r>
      <rPr>
        <sz val="14"/>
        <rFont val="宋体"/>
        <charset val="134"/>
      </rPr>
      <t>教师进修</t>
    </r>
  </si>
  <si>
    <r>
      <rPr>
        <sz val="14"/>
        <rFont val="Times New Roman"/>
        <charset val="134"/>
      </rPr>
      <t xml:space="preserve">     </t>
    </r>
    <r>
      <rPr>
        <sz val="14"/>
        <rFont val="宋体"/>
        <charset val="134"/>
      </rPr>
      <t>干部教育</t>
    </r>
  </si>
  <si>
    <r>
      <rPr>
        <sz val="14"/>
        <rFont val="Times New Roman"/>
        <charset val="134"/>
      </rPr>
      <t xml:space="preserve">     </t>
    </r>
    <r>
      <rPr>
        <sz val="14"/>
        <rFont val="宋体"/>
        <charset val="134"/>
      </rPr>
      <t>培训支出</t>
    </r>
  </si>
  <si>
    <r>
      <rPr>
        <sz val="14"/>
        <rFont val="Times New Roman"/>
        <charset val="134"/>
      </rPr>
      <t xml:space="preserve">     </t>
    </r>
    <r>
      <rPr>
        <sz val="14"/>
        <rFont val="宋体"/>
        <charset val="134"/>
      </rPr>
      <t>退役士兵能力提升</t>
    </r>
  </si>
  <si>
    <r>
      <rPr>
        <sz val="14"/>
        <rFont val="Times New Roman"/>
        <charset val="134"/>
      </rPr>
      <t xml:space="preserve">     </t>
    </r>
    <r>
      <rPr>
        <sz val="14"/>
        <rFont val="宋体"/>
        <charset val="134"/>
      </rPr>
      <t>其他进修及培训</t>
    </r>
  </si>
  <si>
    <r>
      <rPr>
        <b/>
        <sz val="14"/>
        <rFont val="Times New Roman"/>
        <charset val="134"/>
      </rPr>
      <t xml:space="preserve">   </t>
    </r>
    <r>
      <rPr>
        <b/>
        <sz val="14"/>
        <rFont val="宋体"/>
        <charset val="134"/>
      </rPr>
      <t>教育费附加安排的支出</t>
    </r>
  </si>
  <si>
    <r>
      <rPr>
        <sz val="14"/>
        <rFont val="Times New Roman"/>
        <charset val="134"/>
      </rPr>
      <t xml:space="preserve">     </t>
    </r>
    <r>
      <rPr>
        <sz val="14"/>
        <rFont val="宋体"/>
        <charset val="134"/>
      </rPr>
      <t>农村中小学校舍建设</t>
    </r>
  </si>
  <si>
    <r>
      <rPr>
        <sz val="14"/>
        <rFont val="Times New Roman"/>
        <charset val="134"/>
      </rPr>
      <t xml:space="preserve">     </t>
    </r>
    <r>
      <rPr>
        <sz val="14"/>
        <rFont val="宋体"/>
        <charset val="134"/>
      </rPr>
      <t>农村中小学教学设施</t>
    </r>
  </si>
  <si>
    <r>
      <rPr>
        <sz val="14"/>
        <rFont val="Times New Roman"/>
        <charset val="134"/>
      </rPr>
      <t xml:space="preserve">     </t>
    </r>
    <r>
      <rPr>
        <sz val="14"/>
        <rFont val="宋体"/>
        <charset val="134"/>
      </rPr>
      <t>城市中小学校舍建设</t>
    </r>
  </si>
  <si>
    <r>
      <rPr>
        <sz val="14"/>
        <rFont val="Times New Roman"/>
        <charset val="134"/>
      </rPr>
      <t xml:space="preserve">     </t>
    </r>
    <r>
      <rPr>
        <sz val="14"/>
        <rFont val="宋体"/>
        <charset val="134"/>
      </rPr>
      <t>城市中小学教学设施</t>
    </r>
  </si>
  <si>
    <r>
      <rPr>
        <sz val="14"/>
        <rFont val="Times New Roman"/>
        <charset val="134"/>
      </rPr>
      <t xml:space="preserve">     </t>
    </r>
    <r>
      <rPr>
        <sz val="14"/>
        <rFont val="宋体"/>
        <charset val="134"/>
      </rPr>
      <t>中等职业学校教学设施</t>
    </r>
  </si>
  <si>
    <r>
      <rPr>
        <sz val="14"/>
        <rFont val="Times New Roman"/>
        <charset val="134"/>
      </rPr>
      <t xml:space="preserve">     </t>
    </r>
    <r>
      <rPr>
        <sz val="14"/>
        <rFont val="宋体"/>
        <charset val="134"/>
      </rPr>
      <t>其他教育费附加安排的支出</t>
    </r>
  </si>
  <si>
    <r>
      <rPr>
        <b/>
        <sz val="14"/>
        <rFont val="Times New Roman"/>
        <charset val="134"/>
      </rPr>
      <t xml:space="preserve">   </t>
    </r>
    <r>
      <rPr>
        <b/>
        <sz val="14"/>
        <rFont val="宋体"/>
        <charset val="134"/>
      </rPr>
      <t>其他教育支出</t>
    </r>
  </si>
  <si>
    <r>
      <rPr>
        <sz val="14"/>
        <rFont val="Times New Roman"/>
        <charset val="134"/>
      </rPr>
      <t xml:space="preserve">     </t>
    </r>
    <r>
      <rPr>
        <sz val="14"/>
        <rFont val="宋体"/>
        <charset val="134"/>
      </rPr>
      <t>其他教育支出</t>
    </r>
  </si>
  <si>
    <r>
      <rPr>
        <b/>
        <sz val="14"/>
        <rFont val="宋体"/>
        <charset val="134"/>
      </rPr>
      <t>市对下一般性转移支付补助（义务教育）</t>
    </r>
  </si>
  <si>
    <r>
      <rPr>
        <b/>
        <sz val="14"/>
        <rFont val="宋体"/>
        <charset val="134"/>
      </rPr>
      <t>六、科学技术支出</t>
    </r>
  </si>
  <si>
    <r>
      <rPr>
        <b/>
        <sz val="14"/>
        <rFont val="Times New Roman"/>
        <charset val="134"/>
      </rPr>
      <t xml:space="preserve">   </t>
    </r>
    <r>
      <rPr>
        <b/>
        <sz val="14"/>
        <rFont val="宋体"/>
        <charset val="134"/>
      </rPr>
      <t>科学技术管理事务</t>
    </r>
  </si>
  <si>
    <r>
      <rPr>
        <sz val="14"/>
        <rFont val="Times New Roman"/>
        <charset val="134"/>
      </rPr>
      <t xml:space="preserve">     </t>
    </r>
    <r>
      <rPr>
        <sz val="14"/>
        <rFont val="宋体"/>
        <charset val="134"/>
      </rPr>
      <t>其他科学技术管理事务支出</t>
    </r>
  </si>
  <si>
    <r>
      <rPr>
        <b/>
        <sz val="14"/>
        <rFont val="Times New Roman"/>
        <charset val="134"/>
      </rPr>
      <t xml:space="preserve">   </t>
    </r>
    <r>
      <rPr>
        <b/>
        <sz val="14"/>
        <rFont val="宋体"/>
        <charset val="134"/>
      </rPr>
      <t>基础研究</t>
    </r>
  </si>
  <si>
    <r>
      <rPr>
        <sz val="14"/>
        <rFont val="Times New Roman"/>
        <charset val="134"/>
      </rPr>
      <t xml:space="preserve">     </t>
    </r>
    <r>
      <rPr>
        <sz val="14"/>
        <rFont val="宋体"/>
        <charset val="134"/>
      </rPr>
      <t>机构运行</t>
    </r>
  </si>
  <si>
    <r>
      <rPr>
        <sz val="14"/>
        <rFont val="Times New Roman"/>
        <charset val="134"/>
      </rPr>
      <t xml:space="preserve">     </t>
    </r>
    <r>
      <rPr>
        <sz val="14"/>
        <rFont val="宋体"/>
        <charset val="134"/>
      </rPr>
      <t>自然科学基金</t>
    </r>
  </si>
  <si>
    <r>
      <rPr>
        <sz val="14"/>
        <rFont val="Times New Roman"/>
        <charset val="134"/>
      </rPr>
      <t xml:space="preserve">     </t>
    </r>
    <r>
      <rPr>
        <sz val="14"/>
        <rFont val="宋体"/>
        <charset val="134"/>
      </rPr>
      <t>实验室及相关设施</t>
    </r>
  </si>
  <si>
    <r>
      <rPr>
        <sz val="14"/>
        <rFont val="Times New Roman"/>
        <charset val="134"/>
      </rPr>
      <t xml:space="preserve">     </t>
    </r>
    <r>
      <rPr>
        <sz val="14"/>
        <rFont val="宋体"/>
        <charset val="134"/>
      </rPr>
      <t>重大科学工程</t>
    </r>
  </si>
  <si>
    <r>
      <rPr>
        <sz val="14"/>
        <rFont val="Times New Roman"/>
        <charset val="134"/>
      </rPr>
      <t xml:space="preserve">     </t>
    </r>
    <r>
      <rPr>
        <sz val="14"/>
        <rFont val="宋体"/>
        <charset val="134"/>
      </rPr>
      <t>专项基础科研</t>
    </r>
  </si>
  <si>
    <r>
      <rPr>
        <sz val="14"/>
        <rFont val="Times New Roman"/>
        <charset val="134"/>
      </rPr>
      <t xml:space="preserve">     </t>
    </r>
    <r>
      <rPr>
        <sz val="14"/>
        <rFont val="宋体"/>
        <charset val="134"/>
      </rPr>
      <t>专项技术基础</t>
    </r>
  </si>
  <si>
    <r>
      <rPr>
        <sz val="14"/>
        <rFont val="Times New Roman"/>
        <charset val="134"/>
      </rPr>
      <t xml:space="preserve">     </t>
    </r>
    <r>
      <rPr>
        <sz val="14"/>
        <rFont val="宋体"/>
        <charset val="134"/>
      </rPr>
      <t>科技人才队伍建设</t>
    </r>
  </si>
  <si>
    <r>
      <rPr>
        <sz val="14"/>
        <rFont val="Times New Roman"/>
        <charset val="134"/>
      </rPr>
      <t xml:space="preserve">     </t>
    </r>
    <r>
      <rPr>
        <sz val="14"/>
        <rFont val="宋体"/>
        <charset val="134"/>
      </rPr>
      <t>其他基础研究支出</t>
    </r>
  </si>
  <si>
    <r>
      <rPr>
        <b/>
        <sz val="14"/>
        <rFont val="Times New Roman"/>
        <charset val="134"/>
      </rPr>
      <t xml:space="preserve">   </t>
    </r>
    <r>
      <rPr>
        <b/>
        <sz val="14"/>
        <rFont val="宋体"/>
        <charset val="134"/>
      </rPr>
      <t>应用研究</t>
    </r>
  </si>
  <si>
    <r>
      <rPr>
        <sz val="14"/>
        <rFont val="Times New Roman"/>
        <charset val="134"/>
      </rPr>
      <t xml:space="preserve">     </t>
    </r>
    <r>
      <rPr>
        <sz val="14"/>
        <rFont val="宋体"/>
        <charset val="134"/>
      </rPr>
      <t>社会公益研究</t>
    </r>
  </si>
  <si>
    <r>
      <rPr>
        <sz val="14"/>
        <rFont val="Times New Roman"/>
        <charset val="134"/>
      </rPr>
      <t xml:space="preserve">     </t>
    </r>
    <r>
      <rPr>
        <sz val="14"/>
        <rFont val="宋体"/>
        <charset val="134"/>
      </rPr>
      <t>高技术研究</t>
    </r>
  </si>
  <si>
    <r>
      <rPr>
        <sz val="14"/>
        <rFont val="Times New Roman"/>
        <charset val="134"/>
      </rPr>
      <t xml:space="preserve">     </t>
    </r>
    <r>
      <rPr>
        <sz val="14"/>
        <rFont val="宋体"/>
        <charset val="134"/>
      </rPr>
      <t>专项科研试制</t>
    </r>
  </si>
  <si>
    <r>
      <rPr>
        <sz val="14"/>
        <rFont val="Times New Roman"/>
        <charset val="134"/>
      </rPr>
      <t xml:space="preserve">     </t>
    </r>
    <r>
      <rPr>
        <sz val="14"/>
        <rFont val="宋体"/>
        <charset val="134"/>
      </rPr>
      <t>其他应用研究支出</t>
    </r>
  </si>
  <si>
    <r>
      <rPr>
        <b/>
        <sz val="14"/>
        <rFont val="Times New Roman"/>
        <charset val="134"/>
      </rPr>
      <t xml:space="preserve">   </t>
    </r>
    <r>
      <rPr>
        <b/>
        <sz val="14"/>
        <rFont val="宋体"/>
        <charset val="134"/>
      </rPr>
      <t>技术研究与开发</t>
    </r>
  </si>
  <si>
    <r>
      <rPr>
        <sz val="14"/>
        <rFont val="Times New Roman"/>
        <charset val="134"/>
      </rPr>
      <t xml:space="preserve">     </t>
    </r>
    <r>
      <rPr>
        <sz val="14"/>
        <rFont val="宋体"/>
        <charset val="134"/>
      </rPr>
      <t>科技成果转化与扩散</t>
    </r>
  </si>
  <si>
    <r>
      <rPr>
        <sz val="14"/>
        <rFont val="Times New Roman"/>
        <charset val="134"/>
      </rPr>
      <t xml:space="preserve">     </t>
    </r>
    <r>
      <rPr>
        <sz val="14"/>
        <rFont val="宋体"/>
        <charset val="134"/>
      </rPr>
      <t>共性技术研究与开发</t>
    </r>
  </si>
  <si>
    <r>
      <rPr>
        <sz val="14"/>
        <rFont val="Times New Roman"/>
        <charset val="134"/>
      </rPr>
      <t xml:space="preserve">     </t>
    </r>
    <r>
      <rPr>
        <sz val="14"/>
        <rFont val="宋体"/>
        <charset val="134"/>
      </rPr>
      <t>其他技术研究与开发支出</t>
    </r>
  </si>
  <si>
    <r>
      <rPr>
        <b/>
        <sz val="14"/>
        <rFont val="Times New Roman"/>
        <charset val="134"/>
      </rPr>
      <t xml:space="preserve">   </t>
    </r>
    <r>
      <rPr>
        <b/>
        <sz val="14"/>
        <rFont val="宋体"/>
        <charset val="134"/>
      </rPr>
      <t>科技条件与服务</t>
    </r>
  </si>
  <si>
    <r>
      <rPr>
        <sz val="14"/>
        <rFont val="Times New Roman"/>
        <charset val="134"/>
      </rPr>
      <t xml:space="preserve">     </t>
    </r>
    <r>
      <rPr>
        <sz val="14"/>
        <rFont val="宋体"/>
        <charset val="134"/>
      </rPr>
      <t>技术创新服务体系</t>
    </r>
  </si>
  <si>
    <r>
      <rPr>
        <sz val="14"/>
        <rFont val="Times New Roman"/>
        <charset val="134"/>
      </rPr>
      <t xml:space="preserve">     </t>
    </r>
    <r>
      <rPr>
        <sz val="14"/>
        <rFont val="宋体"/>
        <charset val="134"/>
      </rPr>
      <t>科技条件专项</t>
    </r>
  </si>
  <si>
    <r>
      <rPr>
        <sz val="14"/>
        <rFont val="Times New Roman"/>
        <charset val="134"/>
      </rPr>
      <t xml:space="preserve">     </t>
    </r>
    <r>
      <rPr>
        <sz val="14"/>
        <rFont val="宋体"/>
        <charset val="134"/>
      </rPr>
      <t>其他科技条件与服务支出</t>
    </r>
  </si>
  <si>
    <r>
      <rPr>
        <b/>
        <sz val="14"/>
        <rFont val="Times New Roman"/>
        <charset val="134"/>
      </rPr>
      <t xml:space="preserve">   </t>
    </r>
    <r>
      <rPr>
        <b/>
        <sz val="14"/>
        <rFont val="宋体"/>
        <charset val="134"/>
      </rPr>
      <t>社会科学</t>
    </r>
  </si>
  <si>
    <r>
      <rPr>
        <sz val="14"/>
        <rFont val="Times New Roman"/>
        <charset val="134"/>
      </rPr>
      <t xml:space="preserve">     </t>
    </r>
    <r>
      <rPr>
        <sz val="14"/>
        <rFont val="宋体"/>
        <charset val="134"/>
      </rPr>
      <t>社会科学研究机构</t>
    </r>
  </si>
  <si>
    <r>
      <rPr>
        <sz val="14"/>
        <rFont val="Times New Roman"/>
        <charset val="134"/>
      </rPr>
      <t xml:space="preserve">     </t>
    </r>
    <r>
      <rPr>
        <sz val="14"/>
        <rFont val="宋体"/>
        <charset val="134"/>
      </rPr>
      <t>社会科学研究</t>
    </r>
  </si>
  <si>
    <r>
      <rPr>
        <sz val="14"/>
        <rFont val="Times New Roman"/>
        <charset val="134"/>
      </rPr>
      <t xml:space="preserve">     </t>
    </r>
    <r>
      <rPr>
        <sz val="14"/>
        <rFont val="宋体"/>
        <charset val="134"/>
      </rPr>
      <t>社科基金支出</t>
    </r>
  </si>
  <si>
    <r>
      <rPr>
        <sz val="14"/>
        <rFont val="Times New Roman"/>
        <charset val="134"/>
      </rPr>
      <t xml:space="preserve">     </t>
    </r>
    <r>
      <rPr>
        <sz val="14"/>
        <rFont val="宋体"/>
        <charset val="134"/>
      </rPr>
      <t>其他社会科学支出</t>
    </r>
  </si>
  <si>
    <r>
      <rPr>
        <b/>
        <sz val="14"/>
        <rFont val="Times New Roman"/>
        <charset val="134"/>
      </rPr>
      <t xml:space="preserve">   </t>
    </r>
    <r>
      <rPr>
        <b/>
        <sz val="14"/>
        <rFont val="宋体"/>
        <charset val="134"/>
      </rPr>
      <t>科学技术普及</t>
    </r>
  </si>
  <si>
    <r>
      <rPr>
        <sz val="14"/>
        <rFont val="Times New Roman"/>
        <charset val="134"/>
      </rPr>
      <t xml:space="preserve">     </t>
    </r>
    <r>
      <rPr>
        <sz val="14"/>
        <rFont val="宋体"/>
        <charset val="134"/>
      </rPr>
      <t>科普活动</t>
    </r>
  </si>
  <si>
    <r>
      <rPr>
        <sz val="14"/>
        <rFont val="Times New Roman"/>
        <charset val="134"/>
      </rPr>
      <t xml:space="preserve">     </t>
    </r>
    <r>
      <rPr>
        <sz val="14"/>
        <rFont val="宋体"/>
        <charset val="134"/>
      </rPr>
      <t>青少年科技活动</t>
    </r>
  </si>
  <si>
    <r>
      <rPr>
        <sz val="14"/>
        <rFont val="Times New Roman"/>
        <charset val="134"/>
      </rPr>
      <t xml:space="preserve">     </t>
    </r>
    <r>
      <rPr>
        <sz val="14"/>
        <rFont val="宋体"/>
        <charset val="134"/>
      </rPr>
      <t>学术交流活动</t>
    </r>
  </si>
  <si>
    <r>
      <rPr>
        <sz val="14"/>
        <rFont val="Times New Roman"/>
        <charset val="134"/>
      </rPr>
      <t xml:space="preserve">     </t>
    </r>
    <r>
      <rPr>
        <sz val="14"/>
        <rFont val="宋体"/>
        <charset val="134"/>
      </rPr>
      <t>科技馆站</t>
    </r>
  </si>
  <si>
    <r>
      <rPr>
        <sz val="14"/>
        <rFont val="Times New Roman"/>
        <charset val="134"/>
      </rPr>
      <t xml:space="preserve">     </t>
    </r>
    <r>
      <rPr>
        <sz val="14"/>
        <rFont val="宋体"/>
        <charset val="134"/>
      </rPr>
      <t>其他科学技术普及支出</t>
    </r>
  </si>
  <si>
    <r>
      <rPr>
        <b/>
        <sz val="14"/>
        <rFont val="Times New Roman"/>
        <charset val="134"/>
      </rPr>
      <t xml:space="preserve">   </t>
    </r>
    <r>
      <rPr>
        <b/>
        <sz val="14"/>
        <rFont val="宋体"/>
        <charset val="134"/>
      </rPr>
      <t>科技交流与合作</t>
    </r>
  </si>
  <si>
    <r>
      <rPr>
        <sz val="14"/>
        <rFont val="Times New Roman"/>
        <charset val="134"/>
      </rPr>
      <t xml:space="preserve">     </t>
    </r>
    <r>
      <rPr>
        <sz val="14"/>
        <rFont val="宋体"/>
        <charset val="134"/>
      </rPr>
      <t>国际交流与合作</t>
    </r>
  </si>
  <si>
    <r>
      <rPr>
        <sz val="14"/>
        <rFont val="Times New Roman"/>
        <charset val="134"/>
      </rPr>
      <t xml:space="preserve">     </t>
    </r>
    <r>
      <rPr>
        <sz val="14"/>
        <rFont val="宋体"/>
        <charset val="134"/>
      </rPr>
      <t>重大科技合作项目</t>
    </r>
  </si>
  <si>
    <r>
      <rPr>
        <sz val="14"/>
        <rFont val="Times New Roman"/>
        <charset val="134"/>
      </rPr>
      <t xml:space="preserve">     </t>
    </r>
    <r>
      <rPr>
        <sz val="14"/>
        <rFont val="宋体"/>
        <charset val="134"/>
      </rPr>
      <t>其他科技交流与合作支出</t>
    </r>
  </si>
  <si>
    <r>
      <rPr>
        <b/>
        <sz val="14"/>
        <rFont val="Times New Roman"/>
        <charset val="134"/>
      </rPr>
      <t xml:space="preserve">   </t>
    </r>
    <r>
      <rPr>
        <b/>
        <sz val="14"/>
        <rFont val="宋体"/>
        <charset val="134"/>
      </rPr>
      <t>科技重大项目</t>
    </r>
  </si>
  <si>
    <r>
      <rPr>
        <sz val="14"/>
        <rFont val="Times New Roman"/>
        <charset val="134"/>
      </rPr>
      <t xml:space="preserve">     </t>
    </r>
    <r>
      <rPr>
        <sz val="14"/>
        <rFont val="宋体"/>
        <charset val="134"/>
      </rPr>
      <t>科技重大专项</t>
    </r>
  </si>
  <si>
    <r>
      <rPr>
        <sz val="14"/>
        <rFont val="Times New Roman"/>
        <charset val="134"/>
      </rPr>
      <t xml:space="preserve">     </t>
    </r>
    <r>
      <rPr>
        <sz val="14"/>
        <rFont val="宋体"/>
        <charset val="134"/>
      </rPr>
      <t>重点研发计划</t>
    </r>
  </si>
  <si>
    <r>
      <rPr>
        <sz val="14"/>
        <rFont val="Times New Roman"/>
        <charset val="134"/>
      </rPr>
      <t xml:space="preserve">     </t>
    </r>
    <r>
      <rPr>
        <sz val="14"/>
        <rFont val="宋体"/>
        <charset val="134"/>
      </rPr>
      <t>其他科技重大项目</t>
    </r>
  </si>
  <si>
    <r>
      <rPr>
        <b/>
        <sz val="14"/>
        <rFont val="Times New Roman"/>
        <charset val="134"/>
      </rPr>
      <t xml:space="preserve">   </t>
    </r>
    <r>
      <rPr>
        <b/>
        <sz val="14"/>
        <rFont val="宋体"/>
        <charset val="134"/>
      </rPr>
      <t>其他科学技术支出</t>
    </r>
  </si>
  <si>
    <r>
      <rPr>
        <sz val="14"/>
        <rFont val="Times New Roman"/>
        <charset val="134"/>
      </rPr>
      <t xml:space="preserve">     </t>
    </r>
    <r>
      <rPr>
        <sz val="14"/>
        <rFont val="宋体"/>
        <charset val="134"/>
      </rPr>
      <t>科技奖励</t>
    </r>
  </si>
  <si>
    <r>
      <rPr>
        <sz val="14"/>
        <rFont val="Times New Roman"/>
        <charset val="134"/>
      </rPr>
      <t xml:space="preserve">     </t>
    </r>
    <r>
      <rPr>
        <sz val="14"/>
        <rFont val="宋体"/>
        <charset val="134"/>
      </rPr>
      <t>核应急</t>
    </r>
  </si>
  <si>
    <r>
      <rPr>
        <sz val="14"/>
        <rFont val="Times New Roman"/>
        <charset val="134"/>
      </rPr>
      <t xml:space="preserve">     </t>
    </r>
    <r>
      <rPr>
        <sz val="14"/>
        <rFont val="宋体"/>
        <charset val="134"/>
      </rPr>
      <t>转制科研机构</t>
    </r>
  </si>
  <si>
    <r>
      <rPr>
        <sz val="14"/>
        <rFont val="Times New Roman"/>
        <charset val="134"/>
      </rPr>
      <t xml:space="preserve">     </t>
    </r>
    <r>
      <rPr>
        <sz val="14"/>
        <rFont val="宋体"/>
        <charset val="134"/>
      </rPr>
      <t>其他科学技术支出</t>
    </r>
  </si>
  <si>
    <r>
      <rPr>
        <b/>
        <sz val="14"/>
        <rFont val="宋体"/>
        <charset val="134"/>
      </rPr>
      <t>七、文化旅游体育与传媒支出</t>
    </r>
  </si>
  <si>
    <r>
      <rPr>
        <b/>
        <sz val="14"/>
        <rFont val="Times New Roman"/>
        <charset val="134"/>
      </rPr>
      <t xml:space="preserve">   </t>
    </r>
    <r>
      <rPr>
        <b/>
        <sz val="14"/>
        <rFont val="宋体"/>
        <charset val="134"/>
      </rPr>
      <t>文化和旅游</t>
    </r>
  </si>
  <si>
    <r>
      <rPr>
        <sz val="14"/>
        <rFont val="Times New Roman"/>
        <charset val="134"/>
      </rPr>
      <t xml:space="preserve">     </t>
    </r>
    <r>
      <rPr>
        <sz val="14"/>
        <rFont val="宋体"/>
        <charset val="134"/>
      </rPr>
      <t>图书馆</t>
    </r>
  </si>
  <si>
    <r>
      <rPr>
        <sz val="14"/>
        <rFont val="Times New Roman"/>
        <charset val="134"/>
      </rPr>
      <t xml:space="preserve">     </t>
    </r>
    <r>
      <rPr>
        <sz val="14"/>
        <rFont val="宋体"/>
        <charset val="134"/>
      </rPr>
      <t>文化展示及纪念机构</t>
    </r>
  </si>
  <si>
    <r>
      <rPr>
        <sz val="14"/>
        <rFont val="Times New Roman"/>
        <charset val="134"/>
      </rPr>
      <t xml:space="preserve">     </t>
    </r>
    <r>
      <rPr>
        <sz val="14"/>
        <rFont val="宋体"/>
        <charset val="134"/>
      </rPr>
      <t>艺术表演场所</t>
    </r>
  </si>
  <si>
    <r>
      <rPr>
        <sz val="14"/>
        <rFont val="Times New Roman"/>
        <charset val="134"/>
      </rPr>
      <t xml:space="preserve">     </t>
    </r>
    <r>
      <rPr>
        <sz val="14"/>
        <rFont val="宋体"/>
        <charset val="134"/>
      </rPr>
      <t>艺术表演团体</t>
    </r>
  </si>
  <si>
    <r>
      <rPr>
        <sz val="14"/>
        <rFont val="Times New Roman"/>
        <charset val="134"/>
      </rPr>
      <t xml:space="preserve">     </t>
    </r>
    <r>
      <rPr>
        <sz val="14"/>
        <rFont val="宋体"/>
        <charset val="134"/>
      </rPr>
      <t>文化活动</t>
    </r>
  </si>
  <si>
    <r>
      <rPr>
        <sz val="14"/>
        <rFont val="Times New Roman"/>
        <charset val="134"/>
      </rPr>
      <t xml:space="preserve">     </t>
    </r>
    <r>
      <rPr>
        <sz val="14"/>
        <rFont val="宋体"/>
        <charset val="134"/>
      </rPr>
      <t>群众文化</t>
    </r>
  </si>
  <si>
    <r>
      <rPr>
        <sz val="14"/>
        <rFont val="Times New Roman"/>
        <charset val="134"/>
      </rPr>
      <t xml:space="preserve">     </t>
    </r>
    <r>
      <rPr>
        <sz val="14"/>
        <rFont val="宋体"/>
        <charset val="134"/>
      </rPr>
      <t>文化和旅游交流与合作</t>
    </r>
  </si>
  <si>
    <r>
      <rPr>
        <sz val="14"/>
        <rFont val="Times New Roman"/>
        <charset val="134"/>
      </rPr>
      <t xml:space="preserve">     </t>
    </r>
    <r>
      <rPr>
        <sz val="14"/>
        <rFont val="宋体"/>
        <charset val="134"/>
      </rPr>
      <t>文化创作与保护</t>
    </r>
  </si>
  <si>
    <r>
      <rPr>
        <sz val="14"/>
        <rFont val="Times New Roman"/>
        <charset val="134"/>
      </rPr>
      <t xml:space="preserve">     </t>
    </r>
    <r>
      <rPr>
        <sz val="14"/>
        <rFont val="宋体"/>
        <charset val="134"/>
      </rPr>
      <t>文化和旅游市场管理</t>
    </r>
  </si>
  <si>
    <r>
      <rPr>
        <sz val="14"/>
        <rFont val="Times New Roman"/>
        <charset val="134"/>
      </rPr>
      <t xml:space="preserve">     </t>
    </r>
    <r>
      <rPr>
        <sz val="14"/>
        <rFont val="宋体"/>
        <charset val="134"/>
      </rPr>
      <t>旅游宣传</t>
    </r>
  </si>
  <si>
    <r>
      <rPr>
        <sz val="14"/>
        <rFont val="Times New Roman"/>
        <charset val="134"/>
      </rPr>
      <t xml:space="preserve">     </t>
    </r>
    <r>
      <rPr>
        <sz val="14"/>
        <rFont val="宋体"/>
        <charset val="134"/>
      </rPr>
      <t>文化和旅游管理事务</t>
    </r>
  </si>
  <si>
    <r>
      <rPr>
        <sz val="14"/>
        <rFont val="Times New Roman"/>
        <charset val="134"/>
      </rPr>
      <t xml:space="preserve">     </t>
    </r>
    <r>
      <rPr>
        <sz val="14"/>
        <rFont val="宋体"/>
        <charset val="134"/>
      </rPr>
      <t>其他文化和旅游支出</t>
    </r>
  </si>
  <si>
    <r>
      <rPr>
        <b/>
        <sz val="14"/>
        <rFont val="Times New Roman"/>
        <charset val="134"/>
      </rPr>
      <t xml:space="preserve">   </t>
    </r>
    <r>
      <rPr>
        <b/>
        <sz val="14"/>
        <rFont val="宋体"/>
        <charset val="134"/>
      </rPr>
      <t>文物</t>
    </r>
  </si>
  <si>
    <r>
      <rPr>
        <sz val="14"/>
        <rFont val="Times New Roman"/>
        <charset val="134"/>
      </rPr>
      <t xml:space="preserve">     </t>
    </r>
    <r>
      <rPr>
        <sz val="14"/>
        <rFont val="宋体"/>
        <charset val="134"/>
      </rPr>
      <t>文物保护</t>
    </r>
  </si>
  <si>
    <r>
      <rPr>
        <sz val="14"/>
        <rFont val="Times New Roman"/>
        <charset val="134"/>
      </rPr>
      <t xml:space="preserve">     </t>
    </r>
    <r>
      <rPr>
        <sz val="14"/>
        <rFont val="宋体"/>
        <charset val="134"/>
      </rPr>
      <t>博物馆</t>
    </r>
  </si>
  <si>
    <r>
      <rPr>
        <sz val="14"/>
        <rFont val="Times New Roman"/>
        <charset val="134"/>
      </rPr>
      <t xml:space="preserve">     </t>
    </r>
    <r>
      <rPr>
        <sz val="14"/>
        <rFont val="宋体"/>
        <charset val="134"/>
      </rPr>
      <t>历史名城与古迹</t>
    </r>
  </si>
  <si>
    <r>
      <rPr>
        <sz val="14"/>
        <rFont val="Times New Roman"/>
        <charset val="134"/>
      </rPr>
      <t xml:space="preserve">     </t>
    </r>
    <r>
      <rPr>
        <sz val="14"/>
        <rFont val="宋体"/>
        <charset val="134"/>
      </rPr>
      <t>其他文物支出</t>
    </r>
  </si>
  <si>
    <r>
      <rPr>
        <b/>
        <sz val="14"/>
        <rFont val="Times New Roman"/>
        <charset val="134"/>
      </rPr>
      <t xml:space="preserve">   </t>
    </r>
    <r>
      <rPr>
        <b/>
        <sz val="14"/>
        <rFont val="宋体"/>
        <charset val="134"/>
      </rPr>
      <t>体育</t>
    </r>
  </si>
  <si>
    <r>
      <rPr>
        <sz val="14"/>
        <rFont val="Times New Roman"/>
        <charset val="134"/>
      </rPr>
      <t xml:space="preserve">     </t>
    </r>
    <r>
      <rPr>
        <sz val="14"/>
        <rFont val="宋体"/>
        <charset val="134"/>
      </rPr>
      <t>运动项目管理</t>
    </r>
  </si>
  <si>
    <r>
      <rPr>
        <sz val="14"/>
        <rFont val="Times New Roman"/>
        <charset val="134"/>
      </rPr>
      <t xml:space="preserve">     </t>
    </r>
    <r>
      <rPr>
        <sz val="14"/>
        <rFont val="宋体"/>
        <charset val="134"/>
      </rPr>
      <t>体育竞赛</t>
    </r>
  </si>
  <si>
    <r>
      <rPr>
        <sz val="14"/>
        <rFont val="Times New Roman"/>
        <charset val="134"/>
      </rPr>
      <t xml:space="preserve">     </t>
    </r>
    <r>
      <rPr>
        <sz val="14"/>
        <rFont val="宋体"/>
        <charset val="134"/>
      </rPr>
      <t>体育训练</t>
    </r>
  </si>
  <si>
    <r>
      <rPr>
        <sz val="14"/>
        <rFont val="Times New Roman"/>
        <charset val="134"/>
      </rPr>
      <t xml:space="preserve">     </t>
    </r>
    <r>
      <rPr>
        <sz val="14"/>
        <rFont val="宋体"/>
        <charset val="134"/>
      </rPr>
      <t>体育场馆</t>
    </r>
  </si>
  <si>
    <r>
      <rPr>
        <sz val="14"/>
        <rFont val="Times New Roman"/>
        <charset val="134"/>
      </rPr>
      <t xml:space="preserve">     </t>
    </r>
    <r>
      <rPr>
        <sz val="14"/>
        <rFont val="宋体"/>
        <charset val="134"/>
      </rPr>
      <t>群众体育</t>
    </r>
  </si>
  <si>
    <r>
      <rPr>
        <sz val="14"/>
        <rFont val="Times New Roman"/>
        <charset val="134"/>
      </rPr>
      <t xml:space="preserve">     </t>
    </r>
    <r>
      <rPr>
        <sz val="14"/>
        <rFont val="宋体"/>
        <charset val="134"/>
      </rPr>
      <t>体育交流与合作</t>
    </r>
  </si>
  <si>
    <r>
      <rPr>
        <sz val="14"/>
        <rFont val="Times New Roman"/>
        <charset val="134"/>
      </rPr>
      <t xml:space="preserve">     </t>
    </r>
    <r>
      <rPr>
        <sz val="14"/>
        <rFont val="宋体"/>
        <charset val="134"/>
      </rPr>
      <t>其他体育支出</t>
    </r>
  </si>
  <si>
    <r>
      <rPr>
        <b/>
        <sz val="14"/>
        <rFont val="Times New Roman"/>
        <charset val="134"/>
      </rPr>
      <t xml:space="preserve">   </t>
    </r>
    <r>
      <rPr>
        <b/>
        <sz val="14"/>
        <rFont val="宋体"/>
        <charset val="134"/>
      </rPr>
      <t>新闻出版电影</t>
    </r>
  </si>
  <si>
    <r>
      <rPr>
        <sz val="14"/>
        <rFont val="Times New Roman"/>
        <charset val="134"/>
      </rPr>
      <t xml:space="preserve">     </t>
    </r>
    <r>
      <rPr>
        <sz val="14"/>
        <rFont val="宋体"/>
        <charset val="134"/>
      </rPr>
      <t>新闻通讯</t>
    </r>
  </si>
  <si>
    <r>
      <rPr>
        <sz val="14"/>
        <rFont val="Times New Roman"/>
        <charset val="134"/>
      </rPr>
      <t xml:space="preserve">     </t>
    </r>
    <r>
      <rPr>
        <sz val="14"/>
        <rFont val="宋体"/>
        <charset val="134"/>
      </rPr>
      <t>出版发行</t>
    </r>
  </si>
  <si>
    <r>
      <rPr>
        <sz val="14"/>
        <rFont val="Times New Roman"/>
        <charset val="134"/>
      </rPr>
      <t xml:space="preserve">     </t>
    </r>
    <r>
      <rPr>
        <sz val="14"/>
        <rFont val="宋体"/>
        <charset val="134"/>
      </rPr>
      <t>版权管理</t>
    </r>
  </si>
  <si>
    <r>
      <rPr>
        <sz val="14"/>
        <rFont val="Times New Roman"/>
        <charset val="134"/>
      </rPr>
      <t xml:space="preserve">     </t>
    </r>
    <r>
      <rPr>
        <sz val="14"/>
        <rFont val="宋体"/>
        <charset val="134"/>
      </rPr>
      <t>电影</t>
    </r>
  </si>
  <si>
    <r>
      <rPr>
        <sz val="14"/>
        <rFont val="Times New Roman"/>
        <charset val="134"/>
      </rPr>
      <t xml:space="preserve">     </t>
    </r>
    <r>
      <rPr>
        <sz val="14"/>
        <rFont val="宋体"/>
        <charset val="134"/>
      </rPr>
      <t>其他新闻出版电影支出</t>
    </r>
  </si>
  <si>
    <r>
      <rPr>
        <b/>
        <sz val="14"/>
        <rFont val="Times New Roman"/>
        <charset val="134"/>
      </rPr>
      <t xml:space="preserve">   </t>
    </r>
    <r>
      <rPr>
        <b/>
        <sz val="14"/>
        <rFont val="宋体"/>
        <charset val="134"/>
      </rPr>
      <t>广播电视</t>
    </r>
  </si>
  <si>
    <r>
      <rPr>
        <sz val="14"/>
        <rFont val="Times New Roman"/>
        <charset val="134"/>
      </rPr>
      <t xml:space="preserve">     </t>
    </r>
    <r>
      <rPr>
        <sz val="14"/>
        <rFont val="宋体"/>
        <charset val="134"/>
      </rPr>
      <t>监测监管</t>
    </r>
  </si>
  <si>
    <r>
      <rPr>
        <sz val="14"/>
        <rFont val="Times New Roman"/>
        <charset val="134"/>
      </rPr>
      <t xml:space="preserve">     </t>
    </r>
    <r>
      <rPr>
        <sz val="14"/>
        <rFont val="宋体"/>
        <charset val="134"/>
      </rPr>
      <t>传输发射</t>
    </r>
  </si>
  <si>
    <r>
      <rPr>
        <sz val="14"/>
        <rFont val="Times New Roman"/>
        <charset val="134"/>
      </rPr>
      <t xml:space="preserve">     </t>
    </r>
    <r>
      <rPr>
        <sz val="14"/>
        <rFont val="宋体"/>
        <charset val="134"/>
      </rPr>
      <t>广播电视事务</t>
    </r>
  </si>
  <si>
    <r>
      <rPr>
        <sz val="14"/>
        <rFont val="Times New Roman"/>
        <charset val="134"/>
      </rPr>
      <t xml:space="preserve">     </t>
    </r>
    <r>
      <rPr>
        <sz val="14"/>
        <rFont val="宋体"/>
        <charset val="134"/>
      </rPr>
      <t>其他广播电视支出</t>
    </r>
  </si>
  <si>
    <r>
      <rPr>
        <b/>
        <sz val="14"/>
        <rFont val="Times New Roman"/>
        <charset val="134"/>
      </rPr>
      <t xml:space="preserve">   </t>
    </r>
    <r>
      <rPr>
        <b/>
        <sz val="14"/>
        <rFont val="宋体"/>
        <charset val="134"/>
      </rPr>
      <t>其他文化旅游体育与传媒支出</t>
    </r>
  </si>
  <si>
    <r>
      <rPr>
        <sz val="14"/>
        <rFont val="Times New Roman"/>
        <charset val="134"/>
      </rPr>
      <t xml:space="preserve">     </t>
    </r>
    <r>
      <rPr>
        <sz val="14"/>
        <rFont val="宋体"/>
        <charset val="134"/>
      </rPr>
      <t>宣传文化发展专项支出</t>
    </r>
  </si>
  <si>
    <r>
      <rPr>
        <sz val="14"/>
        <rFont val="Times New Roman"/>
        <charset val="134"/>
      </rPr>
      <t xml:space="preserve">     </t>
    </r>
    <r>
      <rPr>
        <sz val="14"/>
        <rFont val="宋体"/>
        <charset val="134"/>
      </rPr>
      <t>文化产业发展专项支出</t>
    </r>
  </si>
  <si>
    <r>
      <rPr>
        <sz val="14"/>
        <rFont val="Times New Roman"/>
        <charset val="134"/>
      </rPr>
      <t xml:space="preserve">     </t>
    </r>
    <r>
      <rPr>
        <sz val="14"/>
        <rFont val="宋体"/>
        <charset val="134"/>
      </rPr>
      <t>其他文化旅游体育与传媒支出</t>
    </r>
  </si>
  <si>
    <r>
      <rPr>
        <b/>
        <sz val="14"/>
        <rFont val="宋体"/>
        <charset val="134"/>
      </rPr>
      <t>八、社会保障和就业支出</t>
    </r>
  </si>
  <si>
    <r>
      <rPr>
        <b/>
        <sz val="14"/>
        <rFont val="Times New Roman"/>
        <charset val="134"/>
      </rPr>
      <t xml:space="preserve">   </t>
    </r>
    <r>
      <rPr>
        <b/>
        <sz val="14"/>
        <rFont val="宋体"/>
        <charset val="134"/>
      </rPr>
      <t>人力资源和社会保障管理事务</t>
    </r>
  </si>
  <si>
    <r>
      <rPr>
        <sz val="14"/>
        <rFont val="Times New Roman"/>
        <charset val="134"/>
      </rPr>
      <t xml:space="preserve">     </t>
    </r>
    <r>
      <rPr>
        <sz val="14"/>
        <rFont val="宋体"/>
        <charset val="134"/>
      </rPr>
      <t>综合业务管理</t>
    </r>
  </si>
  <si>
    <r>
      <rPr>
        <sz val="14"/>
        <rFont val="Times New Roman"/>
        <charset val="134"/>
      </rPr>
      <t xml:space="preserve">     </t>
    </r>
    <r>
      <rPr>
        <sz val="14"/>
        <rFont val="宋体"/>
        <charset val="134"/>
      </rPr>
      <t>劳动保障监察</t>
    </r>
  </si>
  <si>
    <r>
      <rPr>
        <sz val="14"/>
        <rFont val="Times New Roman"/>
        <charset val="134"/>
      </rPr>
      <t xml:space="preserve">     </t>
    </r>
    <r>
      <rPr>
        <sz val="14"/>
        <rFont val="宋体"/>
        <charset val="134"/>
      </rPr>
      <t>就业管理事务</t>
    </r>
  </si>
  <si>
    <r>
      <rPr>
        <sz val="14"/>
        <rFont val="Times New Roman"/>
        <charset val="134"/>
      </rPr>
      <t xml:space="preserve">     </t>
    </r>
    <r>
      <rPr>
        <sz val="14"/>
        <rFont val="宋体"/>
        <charset val="134"/>
      </rPr>
      <t>社会保险业务管理事务</t>
    </r>
  </si>
  <si>
    <r>
      <rPr>
        <sz val="14"/>
        <rFont val="Times New Roman"/>
        <charset val="134"/>
      </rPr>
      <t xml:space="preserve">     </t>
    </r>
    <r>
      <rPr>
        <sz val="14"/>
        <rFont val="宋体"/>
        <charset val="134"/>
      </rPr>
      <t>社会保险经办机构</t>
    </r>
  </si>
  <si>
    <r>
      <rPr>
        <sz val="14"/>
        <rFont val="Times New Roman"/>
        <charset val="134"/>
      </rPr>
      <t xml:space="preserve">     </t>
    </r>
    <r>
      <rPr>
        <sz val="14"/>
        <rFont val="宋体"/>
        <charset val="134"/>
      </rPr>
      <t>劳动关系和维权</t>
    </r>
  </si>
  <si>
    <r>
      <rPr>
        <sz val="14"/>
        <rFont val="Times New Roman"/>
        <charset val="134"/>
      </rPr>
      <t xml:space="preserve">      </t>
    </r>
    <r>
      <rPr>
        <sz val="14"/>
        <rFont val="宋体"/>
        <charset val="134"/>
      </rPr>
      <t>公共就业服务和职业技能鉴定机构</t>
    </r>
  </si>
  <si>
    <r>
      <rPr>
        <sz val="14"/>
        <rFont val="Times New Roman"/>
        <charset val="134"/>
      </rPr>
      <t xml:space="preserve">     </t>
    </r>
    <r>
      <rPr>
        <sz val="14"/>
        <rFont val="宋体"/>
        <charset val="134"/>
      </rPr>
      <t>劳动人事争议调解仲裁</t>
    </r>
  </si>
  <si>
    <r>
      <rPr>
        <sz val="14"/>
        <rFont val="Times New Roman"/>
        <charset val="134"/>
      </rPr>
      <t xml:space="preserve">     </t>
    </r>
    <r>
      <rPr>
        <sz val="14"/>
        <rFont val="宋体"/>
        <charset val="134"/>
      </rPr>
      <t>其他人力资源和社会保障管理事务支出</t>
    </r>
  </si>
  <si>
    <r>
      <rPr>
        <b/>
        <sz val="14"/>
        <rFont val="Times New Roman"/>
        <charset val="134"/>
      </rPr>
      <t xml:space="preserve">   </t>
    </r>
    <r>
      <rPr>
        <b/>
        <sz val="14"/>
        <rFont val="宋体"/>
        <charset val="134"/>
      </rPr>
      <t>民政管理事务</t>
    </r>
  </si>
  <si>
    <r>
      <rPr>
        <sz val="14"/>
        <rFont val="Times New Roman"/>
        <charset val="134"/>
      </rPr>
      <t xml:space="preserve">     </t>
    </r>
    <r>
      <rPr>
        <sz val="14"/>
        <rFont val="宋体"/>
        <charset val="134"/>
      </rPr>
      <t>社会组织管理</t>
    </r>
  </si>
  <si>
    <r>
      <rPr>
        <sz val="14"/>
        <rFont val="Times New Roman"/>
        <charset val="134"/>
      </rPr>
      <t xml:space="preserve">     </t>
    </r>
    <r>
      <rPr>
        <sz val="14"/>
        <rFont val="宋体"/>
        <charset val="134"/>
      </rPr>
      <t>行政区划和地名管理</t>
    </r>
  </si>
  <si>
    <r>
      <rPr>
        <sz val="14"/>
        <rFont val="Times New Roman"/>
        <charset val="134"/>
      </rPr>
      <t xml:space="preserve">     </t>
    </r>
    <r>
      <rPr>
        <sz val="14"/>
        <rFont val="宋体"/>
        <charset val="134"/>
      </rPr>
      <t>基层政权建设和社区治理</t>
    </r>
  </si>
  <si>
    <r>
      <rPr>
        <sz val="14"/>
        <rFont val="Times New Roman"/>
        <charset val="134"/>
      </rPr>
      <t xml:space="preserve">     </t>
    </r>
    <r>
      <rPr>
        <sz val="14"/>
        <rFont val="宋体"/>
        <charset val="134"/>
      </rPr>
      <t>其他民政管理事务支出</t>
    </r>
  </si>
  <si>
    <r>
      <rPr>
        <b/>
        <sz val="14"/>
        <rFont val="Times New Roman"/>
        <charset val="134"/>
      </rPr>
      <t xml:space="preserve">   </t>
    </r>
    <r>
      <rPr>
        <b/>
        <sz val="14"/>
        <rFont val="宋体"/>
        <charset val="134"/>
      </rPr>
      <t>补充全国社会保障基金</t>
    </r>
  </si>
  <si>
    <r>
      <rPr>
        <sz val="14"/>
        <rFont val="Times New Roman"/>
        <charset val="134"/>
      </rPr>
      <t xml:space="preserve">     </t>
    </r>
    <r>
      <rPr>
        <sz val="14"/>
        <rFont val="宋体"/>
        <charset val="134"/>
      </rPr>
      <t>用一般公共预算补充基金</t>
    </r>
  </si>
  <si>
    <r>
      <rPr>
        <b/>
        <sz val="14"/>
        <rFont val="Times New Roman"/>
        <charset val="134"/>
      </rPr>
      <t xml:space="preserve">   </t>
    </r>
    <r>
      <rPr>
        <b/>
        <sz val="14"/>
        <rFont val="宋体"/>
        <charset val="134"/>
      </rPr>
      <t>行政事业单位养老支出</t>
    </r>
  </si>
  <si>
    <r>
      <rPr>
        <sz val="14"/>
        <rFont val="Times New Roman"/>
        <charset val="134"/>
      </rPr>
      <t xml:space="preserve">     </t>
    </r>
    <r>
      <rPr>
        <sz val="14"/>
        <rFont val="宋体"/>
        <charset val="134"/>
      </rPr>
      <t>行政单位离退休</t>
    </r>
  </si>
  <si>
    <r>
      <rPr>
        <sz val="14"/>
        <rFont val="Times New Roman"/>
        <charset val="134"/>
      </rPr>
      <t xml:space="preserve">     </t>
    </r>
    <r>
      <rPr>
        <sz val="14"/>
        <rFont val="宋体"/>
        <charset val="134"/>
      </rPr>
      <t>事业单位离退休</t>
    </r>
  </si>
  <si>
    <r>
      <rPr>
        <sz val="14"/>
        <rFont val="Times New Roman"/>
        <charset val="134"/>
      </rPr>
      <t xml:space="preserve">     </t>
    </r>
    <r>
      <rPr>
        <sz val="14"/>
        <rFont val="宋体"/>
        <charset val="134"/>
      </rPr>
      <t>离退休人员管理机构</t>
    </r>
  </si>
  <si>
    <r>
      <rPr>
        <sz val="14"/>
        <rFont val="Times New Roman"/>
        <charset val="134"/>
      </rPr>
      <t xml:space="preserve">     </t>
    </r>
    <r>
      <rPr>
        <sz val="14"/>
        <rFont val="宋体"/>
        <charset val="134"/>
      </rPr>
      <t>机关事业单位基本养老保险缴费支出</t>
    </r>
  </si>
  <si>
    <r>
      <rPr>
        <sz val="14"/>
        <rFont val="Times New Roman"/>
        <charset val="134"/>
      </rPr>
      <t xml:space="preserve">     </t>
    </r>
    <r>
      <rPr>
        <sz val="14"/>
        <rFont val="宋体"/>
        <charset val="134"/>
      </rPr>
      <t>机关事业单位职业年金缴费支出</t>
    </r>
  </si>
  <si>
    <r>
      <rPr>
        <sz val="14"/>
        <rFont val="Times New Roman"/>
        <charset val="134"/>
      </rPr>
      <t xml:space="preserve">     </t>
    </r>
    <r>
      <rPr>
        <sz val="14"/>
        <rFont val="宋体"/>
        <charset val="134"/>
      </rPr>
      <t>对机关事业单位基本养老保险基金的补助</t>
    </r>
  </si>
  <si>
    <r>
      <rPr>
        <sz val="14"/>
        <rFont val="Times New Roman"/>
        <charset val="134"/>
      </rPr>
      <t xml:space="preserve">    </t>
    </r>
    <r>
      <rPr>
        <sz val="14"/>
        <rFont val="宋体"/>
        <charset val="134"/>
      </rPr>
      <t>对机关事业单位职业年金的补助</t>
    </r>
  </si>
  <si>
    <r>
      <rPr>
        <sz val="14"/>
        <rFont val="Times New Roman"/>
        <charset val="134"/>
      </rPr>
      <t xml:space="preserve">     </t>
    </r>
    <r>
      <rPr>
        <sz val="14"/>
        <rFont val="宋体"/>
        <charset val="134"/>
      </rPr>
      <t>其他行政事业单位养老支出</t>
    </r>
  </si>
  <si>
    <r>
      <rPr>
        <b/>
        <sz val="14"/>
        <rFont val="Times New Roman"/>
        <charset val="134"/>
      </rPr>
      <t xml:space="preserve">   </t>
    </r>
    <r>
      <rPr>
        <b/>
        <sz val="14"/>
        <rFont val="宋体"/>
        <charset val="134"/>
      </rPr>
      <t>企业改革补助</t>
    </r>
  </si>
  <si>
    <r>
      <rPr>
        <sz val="14"/>
        <rFont val="Times New Roman"/>
        <charset val="134"/>
      </rPr>
      <t xml:space="preserve">     </t>
    </r>
    <r>
      <rPr>
        <sz val="14"/>
        <rFont val="宋体"/>
        <charset val="134"/>
      </rPr>
      <t>企业关闭破产补助</t>
    </r>
  </si>
  <si>
    <r>
      <rPr>
        <sz val="14"/>
        <rFont val="Times New Roman"/>
        <charset val="134"/>
      </rPr>
      <t xml:space="preserve">     </t>
    </r>
    <r>
      <rPr>
        <sz val="14"/>
        <rFont val="宋体"/>
        <charset val="134"/>
      </rPr>
      <t>厂办大集体改革补助</t>
    </r>
  </si>
  <si>
    <r>
      <rPr>
        <sz val="14"/>
        <rFont val="Times New Roman"/>
        <charset val="134"/>
      </rPr>
      <t xml:space="preserve">     </t>
    </r>
    <r>
      <rPr>
        <sz val="14"/>
        <rFont val="宋体"/>
        <charset val="134"/>
      </rPr>
      <t>其他企业改革发展补助</t>
    </r>
  </si>
  <si>
    <r>
      <rPr>
        <b/>
        <sz val="14"/>
        <rFont val="Times New Roman"/>
        <charset val="134"/>
      </rPr>
      <t xml:space="preserve">   </t>
    </r>
    <r>
      <rPr>
        <b/>
        <sz val="14"/>
        <rFont val="宋体"/>
        <charset val="134"/>
      </rPr>
      <t>就业补助</t>
    </r>
  </si>
  <si>
    <r>
      <rPr>
        <sz val="14"/>
        <rFont val="Times New Roman"/>
        <charset val="134"/>
      </rPr>
      <t xml:space="preserve">     </t>
    </r>
    <r>
      <rPr>
        <sz val="14"/>
        <rFont val="宋体"/>
        <charset val="134"/>
      </rPr>
      <t>就业创业服务补贴</t>
    </r>
  </si>
  <si>
    <r>
      <rPr>
        <sz val="14"/>
        <rFont val="Times New Roman"/>
        <charset val="134"/>
      </rPr>
      <t xml:space="preserve">     </t>
    </r>
    <r>
      <rPr>
        <sz val="14"/>
        <rFont val="宋体"/>
        <charset val="134"/>
      </rPr>
      <t>职业培训补贴</t>
    </r>
  </si>
  <si>
    <r>
      <rPr>
        <sz val="14"/>
        <rFont val="Times New Roman"/>
        <charset val="134"/>
      </rPr>
      <t xml:space="preserve">     </t>
    </r>
    <r>
      <rPr>
        <sz val="14"/>
        <rFont val="宋体"/>
        <charset val="134"/>
      </rPr>
      <t>社会保险补贴</t>
    </r>
  </si>
  <si>
    <r>
      <rPr>
        <sz val="14"/>
        <rFont val="Times New Roman"/>
        <charset val="134"/>
      </rPr>
      <t xml:space="preserve">     </t>
    </r>
    <r>
      <rPr>
        <sz val="14"/>
        <rFont val="宋体"/>
        <charset val="134"/>
      </rPr>
      <t>公益性岗位补贴</t>
    </r>
  </si>
  <si>
    <r>
      <rPr>
        <sz val="14"/>
        <rFont val="Times New Roman"/>
        <charset val="134"/>
      </rPr>
      <t xml:space="preserve">     </t>
    </r>
    <r>
      <rPr>
        <sz val="14"/>
        <rFont val="宋体"/>
        <charset val="134"/>
      </rPr>
      <t>职业技能鉴定补贴</t>
    </r>
  </si>
  <si>
    <r>
      <rPr>
        <sz val="14"/>
        <rFont val="Times New Roman"/>
        <charset val="134"/>
      </rPr>
      <t xml:space="preserve">     </t>
    </r>
    <r>
      <rPr>
        <sz val="14"/>
        <rFont val="宋体"/>
        <charset val="134"/>
      </rPr>
      <t>就业见习补贴</t>
    </r>
  </si>
  <si>
    <r>
      <rPr>
        <sz val="14"/>
        <rFont val="Times New Roman"/>
        <charset val="134"/>
      </rPr>
      <t xml:space="preserve">     </t>
    </r>
    <r>
      <rPr>
        <sz val="14"/>
        <rFont val="宋体"/>
        <charset val="134"/>
      </rPr>
      <t>高技能人才培养补助</t>
    </r>
  </si>
  <si>
    <r>
      <rPr>
        <sz val="14"/>
        <rFont val="Times New Roman"/>
        <charset val="134"/>
      </rPr>
      <t xml:space="preserve">     </t>
    </r>
    <r>
      <rPr>
        <sz val="14"/>
        <rFont val="宋体"/>
        <charset val="134"/>
      </rPr>
      <t>促进创业补贴</t>
    </r>
  </si>
  <si>
    <r>
      <rPr>
        <sz val="14"/>
        <rFont val="Times New Roman"/>
        <charset val="134"/>
      </rPr>
      <t xml:space="preserve">     </t>
    </r>
    <r>
      <rPr>
        <sz val="14"/>
        <rFont val="宋体"/>
        <charset val="134"/>
      </rPr>
      <t>其他就业补助支出</t>
    </r>
  </si>
  <si>
    <r>
      <rPr>
        <b/>
        <sz val="14"/>
        <rFont val="Times New Roman"/>
        <charset val="134"/>
      </rPr>
      <t xml:space="preserve">   </t>
    </r>
    <r>
      <rPr>
        <b/>
        <sz val="14"/>
        <rFont val="宋体"/>
        <charset val="134"/>
      </rPr>
      <t>抚恤</t>
    </r>
  </si>
  <si>
    <r>
      <rPr>
        <sz val="14"/>
        <rFont val="Times New Roman"/>
        <charset val="134"/>
      </rPr>
      <t xml:space="preserve">     </t>
    </r>
    <r>
      <rPr>
        <sz val="14"/>
        <rFont val="宋体"/>
        <charset val="134"/>
      </rPr>
      <t>死亡抚恤</t>
    </r>
  </si>
  <si>
    <r>
      <rPr>
        <sz val="14"/>
        <rFont val="Times New Roman"/>
        <charset val="134"/>
      </rPr>
      <t xml:space="preserve">     </t>
    </r>
    <r>
      <rPr>
        <sz val="14"/>
        <rFont val="宋体"/>
        <charset val="134"/>
      </rPr>
      <t>伤残抚恤</t>
    </r>
  </si>
  <si>
    <r>
      <rPr>
        <sz val="14"/>
        <rFont val="Times New Roman"/>
        <charset val="134"/>
      </rPr>
      <t xml:space="preserve">     </t>
    </r>
    <r>
      <rPr>
        <sz val="14"/>
        <rFont val="宋体"/>
        <charset val="134"/>
      </rPr>
      <t>在乡复员、退伍军人生活补助</t>
    </r>
  </si>
  <si>
    <r>
      <rPr>
        <sz val="14"/>
        <rFont val="Times New Roman"/>
        <charset val="134"/>
      </rPr>
      <t xml:space="preserve">     </t>
    </r>
    <r>
      <rPr>
        <sz val="14"/>
        <rFont val="宋体"/>
        <charset val="134"/>
      </rPr>
      <t>优抚事业单位支出</t>
    </r>
  </si>
  <si>
    <r>
      <rPr>
        <sz val="14"/>
        <rFont val="Times New Roman"/>
        <charset val="134"/>
      </rPr>
      <t xml:space="preserve">     </t>
    </r>
    <r>
      <rPr>
        <sz val="14"/>
        <rFont val="宋体"/>
        <charset val="134"/>
      </rPr>
      <t>义务兵优待</t>
    </r>
  </si>
  <si>
    <r>
      <rPr>
        <sz val="14"/>
        <rFont val="Times New Roman"/>
        <charset val="134"/>
      </rPr>
      <t xml:space="preserve">     </t>
    </r>
    <r>
      <rPr>
        <sz val="14"/>
        <rFont val="宋体"/>
        <charset val="134"/>
      </rPr>
      <t>农村籍退役士兵老年生活补助</t>
    </r>
  </si>
  <si>
    <r>
      <rPr>
        <sz val="14"/>
        <rFont val="Times New Roman"/>
        <charset val="134"/>
      </rPr>
      <t xml:space="preserve">     </t>
    </r>
    <r>
      <rPr>
        <sz val="14"/>
        <rFont val="宋体"/>
        <charset val="134"/>
      </rPr>
      <t>其他优抚支出</t>
    </r>
  </si>
  <si>
    <r>
      <rPr>
        <b/>
        <sz val="14"/>
        <rFont val="Times New Roman"/>
        <charset val="134"/>
      </rPr>
      <t xml:space="preserve">   </t>
    </r>
    <r>
      <rPr>
        <b/>
        <sz val="14"/>
        <rFont val="宋体"/>
        <charset val="134"/>
      </rPr>
      <t>退役安置</t>
    </r>
  </si>
  <si>
    <r>
      <rPr>
        <sz val="14"/>
        <rFont val="Times New Roman"/>
        <charset val="134"/>
      </rPr>
      <t xml:space="preserve">     </t>
    </r>
    <r>
      <rPr>
        <sz val="14"/>
        <rFont val="宋体"/>
        <charset val="134"/>
      </rPr>
      <t>退役士兵安置</t>
    </r>
  </si>
  <si>
    <r>
      <rPr>
        <sz val="14"/>
        <rFont val="Times New Roman"/>
        <charset val="134"/>
      </rPr>
      <t xml:space="preserve">     </t>
    </r>
    <r>
      <rPr>
        <sz val="14"/>
        <rFont val="宋体"/>
        <charset val="134"/>
      </rPr>
      <t>军队移交政府的离退休人员安置</t>
    </r>
  </si>
  <si>
    <r>
      <rPr>
        <sz val="14"/>
        <rFont val="Times New Roman"/>
        <charset val="134"/>
      </rPr>
      <t xml:space="preserve">     </t>
    </r>
    <r>
      <rPr>
        <sz val="14"/>
        <rFont val="宋体"/>
        <charset val="134"/>
      </rPr>
      <t>军队移交政府离退休干部管理机构</t>
    </r>
  </si>
  <si>
    <r>
      <rPr>
        <sz val="14"/>
        <rFont val="Times New Roman"/>
        <charset val="134"/>
      </rPr>
      <t xml:space="preserve">     </t>
    </r>
    <r>
      <rPr>
        <sz val="14"/>
        <rFont val="宋体"/>
        <charset val="134"/>
      </rPr>
      <t>退役士兵管理教育</t>
    </r>
  </si>
  <si>
    <r>
      <rPr>
        <sz val="14"/>
        <rFont val="Times New Roman"/>
        <charset val="134"/>
      </rPr>
      <t xml:space="preserve">     </t>
    </r>
    <r>
      <rPr>
        <sz val="14"/>
        <rFont val="宋体"/>
        <charset val="134"/>
      </rPr>
      <t>军队转业干部安置</t>
    </r>
  </si>
  <si>
    <r>
      <rPr>
        <sz val="14"/>
        <rFont val="Times New Roman"/>
        <charset val="134"/>
      </rPr>
      <t xml:space="preserve">     </t>
    </r>
    <r>
      <rPr>
        <sz val="14"/>
        <rFont val="宋体"/>
        <charset val="134"/>
      </rPr>
      <t>其他退役安置支出</t>
    </r>
  </si>
  <si>
    <r>
      <rPr>
        <b/>
        <sz val="14"/>
        <rFont val="Times New Roman"/>
        <charset val="134"/>
      </rPr>
      <t xml:space="preserve">   </t>
    </r>
    <r>
      <rPr>
        <b/>
        <sz val="14"/>
        <rFont val="宋体"/>
        <charset val="134"/>
      </rPr>
      <t>社会福利</t>
    </r>
  </si>
  <si>
    <r>
      <rPr>
        <sz val="14"/>
        <rFont val="Times New Roman"/>
        <charset val="134"/>
      </rPr>
      <t xml:space="preserve">     </t>
    </r>
    <r>
      <rPr>
        <sz val="14"/>
        <rFont val="宋体"/>
        <charset val="134"/>
      </rPr>
      <t>儿童福利</t>
    </r>
  </si>
  <si>
    <r>
      <rPr>
        <sz val="14"/>
        <rFont val="Times New Roman"/>
        <charset val="134"/>
      </rPr>
      <t xml:space="preserve">     </t>
    </r>
    <r>
      <rPr>
        <sz val="14"/>
        <rFont val="宋体"/>
        <charset val="134"/>
      </rPr>
      <t>老年福利</t>
    </r>
  </si>
  <si>
    <r>
      <rPr>
        <sz val="14"/>
        <rFont val="Times New Roman"/>
        <charset val="134"/>
      </rPr>
      <t xml:space="preserve">     </t>
    </r>
    <r>
      <rPr>
        <sz val="14"/>
        <rFont val="宋体"/>
        <charset val="134"/>
      </rPr>
      <t>康复辅具</t>
    </r>
  </si>
  <si>
    <r>
      <rPr>
        <sz val="14"/>
        <rFont val="Times New Roman"/>
        <charset val="134"/>
      </rPr>
      <t xml:space="preserve">     </t>
    </r>
    <r>
      <rPr>
        <sz val="14"/>
        <rFont val="宋体"/>
        <charset val="134"/>
      </rPr>
      <t>殡葬</t>
    </r>
  </si>
  <si>
    <r>
      <rPr>
        <sz val="14"/>
        <rFont val="Times New Roman"/>
        <charset val="134"/>
      </rPr>
      <t xml:space="preserve">     </t>
    </r>
    <r>
      <rPr>
        <sz val="14"/>
        <rFont val="宋体"/>
        <charset val="134"/>
      </rPr>
      <t>社会福利事业单位</t>
    </r>
  </si>
  <si>
    <r>
      <rPr>
        <sz val="14"/>
        <rFont val="Times New Roman"/>
        <charset val="134"/>
      </rPr>
      <t xml:space="preserve">     </t>
    </r>
    <r>
      <rPr>
        <sz val="14"/>
        <rFont val="宋体"/>
        <charset val="134"/>
      </rPr>
      <t>养老服务</t>
    </r>
  </si>
  <si>
    <r>
      <rPr>
        <sz val="14"/>
        <rFont val="Times New Roman"/>
        <charset val="134"/>
      </rPr>
      <t xml:space="preserve">     </t>
    </r>
    <r>
      <rPr>
        <sz val="14"/>
        <rFont val="宋体"/>
        <charset val="134"/>
      </rPr>
      <t>其他社会福利支出</t>
    </r>
  </si>
  <si>
    <r>
      <rPr>
        <b/>
        <sz val="14"/>
        <rFont val="Times New Roman"/>
        <charset val="134"/>
      </rPr>
      <t xml:space="preserve">   </t>
    </r>
    <r>
      <rPr>
        <b/>
        <sz val="14"/>
        <rFont val="宋体"/>
        <charset val="134"/>
      </rPr>
      <t>残疾人事业</t>
    </r>
  </si>
  <si>
    <r>
      <rPr>
        <sz val="14"/>
        <rFont val="Times New Roman"/>
        <charset val="134"/>
      </rPr>
      <t xml:space="preserve">     </t>
    </r>
    <r>
      <rPr>
        <sz val="14"/>
        <rFont val="宋体"/>
        <charset val="134"/>
      </rPr>
      <t>残疾人康复</t>
    </r>
  </si>
  <si>
    <r>
      <rPr>
        <sz val="14"/>
        <rFont val="Times New Roman"/>
        <charset val="134"/>
      </rPr>
      <t xml:space="preserve">     </t>
    </r>
    <r>
      <rPr>
        <sz val="14"/>
        <rFont val="宋体"/>
        <charset val="134"/>
      </rPr>
      <t>残疾人就业和扶贫</t>
    </r>
  </si>
  <si>
    <r>
      <rPr>
        <sz val="14"/>
        <rFont val="Times New Roman"/>
        <charset val="134"/>
      </rPr>
      <t xml:space="preserve">     </t>
    </r>
    <r>
      <rPr>
        <sz val="14"/>
        <rFont val="宋体"/>
        <charset val="134"/>
      </rPr>
      <t>残疾人体育</t>
    </r>
  </si>
  <si>
    <r>
      <rPr>
        <sz val="14"/>
        <rFont val="Times New Roman"/>
        <charset val="134"/>
      </rPr>
      <t xml:space="preserve">     </t>
    </r>
    <r>
      <rPr>
        <sz val="14"/>
        <rFont val="宋体"/>
        <charset val="134"/>
      </rPr>
      <t>残疾人生活和护理补贴</t>
    </r>
  </si>
  <si>
    <r>
      <rPr>
        <sz val="14"/>
        <rFont val="Times New Roman"/>
        <charset val="134"/>
      </rPr>
      <t xml:space="preserve">     </t>
    </r>
    <r>
      <rPr>
        <sz val="14"/>
        <rFont val="宋体"/>
        <charset val="134"/>
      </rPr>
      <t>其他残疾人事业支出</t>
    </r>
  </si>
  <si>
    <r>
      <rPr>
        <b/>
        <sz val="14"/>
        <rFont val="Times New Roman"/>
        <charset val="134"/>
      </rPr>
      <t xml:space="preserve">   </t>
    </r>
    <r>
      <rPr>
        <b/>
        <sz val="14"/>
        <rFont val="宋体"/>
        <charset val="134"/>
      </rPr>
      <t>红十字事业</t>
    </r>
  </si>
  <si>
    <r>
      <rPr>
        <sz val="14"/>
        <rFont val="Times New Roman"/>
        <charset val="134"/>
      </rPr>
      <t xml:space="preserve">     </t>
    </r>
    <r>
      <rPr>
        <sz val="14"/>
        <rFont val="宋体"/>
        <charset val="134"/>
      </rPr>
      <t>其他红十字事业支出</t>
    </r>
  </si>
  <si>
    <r>
      <rPr>
        <b/>
        <sz val="14"/>
        <rFont val="Times New Roman"/>
        <charset val="134"/>
      </rPr>
      <t xml:space="preserve">   </t>
    </r>
    <r>
      <rPr>
        <b/>
        <sz val="14"/>
        <rFont val="宋体"/>
        <charset val="134"/>
      </rPr>
      <t>最低生活保障</t>
    </r>
  </si>
  <si>
    <r>
      <rPr>
        <sz val="14"/>
        <rFont val="Times New Roman"/>
        <charset val="134"/>
      </rPr>
      <t xml:space="preserve">     </t>
    </r>
    <r>
      <rPr>
        <sz val="14"/>
        <rFont val="宋体"/>
        <charset val="134"/>
      </rPr>
      <t>城市最低生活保障金支出</t>
    </r>
  </si>
  <si>
    <r>
      <rPr>
        <sz val="14"/>
        <rFont val="Times New Roman"/>
        <charset val="134"/>
      </rPr>
      <t xml:space="preserve">     </t>
    </r>
    <r>
      <rPr>
        <sz val="14"/>
        <rFont val="宋体"/>
        <charset val="134"/>
      </rPr>
      <t>农村最低生活保障金支出</t>
    </r>
  </si>
  <si>
    <r>
      <rPr>
        <b/>
        <sz val="14"/>
        <rFont val="Times New Roman"/>
        <charset val="134"/>
      </rPr>
      <t xml:space="preserve">   </t>
    </r>
    <r>
      <rPr>
        <b/>
        <sz val="14"/>
        <rFont val="宋体"/>
        <charset val="134"/>
      </rPr>
      <t>临时救助</t>
    </r>
  </si>
  <si>
    <r>
      <rPr>
        <sz val="14"/>
        <rFont val="Times New Roman"/>
        <charset val="134"/>
      </rPr>
      <t xml:space="preserve">     </t>
    </r>
    <r>
      <rPr>
        <sz val="14"/>
        <rFont val="宋体"/>
        <charset val="134"/>
      </rPr>
      <t>临时救助支出</t>
    </r>
  </si>
  <si>
    <r>
      <rPr>
        <sz val="14"/>
        <rFont val="Times New Roman"/>
        <charset val="134"/>
      </rPr>
      <t xml:space="preserve">     </t>
    </r>
    <r>
      <rPr>
        <sz val="14"/>
        <rFont val="宋体"/>
        <charset val="134"/>
      </rPr>
      <t>流浪乞讨人员救助支出</t>
    </r>
  </si>
  <si>
    <r>
      <rPr>
        <b/>
        <sz val="14"/>
        <rFont val="Times New Roman"/>
        <charset val="134"/>
      </rPr>
      <t xml:space="preserve">   </t>
    </r>
    <r>
      <rPr>
        <b/>
        <sz val="14"/>
        <rFont val="宋体"/>
        <charset val="134"/>
      </rPr>
      <t>特困人员救助供养</t>
    </r>
  </si>
  <si>
    <r>
      <rPr>
        <sz val="14"/>
        <rFont val="Times New Roman"/>
        <charset val="134"/>
      </rPr>
      <t xml:space="preserve">     </t>
    </r>
    <r>
      <rPr>
        <sz val="14"/>
        <rFont val="宋体"/>
        <charset val="134"/>
      </rPr>
      <t>城市特困人员救助供养支出</t>
    </r>
  </si>
  <si>
    <r>
      <rPr>
        <sz val="14"/>
        <rFont val="Times New Roman"/>
        <charset val="134"/>
      </rPr>
      <t xml:space="preserve">     </t>
    </r>
    <r>
      <rPr>
        <sz val="14"/>
        <rFont val="宋体"/>
        <charset val="134"/>
      </rPr>
      <t>农村特困人员救助供养支出</t>
    </r>
  </si>
  <si>
    <r>
      <rPr>
        <b/>
        <sz val="14"/>
        <rFont val="Times New Roman"/>
        <charset val="134"/>
      </rPr>
      <t xml:space="preserve">   </t>
    </r>
    <r>
      <rPr>
        <b/>
        <sz val="14"/>
        <rFont val="宋体"/>
        <charset val="134"/>
      </rPr>
      <t>补充道路交通事故社会救助基金</t>
    </r>
  </si>
  <si>
    <r>
      <rPr>
        <sz val="14"/>
        <rFont val="Times New Roman"/>
        <charset val="134"/>
      </rPr>
      <t xml:space="preserve">     </t>
    </r>
    <r>
      <rPr>
        <sz val="14"/>
        <rFont val="宋体"/>
        <charset val="134"/>
      </rPr>
      <t>交强险增值税补助基金支出</t>
    </r>
  </si>
  <si>
    <r>
      <rPr>
        <sz val="14"/>
        <rFont val="Times New Roman"/>
        <charset val="134"/>
      </rPr>
      <t xml:space="preserve">     </t>
    </r>
    <r>
      <rPr>
        <sz val="14"/>
        <rFont val="宋体"/>
        <charset val="134"/>
      </rPr>
      <t>交强险罚款收入补助基金支出</t>
    </r>
  </si>
  <si>
    <r>
      <rPr>
        <b/>
        <sz val="14"/>
        <rFont val="Times New Roman"/>
        <charset val="134"/>
      </rPr>
      <t xml:space="preserve">   </t>
    </r>
    <r>
      <rPr>
        <b/>
        <sz val="14"/>
        <rFont val="宋体"/>
        <charset val="134"/>
      </rPr>
      <t>其他生活救助</t>
    </r>
  </si>
  <si>
    <r>
      <rPr>
        <sz val="14"/>
        <rFont val="Times New Roman"/>
        <charset val="134"/>
      </rPr>
      <t xml:space="preserve">     </t>
    </r>
    <r>
      <rPr>
        <sz val="14"/>
        <rFont val="宋体"/>
        <charset val="134"/>
      </rPr>
      <t>其他城市生活救助</t>
    </r>
  </si>
  <si>
    <r>
      <rPr>
        <sz val="14"/>
        <rFont val="Times New Roman"/>
        <charset val="134"/>
      </rPr>
      <t xml:space="preserve">     </t>
    </r>
    <r>
      <rPr>
        <sz val="14"/>
        <rFont val="宋体"/>
        <charset val="134"/>
      </rPr>
      <t>其他农村生活救助</t>
    </r>
  </si>
  <si>
    <r>
      <rPr>
        <b/>
        <sz val="14"/>
        <rFont val="Times New Roman"/>
        <charset val="134"/>
      </rPr>
      <t xml:space="preserve">   </t>
    </r>
    <r>
      <rPr>
        <b/>
        <sz val="14"/>
        <rFont val="宋体"/>
        <charset val="134"/>
      </rPr>
      <t>财政对基本养老保险基金的补助</t>
    </r>
  </si>
  <si>
    <r>
      <rPr>
        <sz val="14"/>
        <rFont val="Times New Roman"/>
        <charset val="134"/>
      </rPr>
      <t xml:space="preserve">     </t>
    </r>
    <r>
      <rPr>
        <sz val="14"/>
        <rFont val="宋体"/>
        <charset val="134"/>
      </rPr>
      <t>财政对企业职工基本养老保险基金的补助</t>
    </r>
  </si>
  <si>
    <r>
      <rPr>
        <sz val="14"/>
        <rFont val="Times New Roman"/>
        <charset val="134"/>
      </rPr>
      <t xml:space="preserve">     </t>
    </r>
    <r>
      <rPr>
        <sz val="14"/>
        <rFont val="宋体"/>
        <charset val="134"/>
      </rPr>
      <t>财政对城乡居民基本养老保险基金的补助</t>
    </r>
  </si>
  <si>
    <r>
      <rPr>
        <sz val="14"/>
        <rFont val="Times New Roman"/>
        <charset val="134"/>
      </rPr>
      <t xml:space="preserve">     </t>
    </r>
    <r>
      <rPr>
        <sz val="14"/>
        <rFont val="宋体"/>
        <charset val="134"/>
      </rPr>
      <t>财政对其他基本养老保险基金的补助</t>
    </r>
  </si>
  <si>
    <r>
      <rPr>
        <b/>
        <sz val="14"/>
        <rFont val="Times New Roman"/>
        <charset val="134"/>
      </rPr>
      <t xml:space="preserve">   </t>
    </r>
    <r>
      <rPr>
        <b/>
        <sz val="14"/>
        <rFont val="宋体"/>
        <charset val="134"/>
      </rPr>
      <t>财政对其他社会保险基金的补助</t>
    </r>
  </si>
  <si>
    <r>
      <rPr>
        <sz val="14"/>
        <rFont val="Times New Roman"/>
        <charset val="134"/>
      </rPr>
      <t xml:space="preserve">     </t>
    </r>
    <r>
      <rPr>
        <sz val="14"/>
        <rFont val="宋体"/>
        <charset val="134"/>
      </rPr>
      <t>财政对失业保险基金的补助</t>
    </r>
  </si>
  <si>
    <r>
      <rPr>
        <sz val="14"/>
        <rFont val="Times New Roman"/>
        <charset val="134"/>
      </rPr>
      <t xml:space="preserve">     </t>
    </r>
    <r>
      <rPr>
        <sz val="14"/>
        <rFont val="宋体"/>
        <charset val="134"/>
      </rPr>
      <t>财政对工伤保险基金的补助</t>
    </r>
  </si>
  <si>
    <r>
      <rPr>
        <sz val="14"/>
        <rFont val="Times New Roman"/>
        <charset val="134"/>
      </rPr>
      <t xml:space="preserve">     </t>
    </r>
    <r>
      <rPr>
        <sz val="14"/>
        <rFont val="宋体"/>
        <charset val="134"/>
      </rPr>
      <t>其他财政对社会保险基金的补助</t>
    </r>
  </si>
  <si>
    <r>
      <rPr>
        <b/>
        <sz val="14"/>
        <rFont val="Times New Roman"/>
        <charset val="134"/>
      </rPr>
      <t xml:space="preserve">   </t>
    </r>
    <r>
      <rPr>
        <b/>
        <sz val="14"/>
        <rFont val="宋体"/>
        <charset val="134"/>
      </rPr>
      <t>退役军人管理事务</t>
    </r>
  </si>
  <si>
    <r>
      <rPr>
        <sz val="14"/>
        <rFont val="Times New Roman"/>
        <charset val="134"/>
      </rPr>
      <t xml:space="preserve">     </t>
    </r>
    <r>
      <rPr>
        <sz val="14"/>
        <rFont val="宋体"/>
        <charset val="134"/>
      </rPr>
      <t>拥军优属</t>
    </r>
  </si>
  <si>
    <r>
      <rPr>
        <sz val="14"/>
        <rFont val="Times New Roman"/>
        <charset val="134"/>
      </rPr>
      <t xml:space="preserve">     </t>
    </r>
    <r>
      <rPr>
        <sz val="14"/>
        <rFont val="宋体"/>
        <charset val="134"/>
      </rPr>
      <t>部队供应</t>
    </r>
  </si>
  <si>
    <r>
      <rPr>
        <sz val="14"/>
        <rFont val="Times New Roman"/>
        <charset val="134"/>
      </rPr>
      <t xml:space="preserve">     </t>
    </r>
    <r>
      <rPr>
        <sz val="14"/>
        <rFont val="宋体"/>
        <charset val="134"/>
      </rPr>
      <t>其他退役军人事务管理支出</t>
    </r>
  </si>
  <si>
    <r>
      <rPr>
        <b/>
        <sz val="14"/>
        <rFont val="Times New Roman"/>
        <charset val="134"/>
      </rPr>
      <t xml:space="preserve">   </t>
    </r>
    <r>
      <rPr>
        <b/>
        <sz val="14"/>
        <rFont val="宋体"/>
        <charset val="134"/>
      </rPr>
      <t>财政代缴社会保险费支出</t>
    </r>
  </si>
  <si>
    <r>
      <rPr>
        <sz val="14"/>
        <rFont val="Times New Roman"/>
        <charset val="134"/>
      </rPr>
      <t xml:space="preserve">     </t>
    </r>
    <r>
      <rPr>
        <sz val="14"/>
        <rFont val="宋体"/>
        <charset val="134"/>
      </rPr>
      <t>财政代缴城乡居民基本养老保险费支出</t>
    </r>
  </si>
  <si>
    <r>
      <rPr>
        <sz val="14"/>
        <rFont val="Times New Roman"/>
        <charset val="134"/>
      </rPr>
      <t xml:space="preserve">     </t>
    </r>
    <r>
      <rPr>
        <sz val="14"/>
        <rFont val="宋体"/>
        <charset val="134"/>
      </rPr>
      <t>财政代缴其他社会保险费支出</t>
    </r>
  </si>
  <si>
    <r>
      <rPr>
        <b/>
        <sz val="14"/>
        <rFont val="Times New Roman"/>
        <charset val="134"/>
      </rPr>
      <t xml:space="preserve">   </t>
    </r>
    <r>
      <rPr>
        <b/>
        <sz val="14"/>
        <rFont val="宋体"/>
        <charset val="134"/>
      </rPr>
      <t>其他社会保障和就业支出</t>
    </r>
  </si>
  <si>
    <r>
      <rPr>
        <sz val="14"/>
        <rFont val="Times New Roman"/>
        <charset val="134"/>
      </rPr>
      <t xml:space="preserve">     </t>
    </r>
    <r>
      <rPr>
        <sz val="14"/>
        <rFont val="宋体"/>
        <charset val="134"/>
      </rPr>
      <t>其他社会保障和就业支出</t>
    </r>
  </si>
  <si>
    <r>
      <rPr>
        <b/>
        <sz val="14"/>
        <rFont val="宋体"/>
        <charset val="134"/>
      </rPr>
      <t>市对下一般性转移支付补助（基本养老保险和低保）</t>
    </r>
  </si>
  <si>
    <r>
      <rPr>
        <b/>
        <sz val="14"/>
        <rFont val="宋体"/>
        <charset val="134"/>
      </rPr>
      <t>九、卫生健康支出</t>
    </r>
  </si>
  <si>
    <r>
      <rPr>
        <b/>
        <sz val="14"/>
        <rFont val="Times New Roman"/>
        <charset val="134"/>
      </rPr>
      <t xml:space="preserve">   </t>
    </r>
    <r>
      <rPr>
        <b/>
        <sz val="14"/>
        <rFont val="宋体"/>
        <charset val="134"/>
      </rPr>
      <t>卫生健康管理事务</t>
    </r>
  </si>
  <si>
    <r>
      <rPr>
        <sz val="14"/>
        <rFont val="Times New Roman"/>
        <charset val="134"/>
      </rPr>
      <t xml:space="preserve">     </t>
    </r>
    <r>
      <rPr>
        <sz val="14"/>
        <rFont val="宋体"/>
        <charset val="134"/>
      </rPr>
      <t>其他卫生健康管理事务支出</t>
    </r>
  </si>
  <si>
    <r>
      <rPr>
        <b/>
        <sz val="14"/>
        <rFont val="Times New Roman"/>
        <charset val="134"/>
      </rPr>
      <t xml:space="preserve">   </t>
    </r>
    <r>
      <rPr>
        <b/>
        <sz val="14"/>
        <rFont val="宋体"/>
        <charset val="134"/>
      </rPr>
      <t>公立医院</t>
    </r>
  </si>
  <si>
    <r>
      <rPr>
        <sz val="14"/>
        <rFont val="Times New Roman"/>
        <charset val="134"/>
      </rPr>
      <t xml:space="preserve">     </t>
    </r>
    <r>
      <rPr>
        <sz val="14"/>
        <rFont val="宋体"/>
        <charset val="134"/>
      </rPr>
      <t>综合医院</t>
    </r>
  </si>
  <si>
    <r>
      <rPr>
        <sz val="14"/>
        <rFont val="Times New Roman"/>
        <charset val="134"/>
      </rPr>
      <t xml:space="preserve">     </t>
    </r>
    <r>
      <rPr>
        <sz val="14"/>
        <rFont val="宋体"/>
        <charset val="134"/>
      </rPr>
      <t>中医（民族）医院</t>
    </r>
  </si>
  <si>
    <r>
      <rPr>
        <sz val="14"/>
        <rFont val="Times New Roman"/>
        <charset val="134"/>
      </rPr>
      <t xml:space="preserve">     </t>
    </r>
    <r>
      <rPr>
        <sz val="14"/>
        <rFont val="宋体"/>
        <charset val="134"/>
      </rPr>
      <t>传染病医院</t>
    </r>
  </si>
  <si>
    <r>
      <rPr>
        <sz val="14"/>
        <rFont val="Times New Roman"/>
        <charset val="134"/>
      </rPr>
      <t xml:space="preserve">     </t>
    </r>
    <r>
      <rPr>
        <sz val="14"/>
        <rFont val="宋体"/>
        <charset val="134"/>
      </rPr>
      <t>职业病防治医院</t>
    </r>
  </si>
  <si>
    <r>
      <rPr>
        <sz val="14"/>
        <rFont val="Times New Roman"/>
        <charset val="134"/>
      </rPr>
      <t xml:space="preserve">     </t>
    </r>
    <r>
      <rPr>
        <sz val="14"/>
        <rFont val="宋体"/>
        <charset val="134"/>
      </rPr>
      <t>精神病医院</t>
    </r>
  </si>
  <si>
    <r>
      <rPr>
        <sz val="14"/>
        <rFont val="Times New Roman"/>
        <charset val="134"/>
      </rPr>
      <t xml:space="preserve">     </t>
    </r>
    <r>
      <rPr>
        <sz val="14"/>
        <rFont val="宋体"/>
        <charset val="134"/>
      </rPr>
      <t>妇幼保健医院</t>
    </r>
  </si>
  <si>
    <r>
      <rPr>
        <sz val="14"/>
        <rFont val="Times New Roman"/>
        <charset val="134"/>
      </rPr>
      <t xml:space="preserve">     </t>
    </r>
    <r>
      <rPr>
        <sz val="14"/>
        <rFont val="宋体"/>
        <charset val="134"/>
      </rPr>
      <t>儿童医院</t>
    </r>
  </si>
  <si>
    <r>
      <rPr>
        <sz val="14"/>
        <rFont val="Times New Roman"/>
        <charset val="134"/>
      </rPr>
      <t xml:space="preserve">     </t>
    </r>
    <r>
      <rPr>
        <sz val="14"/>
        <rFont val="宋体"/>
        <charset val="134"/>
      </rPr>
      <t>其他专科医院</t>
    </r>
  </si>
  <si>
    <r>
      <rPr>
        <sz val="14"/>
        <rFont val="Times New Roman"/>
        <charset val="134"/>
      </rPr>
      <t xml:space="preserve">     </t>
    </r>
    <r>
      <rPr>
        <sz val="14"/>
        <rFont val="宋体"/>
        <charset val="134"/>
      </rPr>
      <t>福利医院</t>
    </r>
  </si>
  <si>
    <r>
      <rPr>
        <sz val="14"/>
        <rFont val="Times New Roman"/>
        <charset val="134"/>
      </rPr>
      <t xml:space="preserve">     </t>
    </r>
    <r>
      <rPr>
        <sz val="14"/>
        <rFont val="宋体"/>
        <charset val="134"/>
      </rPr>
      <t>行业医院</t>
    </r>
  </si>
  <si>
    <r>
      <rPr>
        <sz val="14"/>
        <rFont val="Times New Roman"/>
        <charset val="134"/>
      </rPr>
      <t xml:space="preserve">     </t>
    </r>
    <r>
      <rPr>
        <sz val="14"/>
        <rFont val="宋体"/>
        <charset val="134"/>
      </rPr>
      <t>处理医疗欠费</t>
    </r>
  </si>
  <si>
    <r>
      <rPr>
        <sz val="14"/>
        <rFont val="Times New Roman"/>
        <charset val="134"/>
      </rPr>
      <t xml:space="preserve">     </t>
    </r>
    <r>
      <rPr>
        <sz val="14"/>
        <rFont val="宋体"/>
        <charset val="134"/>
      </rPr>
      <t>康复医院</t>
    </r>
  </si>
  <si>
    <r>
      <rPr>
        <sz val="14"/>
        <rFont val="Times New Roman"/>
        <charset val="134"/>
      </rPr>
      <t xml:space="preserve">     </t>
    </r>
    <r>
      <rPr>
        <sz val="14"/>
        <rFont val="宋体"/>
        <charset val="134"/>
      </rPr>
      <t>其他公立医院支出</t>
    </r>
  </si>
  <si>
    <r>
      <rPr>
        <b/>
        <sz val="14"/>
        <rFont val="Times New Roman"/>
        <charset val="134"/>
      </rPr>
      <t xml:space="preserve">   </t>
    </r>
    <r>
      <rPr>
        <b/>
        <sz val="14"/>
        <rFont val="宋体"/>
        <charset val="134"/>
      </rPr>
      <t>基层医疗卫生机构</t>
    </r>
  </si>
  <si>
    <r>
      <rPr>
        <sz val="14"/>
        <rFont val="Times New Roman"/>
        <charset val="134"/>
      </rPr>
      <t xml:space="preserve">     </t>
    </r>
    <r>
      <rPr>
        <sz val="14"/>
        <rFont val="宋体"/>
        <charset val="134"/>
      </rPr>
      <t>城市社区卫生机构</t>
    </r>
  </si>
  <si>
    <r>
      <rPr>
        <sz val="14"/>
        <rFont val="Times New Roman"/>
        <charset val="134"/>
      </rPr>
      <t xml:space="preserve">     </t>
    </r>
    <r>
      <rPr>
        <sz val="14"/>
        <rFont val="宋体"/>
        <charset val="134"/>
      </rPr>
      <t>乡镇卫生院</t>
    </r>
  </si>
  <si>
    <r>
      <rPr>
        <sz val="14"/>
        <rFont val="Times New Roman"/>
        <charset val="134"/>
      </rPr>
      <t xml:space="preserve">     </t>
    </r>
    <r>
      <rPr>
        <sz val="14"/>
        <rFont val="宋体"/>
        <charset val="134"/>
      </rPr>
      <t>其他基层医疗卫生机构支出</t>
    </r>
  </si>
  <si>
    <r>
      <rPr>
        <b/>
        <sz val="14"/>
        <rFont val="Times New Roman"/>
        <charset val="134"/>
      </rPr>
      <t xml:space="preserve">   </t>
    </r>
    <r>
      <rPr>
        <b/>
        <sz val="14"/>
        <rFont val="宋体"/>
        <charset val="134"/>
      </rPr>
      <t>公共卫生</t>
    </r>
  </si>
  <si>
    <r>
      <rPr>
        <sz val="14"/>
        <rFont val="Times New Roman"/>
        <charset val="134"/>
      </rPr>
      <t xml:space="preserve">     </t>
    </r>
    <r>
      <rPr>
        <sz val="14"/>
        <rFont val="宋体"/>
        <charset val="134"/>
      </rPr>
      <t>疾病预防控制机构</t>
    </r>
  </si>
  <si>
    <r>
      <rPr>
        <sz val="14"/>
        <rFont val="Times New Roman"/>
        <charset val="134"/>
      </rPr>
      <t xml:space="preserve">     </t>
    </r>
    <r>
      <rPr>
        <sz val="14"/>
        <rFont val="宋体"/>
        <charset val="134"/>
      </rPr>
      <t>卫生监督机构</t>
    </r>
  </si>
  <si>
    <r>
      <rPr>
        <sz val="14"/>
        <rFont val="Times New Roman"/>
        <charset val="134"/>
      </rPr>
      <t xml:space="preserve">     </t>
    </r>
    <r>
      <rPr>
        <sz val="14"/>
        <rFont val="宋体"/>
        <charset val="134"/>
      </rPr>
      <t>妇幼保健机构</t>
    </r>
  </si>
  <si>
    <r>
      <rPr>
        <sz val="14"/>
        <rFont val="Times New Roman"/>
        <charset val="134"/>
      </rPr>
      <t xml:space="preserve">     </t>
    </r>
    <r>
      <rPr>
        <sz val="14"/>
        <rFont val="宋体"/>
        <charset val="134"/>
      </rPr>
      <t>精神卫生机构</t>
    </r>
  </si>
  <si>
    <r>
      <rPr>
        <sz val="14"/>
        <rFont val="Times New Roman"/>
        <charset val="134"/>
      </rPr>
      <t xml:space="preserve">     </t>
    </r>
    <r>
      <rPr>
        <sz val="14"/>
        <rFont val="宋体"/>
        <charset val="134"/>
      </rPr>
      <t>应急救治机构</t>
    </r>
  </si>
  <si>
    <r>
      <rPr>
        <sz val="14"/>
        <rFont val="Times New Roman"/>
        <charset val="134"/>
      </rPr>
      <t xml:space="preserve">     </t>
    </r>
    <r>
      <rPr>
        <sz val="14"/>
        <rFont val="宋体"/>
        <charset val="134"/>
      </rPr>
      <t>采供血机构</t>
    </r>
  </si>
  <si>
    <r>
      <rPr>
        <sz val="14"/>
        <rFont val="Times New Roman"/>
        <charset val="134"/>
      </rPr>
      <t xml:space="preserve">     </t>
    </r>
    <r>
      <rPr>
        <sz val="14"/>
        <rFont val="宋体"/>
        <charset val="134"/>
      </rPr>
      <t>其他专业公共卫生机构</t>
    </r>
  </si>
  <si>
    <r>
      <rPr>
        <sz val="14"/>
        <rFont val="Times New Roman"/>
        <charset val="134"/>
      </rPr>
      <t xml:space="preserve">     </t>
    </r>
    <r>
      <rPr>
        <sz val="14"/>
        <rFont val="宋体"/>
        <charset val="134"/>
      </rPr>
      <t>基本公共卫生服务</t>
    </r>
  </si>
  <si>
    <r>
      <rPr>
        <sz val="14"/>
        <rFont val="Times New Roman"/>
        <charset val="134"/>
      </rPr>
      <t xml:space="preserve">     </t>
    </r>
    <r>
      <rPr>
        <sz val="14"/>
        <rFont val="宋体"/>
        <charset val="134"/>
      </rPr>
      <t>重大公共卫生服务</t>
    </r>
  </si>
  <si>
    <r>
      <rPr>
        <sz val="14"/>
        <rFont val="Times New Roman"/>
        <charset val="134"/>
      </rPr>
      <t xml:space="preserve">     </t>
    </r>
    <r>
      <rPr>
        <sz val="14"/>
        <rFont val="宋体"/>
        <charset val="134"/>
      </rPr>
      <t>突发公共卫生事件应急处理</t>
    </r>
  </si>
  <si>
    <r>
      <rPr>
        <sz val="14"/>
        <rFont val="Times New Roman"/>
        <charset val="134"/>
      </rPr>
      <t xml:space="preserve">     </t>
    </r>
    <r>
      <rPr>
        <sz val="14"/>
        <rFont val="宋体"/>
        <charset val="134"/>
      </rPr>
      <t>其他公共卫生支出</t>
    </r>
  </si>
  <si>
    <r>
      <rPr>
        <b/>
        <sz val="14"/>
        <rFont val="Times New Roman"/>
        <charset val="134"/>
      </rPr>
      <t xml:space="preserve">   </t>
    </r>
    <r>
      <rPr>
        <b/>
        <sz val="14"/>
        <rFont val="宋体"/>
        <charset val="134"/>
      </rPr>
      <t>中医药</t>
    </r>
  </si>
  <si>
    <r>
      <rPr>
        <sz val="14"/>
        <rFont val="Times New Roman"/>
        <charset val="134"/>
      </rPr>
      <t xml:space="preserve">     </t>
    </r>
    <r>
      <rPr>
        <sz val="14"/>
        <rFont val="宋体"/>
        <charset val="134"/>
      </rPr>
      <t>中医（民族医）药专项</t>
    </r>
  </si>
  <si>
    <r>
      <rPr>
        <sz val="14"/>
        <rFont val="Times New Roman"/>
        <charset val="134"/>
      </rPr>
      <t xml:space="preserve">     </t>
    </r>
    <r>
      <rPr>
        <sz val="14"/>
        <rFont val="宋体"/>
        <charset val="134"/>
      </rPr>
      <t>其他中医药支出</t>
    </r>
  </si>
  <si>
    <r>
      <rPr>
        <b/>
        <sz val="14"/>
        <rFont val="Times New Roman"/>
        <charset val="134"/>
      </rPr>
      <t xml:space="preserve">   </t>
    </r>
    <r>
      <rPr>
        <b/>
        <sz val="14"/>
        <rFont val="宋体"/>
        <charset val="134"/>
      </rPr>
      <t>计划生育事务</t>
    </r>
  </si>
  <si>
    <r>
      <rPr>
        <sz val="14"/>
        <rFont val="Times New Roman"/>
        <charset val="134"/>
      </rPr>
      <t xml:space="preserve">     </t>
    </r>
    <r>
      <rPr>
        <sz val="14"/>
        <rFont val="宋体"/>
        <charset val="134"/>
      </rPr>
      <t>计划生育机构</t>
    </r>
  </si>
  <si>
    <r>
      <rPr>
        <sz val="14"/>
        <rFont val="Times New Roman"/>
        <charset val="134"/>
      </rPr>
      <t xml:space="preserve">     </t>
    </r>
    <r>
      <rPr>
        <sz val="14"/>
        <rFont val="宋体"/>
        <charset val="134"/>
      </rPr>
      <t>计划生育服务</t>
    </r>
  </si>
  <si>
    <r>
      <rPr>
        <sz val="14"/>
        <rFont val="Times New Roman"/>
        <charset val="134"/>
      </rPr>
      <t xml:space="preserve">     </t>
    </r>
    <r>
      <rPr>
        <sz val="14"/>
        <rFont val="宋体"/>
        <charset val="134"/>
      </rPr>
      <t>其他计划生育事务支出</t>
    </r>
  </si>
  <si>
    <r>
      <rPr>
        <b/>
        <sz val="14"/>
        <rFont val="Times New Roman"/>
        <charset val="134"/>
      </rPr>
      <t xml:space="preserve">   </t>
    </r>
    <r>
      <rPr>
        <b/>
        <sz val="14"/>
        <rFont val="宋体"/>
        <charset val="134"/>
      </rPr>
      <t>行政事业单位医疗</t>
    </r>
  </si>
  <si>
    <r>
      <rPr>
        <sz val="14"/>
        <rFont val="Times New Roman"/>
        <charset val="134"/>
      </rPr>
      <t xml:space="preserve">     </t>
    </r>
    <r>
      <rPr>
        <sz val="14"/>
        <rFont val="宋体"/>
        <charset val="134"/>
      </rPr>
      <t>行政单位医疗</t>
    </r>
  </si>
  <si>
    <r>
      <rPr>
        <sz val="14"/>
        <rFont val="Times New Roman"/>
        <charset val="134"/>
      </rPr>
      <t xml:space="preserve">     </t>
    </r>
    <r>
      <rPr>
        <sz val="14"/>
        <rFont val="宋体"/>
        <charset val="134"/>
      </rPr>
      <t>事业单位医疗</t>
    </r>
  </si>
  <si>
    <r>
      <rPr>
        <sz val="14"/>
        <rFont val="Times New Roman"/>
        <charset val="134"/>
      </rPr>
      <t xml:space="preserve">     </t>
    </r>
    <r>
      <rPr>
        <sz val="14"/>
        <rFont val="宋体"/>
        <charset val="134"/>
      </rPr>
      <t>公务员医疗补助</t>
    </r>
  </si>
  <si>
    <r>
      <rPr>
        <sz val="14"/>
        <rFont val="Times New Roman"/>
        <charset val="134"/>
      </rPr>
      <t xml:space="preserve">     </t>
    </r>
    <r>
      <rPr>
        <sz val="14"/>
        <rFont val="宋体"/>
        <charset val="134"/>
      </rPr>
      <t>其他行政事业单位医疗支出</t>
    </r>
  </si>
  <si>
    <r>
      <rPr>
        <b/>
        <sz val="14"/>
        <rFont val="Times New Roman"/>
        <charset val="134"/>
      </rPr>
      <t xml:space="preserve">   </t>
    </r>
    <r>
      <rPr>
        <b/>
        <sz val="14"/>
        <rFont val="宋体"/>
        <charset val="134"/>
      </rPr>
      <t>财政对基本医疗保险基金的补助</t>
    </r>
  </si>
  <si>
    <r>
      <rPr>
        <sz val="14"/>
        <rFont val="Times New Roman"/>
        <charset val="134"/>
      </rPr>
      <t xml:space="preserve">     </t>
    </r>
    <r>
      <rPr>
        <sz val="14"/>
        <rFont val="宋体"/>
        <charset val="134"/>
      </rPr>
      <t>财政对职工基本医疗保险基金的补助</t>
    </r>
  </si>
  <si>
    <r>
      <rPr>
        <sz val="14"/>
        <rFont val="Times New Roman"/>
        <charset val="134"/>
      </rPr>
      <t xml:space="preserve">     </t>
    </r>
    <r>
      <rPr>
        <sz val="14"/>
        <rFont val="宋体"/>
        <charset val="134"/>
      </rPr>
      <t>财政对城乡居民基本医疗保险基金的补助</t>
    </r>
  </si>
  <si>
    <r>
      <rPr>
        <sz val="14"/>
        <rFont val="Times New Roman"/>
        <charset val="134"/>
      </rPr>
      <t xml:space="preserve">     </t>
    </r>
    <r>
      <rPr>
        <sz val="14"/>
        <rFont val="宋体"/>
        <charset val="134"/>
      </rPr>
      <t>财政对其他基本医疗保险基金的补助</t>
    </r>
  </si>
  <si>
    <r>
      <rPr>
        <b/>
        <sz val="14"/>
        <rFont val="Times New Roman"/>
        <charset val="134"/>
      </rPr>
      <t xml:space="preserve">   </t>
    </r>
    <r>
      <rPr>
        <b/>
        <sz val="14"/>
        <rFont val="宋体"/>
        <charset val="134"/>
      </rPr>
      <t>医疗救助</t>
    </r>
  </si>
  <si>
    <r>
      <rPr>
        <sz val="14"/>
        <rFont val="Times New Roman"/>
        <charset val="134"/>
      </rPr>
      <t xml:space="preserve">     </t>
    </r>
    <r>
      <rPr>
        <sz val="14"/>
        <rFont val="宋体"/>
        <charset val="134"/>
      </rPr>
      <t>城乡医疗救助</t>
    </r>
  </si>
  <si>
    <r>
      <rPr>
        <sz val="14"/>
        <rFont val="Times New Roman"/>
        <charset val="134"/>
      </rPr>
      <t xml:space="preserve">     </t>
    </r>
    <r>
      <rPr>
        <sz val="14"/>
        <rFont val="宋体"/>
        <charset val="134"/>
      </rPr>
      <t>疾病应急救助</t>
    </r>
  </si>
  <si>
    <r>
      <rPr>
        <sz val="14"/>
        <rFont val="Times New Roman"/>
        <charset val="134"/>
      </rPr>
      <t xml:space="preserve">     </t>
    </r>
    <r>
      <rPr>
        <sz val="14"/>
        <rFont val="宋体"/>
        <charset val="134"/>
      </rPr>
      <t>其他医疗救助支出</t>
    </r>
  </si>
  <si>
    <r>
      <rPr>
        <b/>
        <sz val="14"/>
        <rFont val="Times New Roman"/>
        <charset val="134"/>
      </rPr>
      <t xml:space="preserve">   </t>
    </r>
    <r>
      <rPr>
        <b/>
        <sz val="14"/>
        <rFont val="宋体"/>
        <charset val="134"/>
      </rPr>
      <t>优抚对象医疗</t>
    </r>
  </si>
  <si>
    <r>
      <rPr>
        <sz val="14"/>
        <rFont val="Times New Roman"/>
        <charset val="134"/>
      </rPr>
      <t xml:space="preserve">     </t>
    </r>
    <r>
      <rPr>
        <sz val="14"/>
        <rFont val="宋体"/>
        <charset val="134"/>
      </rPr>
      <t>优抚对象医疗补助</t>
    </r>
  </si>
  <si>
    <r>
      <rPr>
        <sz val="14"/>
        <rFont val="Times New Roman"/>
        <charset val="134"/>
      </rPr>
      <t xml:space="preserve">     </t>
    </r>
    <r>
      <rPr>
        <sz val="14"/>
        <rFont val="宋体"/>
        <charset val="134"/>
      </rPr>
      <t>其他优抚对象医疗支出</t>
    </r>
  </si>
  <si>
    <r>
      <rPr>
        <b/>
        <sz val="14"/>
        <rFont val="Times New Roman"/>
        <charset val="134"/>
      </rPr>
      <t xml:space="preserve">   </t>
    </r>
    <r>
      <rPr>
        <b/>
        <sz val="14"/>
        <rFont val="宋体"/>
        <charset val="134"/>
      </rPr>
      <t>医疗保障管理事务</t>
    </r>
  </si>
  <si>
    <r>
      <rPr>
        <sz val="14"/>
        <rFont val="Times New Roman"/>
        <charset val="134"/>
      </rPr>
      <t xml:space="preserve">     </t>
    </r>
    <r>
      <rPr>
        <sz val="14"/>
        <rFont val="宋体"/>
        <charset val="134"/>
      </rPr>
      <t>医疗保障政策管理</t>
    </r>
  </si>
  <si>
    <r>
      <rPr>
        <sz val="14"/>
        <rFont val="Times New Roman"/>
        <charset val="134"/>
      </rPr>
      <t xml:space="preserve">     </t>
    </r>
    <r>
      <rPr>
        <sz val="14"/>
        <rFont val="宋体"/>
        <charset val="134"/>
      </rPr>
      <t>医疗保障经办事务</t>
    </r>
  </si>
  <si>
    <r>
      <rPr>
        <sz val="14"/>
        <rFont val="Times New Roman"/>
        <charset val="134"/>
      </rPr>
      <t xml:space="preserve">     </t>
    </r>
    <r>
      <rPr>
        <sz val="14"/>
        <rFont val="宋体"/>
        <charset val="134"/>
      </rPr>
      <t>其他医疗保障管理事务支出</t>
    </r>
  </si>
  <si>
    <r>
      <rPr>
        <b/>
        <sz val="14"/>
        <rFont val="Times New Roman"/>
        <charset val="134"/>
      </rPr>
      <t xml:space="preserve">   </t>
    </r>
    <r>
      <rPr>
        <b/>
        <sz val="14"/>
        <rFont val="宋体"/>
        <charset val="134"/>
      </rPr>
      <t>老龄卫生健康事务</t>
    </r>
  </si>
  <si>
    <r>
      <rPr>
        <sz val="14"/>
        <rFont val="Times New Roman"/>
        <charset val="134"/>
      </rPr>
      <t xml:space="preserve">     </t>
    </r>
    <r>
      <rPr>
        <sz val="14"/>
        <rFont val="宋体"/>
        <charset val="134"/>
      </rPr>
      <t>老龄卫生健康事务</t>
    </r>
  </si>
  <si>
    <r>
      <rPr>
        <b/>
        <sz val="14"/>
        <rFont val="Times New Roman"/>
        <charset val="134"/>
      </rPr>
      <t xml:space="preserve">   </t>
    </r>
    <r>
      <rPr>
        <b/>
        <sz val="14"/>
        <rFont val="宋体"/>
        <charset val="134"/>
      </rPr>
      <t>其他卫生健康支出</t>
    </r>
  </si>
  <si>
    <r>
      <rPr>
        <sz val="14"/>
        <rFont val="Times New Roman"/>
        <charset val="134"/>
      </rPr>
      <t xml:space="preserve">     </t>
    </r>
    <r>
      <rPr>
        <sz val="14"/>
        <rFont val="宋体"/>
        <charset val="134"/>
      </rPr>
      <t>其他卫生健康支出</t>
    </r>
  </si>
  <si>
    <r>
      <rPr>
        <b/>
        <sz val="14"/>
        <rFont val="宋体"/>
        <charset val="134"/>
      </rPr>
      <t>十、节能环保支出</t>
    </r>
  </si>
  <si>
    <r>
      <rPr>
        <b/>
        <sz val="14"/>
        <rFont val="Times New Roman"/>
        <charset val="134"/>
      </rPr>
      <t xml:space="preserve">   </t>
    </r>
    <r>
      <rPr>
        <b/>
        <sz val="14"/>
        <rFont val="宋体"/>
        <charset val="134"/>
      </rPr>
      <t>环境保护管理事务</t>
    </r>
  </si>
  <si>
    <r>
      <rPr>
        <sz val="14"/>
        <rFont val="Times New Roman"/>
        <charset val="134"/>
      </rPr>
      <t xml:space="preserve">     </t>
    </r>
    <r>
      <rPr>
        <sz val="14"/>
        <rFont val="宋体"/>
        <charset val="134"/>
      </rPr>
      <t>生态环境保护宣传</t>
    </r>
  </si>
  <si>
    <r>
      <rPr>
        <sz val="14"/>
        <rFont val="Times New Roman"/>
        <charset val="134"/>
      </rPr>
      <t xml:space="preserve">     </t>
    </r>
    <r>
      <rPr>
        <sz val="14"/>
        <rFont val="宋体"/>
        <charset val="134"/>
      </rPr>
      <t>环境保护法规、规划及标准</t>
    </r>
  </si>
  <si>
    <r>
      <rPr>
        <sz val="14"/>
        <rFont val="Times New Roman"/>
        <charset val="134"/>
      </rPr>
      <t xml:space="preserve">     </t>
    </r>
    <r>
      <rPr>
        <sz val="14"/>
        <rFont val="宋体"/>
        <charset val="134"/>
      </rPr>
      <t>生态环境国际合作及履约</t>
    </r>
  </si>
  <si>
    <r>
      <rPr>
        <sz val="14"/>
        <rFont val="Times New Roman"/>
        <charset val="134"/>
      </rPr>
      <t xml:space="preserve">     </t>
    </r>
    <r>
      <rPr>
        <sz val="14"/>
        <rFont val="宋体"/>
        <charset val="134"/>
      </rPr>
      <t>生态环境保护行政许可</t>
    </r>
  </si>
  <si>
    <r>
      <rPr>
        <sz val="14"/>
        <rFont val="Times New Roman"/>
        <charset val="134"/>
      </rPr>
      <t xml:space="preserve">     </t>
    </r>
    <r>
      <rPr>
        <sz val="14"/>
        <rFont val="宋体"/>
        <charset val="134"/>
      </rPr>
      <t>应对气候变化管理事务</t>
    </r>
  </si>
  <si>
    <r>
      <rPr>
        <sz val="14"/>
        <rFont val="Times New Roman"/>
        <charset val="134"/>
      </rPr>
      <t xml:space="preserve">     </t>
    </r>
    <r>
      <rPr>
        <sz val="14"/>
        <rFont val="宋体"/>
        <charset val="134"/>
      </rPr>
      <t>其他环境保护管理事务支出</t>
    </r>
  </si>
  <si>
    <r>
      <rPr>
        <b/>
        <sz val="14"/>
        <rFont val="Times New Roman"/>
        <charset val="134"/>
      </rPr>
      <t xml:space="preserve">   </t>
    </r>
    <r>
      <rPr>
        <b/>
        <sz val="14"/>
        <rFont val="宋体"/>
        <charset val="134"/>
      </rPr>
      <t>环境监测与监察</t>
    </r>
  </si>
  <si>
    <r>
      <rPr>
        <sz val="14"/>
        <rFont val="Times New Roman"/>
        <charset val="134"/>
      </rPr>
      <t xml:space="preserve">     </t>
    </r>
    <r>
      <rPr>
        <sz val="14"/>
        <rFont val="宋体"/>
        <charset val="134"/>
      </rPr>
      <t>建设项目环评审查与监督</t>
    </r>
  </si>
  <si>
    <r>
      <rPr>
        <sz val="14"/>
        <rFont val="Times New Roman"/>
        <charset val="134"/>
      </rPr>
      <t xml:space="preserve">     </t>
    </r>
    <r>
      <rPr>
        <sz val="14"/>
        <rFont val="宋体"/>
        <charset val="134"/>
      </rPr>
      <t>核与辐射安全监督</t>
    </r>
  </si>
  <si>
    <r>
      <rPr>
        <sz val="14"/>
        <rFont val="Times New Roman"/>
        <charset val="134"/>
      </rPr>
      <t xml:space="preserve">     </t>
    </r>
    <r>
      <rPr>
        <sz val="14"/>
        <rFont val="宋体"/>
        <charset val="134"/>
      </rPr>
      <t>其他环境监测与监察支出</t>
    </r>
  </si>
  <si>
    <r>
      <rPr>
        <b/>
        <sz val="14"/>
        <rFont val="Times New Roman"/>
        <charset val="134"/>
      </rPr>
      <t xml:space="preserve">   </t>
    </r>
    <r>
      <rPr>
        <b/>
        <sz val="14"/>
        <rFont val="宋体"/>
        <charset val="134"/>
      </rPr>
      <t>污染防治</t>
    </r>
  </si>
  <si>
    <r>
      <rPr>
        <sz val="14"/>
        <rFont val="Times New Roman"/>
        <charset val="134"/>
      </rPr>
      <t xml:space="preserve">     </t>
    </r>
    <r>
      <rPr>
        <sz val="14"/>
        <rFont val="宋体"/>
        <charset val="134"/>
      </rPr>
      <t>大气</t>
    </r>
  </si>
  <si>
    <r>
      <rPr>
        <sz val="14"/>
        <rFont val="Times New Roman"/>
        <charset val="134"/>
      </rPr>
      <t xml:space="preserve">     </t>
    </r>
    <r>
      <rPr>
        <sz val="14"/>
        <rFont val="宋体"/>
        <charset val="134"/>
      </rPr>
      <t>水体</t>
    </r>
  </si>
  <si>
    <r>
      <rPr>
        <sz val="14"/>
        <rFont val="Times New Roman"/>
        <charset val="134"/>
      </rPr>
      <t xml:space="preserve">     </t>
    </r>
    <r>
      <rPr>
        <sz val="14"/>
        <rFont val="宋体"/>
        <charset val="134"/>
      </rPr>
      <t>噪声</t>
    </r>
  </si>
  <si>
    <r>
      <rPr>
        <sz val="14"/>
        <rFont val="Times New Roman"/>
        <charset val="134"/>
      </rPr>
      <t xml:space="preserve">     </t>
    </r>
    <r>
      <rPr>
        <sz val="14"/>
        <rFont val="宋体"/>
        <charset val="134"/>
      </rPr>
      <t>固体废弃物与化学品</t>
    </r>
  </si>
  <si>
    <r>
      <rPr>
        <sz val="14"/>
        <rFont val="Times New Roman"/>
        <charset val="134"/>
      </rPr>
      <t xml:space="preserve">     </t>
    </r>
    <r>
      <rPr>
        <sz val="14"/>
        <rFont val="宋体"/>
        <charset val="134"/>
      </rPr>
      <t>放射源和放射性废物监管</t>
    </r>
  </si>
  <si>
    <r>
      <rPr>
        <sz val="14"/>
        <rFont val="Times New Roman"/>
        <charset val="134"/>
      </rPr>
      <t xml:space="preserve">     </t>
    </r>
    <r>
      <rPr>
        <sz val="14"/>
        <rFont val="宋体"/>
        <charset val="134"/>
      </rPr>
      <t>辐射</t>
    </r>
  </si>
  <si>
    <r>
      <rPr>
        <sz val="14"/>
        <rFont val="Times New Roman"/>
        <charset val="134"/>
      </rPr>
      <t xml:space="preserve">     </t>
    </r>
    <r>
      <rPr>
        <sz val="14"/>
        <rFont val="宋体"/>
        <charset val="134"/>
      </rPr>
      <t>土壤</t>
    </r>
  </si>
  <si>
    <r>
      <rPr>
        <sz val="14"/>
        <rFont val="Times New Roman"/>
        <charset val="134"/>
      </rPr>
      <t xml:space="preserve">     </t>
    </r>
    <r>
      <rPr>
        <sz val="14"/>
        <rFont val="宋体"/>
        <charset val="134"/>
      </rPr>
      <t>其他污染防治支出</t>
    </r>
  </si>
  <si>
    <r>
      <rPr>
        <b/>
        <sz val="14"/>
        <rFont val="Times New Roman"/>
        <charset val="134"/>
      </rPr>
      <t xml:space="preserve">   </t>
    </r>
    <r>
      <rPr>
        <b/>
        <sz val="14"/>
        <rFont val="宋体"/>
        <charset val="134"/>
      </rPr>
      <t>自然生态保护</t>
    </r>
  </si>
  <si>
    <r>
      <rPr>
        <sz val="14"/>
        <rFont val="Times New Roman"/>
        <charset val="134"/>
      </rPr>
      <t xml:space="preserve">     </t>
    </r>
    <r>
      <rPr>
        <sz val="14"/>
        <rFont val="宋体"/>
        <charset val="134"/>
      </rPr>
      <t>生态保护</t>
    </r>
  </si>
  <si>
    <r>
      <rPr>
        <sz val="14"/>
        <rFont val="Times New Roman"/>
        <charset val="134"/>
      </rPr>
      <t xml:space="preserve">     </t>
    </r>
    <r>
      <rPr>
        <sz val="14"/>
        <rFont val="宋体"/>
        <charset val="134"/>
      </rPr>
      <t>农村环境保护</t>
    </r>
  </si>
  <si>
    <r>
      <rPr>
        <sz val="14"/>
        <rFont val="Times New Roman"/>
        <charset val="134"/>
      </rPr>
      <t xml:space="preserve">     </t>
    </r>
    <r>
      <rPr>
        <sz val="14"/>
        <rFont val="宋体"/>
        <charset val="134"/>
      </rPr>
      <t>生物及物种资源保护</t>
    </r>
  </si>
  <si>
    <r>
      <rPr>
        <sz val="14"/>
        <rFont val="Times New Roman"/>
        <charset val="134"/>
      </rPr>
      <t xml:space="preserve">     </t>
    </r>
    <r>
      <rPr>
        <sz val="14"/>
        <rFont val="宋体"/>
        <charset val="134"/>
      </rPr>
      <t>其他自然生态保护支出</t>
    </r>
  </si>
  <si>
    <r>
      <rPr>
        <b/>
        <sz val="14"/>
        <rFont val="Times New Roman"/>
        <charset val="134"/>
      </rPr>
      <t xml:space="preserve">   </t>
    </r>
    <r>
      <rPr>
        <b/>
        <sz val="14"/>
        <rFont val="宋体"/>
        <charset val="134"/>
      </rPr>
      <t>天然林保护</t>
    </r>
  </si>
  <si>
    <r>
      <rPr>
        <sz val="14"/>
        <rFont val="Times New Roman"/>
        <charset val="134"/>
      </rPr>
      <t xml:space="preserve">     </t>
    </r>
    <r>
      <rPr>
        <sz val="14"/>
        <rFont val="宋体"/>
        <charset val="134"/>
      </rPr>
      <t>森林管护</t>
    </r>
  </si>
  <si>
    <r>
      <rPr>
        <sz val="14"/>
        <rFont val="Times New Roman"/>
        <charset val="134"/>
      </rPr>
      <t xml:space="preserve">     </t>
    </r>
    <r>
      <rPr>
        <sz val="14"/>
        <rFont val="宋体"/>
        <charset val="134"/>
      </rPr>
      <t>社会保险补助</t>
    </r>
  </si>
  <si>
    <r>
      <rPr>
        <sz val="14"/>
        <rFont val="Times New Roman"/>
        <charset val="134"/>
      </rPr>
      <t xml:space="preserve">     </t>
    </r>
    <r>
      <rPr>
        <sz val="14"/>
        <rFont val="宋体"/>
        <charset val="134"/>
      </rPr>
      <t>政策性社会性支出补助</t>
    </r>
  </si>
  <si>
    <r>
      <rPr>
        <sz val="14"/>
        <rFont val="Times New Roman"/>
        <charset val="134"/>
      </rPr>
      <t xml:space="preserve">     </t>
    </r>
    <r>
      <rPr>
        <sz val="14"/>
        <rFont val="宋体"/>
        <charset val="134"/>
      </rPr>
      <t>天然林保护工程建设</t>
    </r>
  </si>
  <si>
    <r>
      <rPr>
        <sz val="14"/>
        <rFont val="Times New Roman"/>
        <charset val="134"/>
      </rPr>
      <t xml:space="preserve">     </t>
    </r>
    <r>
      <rPr>
        <sz val="14"/>
        <rFont val="宋体"/>
        <charset val="134"/>
      </rPr>
      <t>停伐补助</t>
    </r>
  </si>
  <si>
    <r>
      <rPr>
        <sz val="14"/>
        <rFont val="Times New Roman"/>
        <charset val="134"/>
      </rPr>
      <t xml:space="preserve">     </t>
    </r>
    <r>
      <rPr>
        <sz val="14"/>
        <rFont val="宋体"/>
        <charset val="134"/>
      </rPr>
      <t>其他天然林保护支出</t>
    </r>
  </si>
  <si>
    <r>
      <rPr>
        <b/>
        <sz val="14"/>
        <rFont val="Times New Roman"/>
        <charset val="134"/>
      </rPr>
      <t xml:space="preserve">   </t>
    </r>
    <r>
      <rPr>
        <b/>
        <sz val="14"/>
        <rFont val="宋体"/>
        <charset val="134"/>
      </rPr>
      <t>退耕还林还草</t>
    </r>
  </si>
  <si>
    <r>
      <rPr>
        <sz val="14"/>
        <rFont val="Times New Roman"/>
        <charset val="134"/>
      </rPr>
      <t xml:space="preserve">     </t>
    </r>
    <r>
      <rPr>
        <sz val="14"/>
        <rFont val="宋体"/>
        <charset val="134"/>
      </rPr>
      <t>退耕现金</t>
    </r>
  </si>
  <si>
    <r>
      <rPr>
        <sz val="14"/>
        <rFont val="Times New Roman"/>
        <charset val="134"/>
      </rPr>
      <t xml:space="preserve">     </t>
    </r>
    <r>
      <rPr>
        <sz val="14"/>
        <rFont val="宋体"/>
        <charset val="134"/>
      </rPr>
      <t>退耕还林粮食折现补贴</t>
    </r>
  </si>
  <si>
    <r>
      <rPr>
        <sz val="14"/>
        <rFont val="Times New Roman"/>
        <charset val="134"/>
      </rPr>
      <t xml:space="preserve">     </t>
    </r>
    <r>
      <rPr>
        <sz val="14"/>
        <rFont val="宋体"/>
        <charset val="134"/>
      </rPr>
      <t>退耕还林粮食费用补贴</t>
    </r>
  </si>
  <si>
    <r>
      <rPr>
        <sz val="14"/>
        <rFont val="Times New Roman"/>
        <charset val="134"/>
      </rPr>
      <t xml:space="preserve">     </t>
    </r>
    <r>
      <rPr>
        <sz val="14"/>
        <rFont val="宋体"/>
        <charset val="134"/>
      </rPr>
      <t>退耕还林工程建设</t>
    </r>
  </si>
  <si>
    <r>
      <rPr>
        <sz val="14"/>
        <rFont val="Times New Roman"/>
        <charset val="134"/>
      </rPr>
      <t xml:space="preserve">     </t>
    </r>
    <r>
      <rPr>
        <sz val="14"/>
        <rFont val="宋体"/>
        <charset val="134"/>
      </rPr>
      <t>其他退耕还林还草支出</t>
    </r>
  </si>
  <si>
    <r>
      <rPr>
        <b/>
        <sz val="14"/>
        <rFont val="Times New Roman"/>
        <charset val="134"/>
      </rPr>
      <t xml:space="preserve">   </t>
    </r>
    <r>
      <rPr>
        <b/>
        <sz val="14"/>
        <rFont val="宋体"/>
        <charset val="134"/>
      </rPr>
      <t>风沙荒漠治理</t>
    </r>
  </si>
  <si>
    <r>
      <rPr>
        <sz val="14"/>
        <rFont val="Times New Roman"/>
        <charset val="134"/>
      </rPr>
      <t xml:space="preserve">     </t>
    </r>
    <r>
      <rPr>
        <sz val="14"/>
        <rFont val="宋体"/>
        <charset val="134"/>
      </rPr>
      <t>京津风沙源治理工程建设</t>
    </r>
  </si>
  <si>
    <r>
      <rPr>
        <sz val="14"/>
        <rFont val="Times New Roman"/>
        <charset val="134"/>
      </rPr>
      <t xml:space="preserve">     </t>
    </r>
    <r>
      <rPr>
        <sz val="14"/>
        <rFont val="宋体"/>
        <charset val="134"/>
      </rPr>
      <t>其他风沙荒漠治理支出</t>
    </r>
  </si>
  <si>
    <r>
      <rPr>
        <b/>
        <sz val="14"/>
        <rFont val="Times New Roman"/>
        <charset val="134"/>
      </rPr>
      <t xml:space="preserve">   </t>
    </r>
    <r>
      <rPr>
        <b/>
        <sz val="14"/>
        <rFont val="宋体"/>
        <charset val="134"/>
      </rPr>
      <t>退牧还草</t>
    </r>
  </si>
  <si>
    <r>
      <rPr>
        <sz val="14"/>
        <rFont val="Times New Roman"/>
        <charset val="134"/>
      </rPr>
      <t xml:space="preserve">     </t>
    </r>
    <r>
      <rPr>
        <sz val="14"/>
        <rFont val="宋体"/>
        <charset val="134"/>
      </rPr>
      <t>退牧还草工程建设</t>
    </r>
  </si>
  <si>
    <r>
      <rPr>
        <sz val="14"/>
        <rFont val="Times New Roman"/>
        <charset val="134"/>
      </rPr>
      <t xml:space="preserve">     </t>
    </r>
    <r>
      <rPr>
        <sz val="14"/>
        <rFont val="宋体"/>
        <charset val="134"/>
      </rPr>
      <t>其他退牧还草支出</t>
    </r>
  </si>
  <si>
    <r>
      <rPr>
        <b/>
        <sz val="14"/>
        <rFont val="Times New Roman"/>
        <charset val="134"/>
      </rPr>
      <t xml:space="preserve">   </t>
    </r>
    <r>
      <rPr>
        <b/>
        <sz val="14"/>
        <rFont val="宋体"/>
        <charset val="134"/>
      </rPr>
      <t>已垦草原退耕还草</t>
    </r>
  </si>
  <si>
    <r>
      <rPr>
        <b/>
        <sz val="14"/>
        <rFont val="Times New Roman"/>
        <charset val="134"/>
      </rPr>
      <t xml:space="preserve">   </t>
    </r>
    <r>
      <rPr>
        <b/>
        <sz val="14"/>
        <rFont val="宋体"/>
        <charset val="134"/>
      </rPr>
      <t>能源节约利用</t>
    </r>
  </si>
  <si>
    <r>
      <rPr>
        <b/>
        <sz val="14"/>
        <rFont val="Times New Roman"/>
        <charset val="134"/>
      </rPr>
      <t xml:space="preserve">   </t>
    </r>
    <r>
      <rPr>
        <b/>
        <sz val="14"/>
        <rFont val="宋体"/>
        <charset val="134"/>
      </rPr>
      <t>污染减排</t>
    </r>
  </si>
  <si>
    <r>
      <rPr>
        <sz val="14"/>
        <rFont val="Times New Roman"/>
        <charset val="134"/>
      </rPr>
      <t xml:space="preserve">     </t>
    </r>
    <r>
      <rPr>
        <sz val="14"/>
        <rFont val="宋体"/>
        <charset val="134"/>
      </rPr>
      <t>生态环境监测与信息</t>
    </r>
  </si>
  <si>
    <r>
      <rPr>
        <sz val="14"/>
        <rFont val="Times New Roman"/>
        <charset val="134"/>
      </rPr>
      <t xml:space="preserve">     </t>
    </r>
    <r>
      <rPr>
        <sz val="14"/>
        <rFont val="宋体"/>
        <charset val="134"/>
      </rPr>
      <t>生态环境执法监察</t>
    </r>
  </si>
  <si>
    <r>
      <rPr>
        <sz val="14"/>
        <rFont val="Times New Roman"/>
        <charset val="134"/>
      </rPr>
      <t xml:space="preserve">     </t>
    </r>
    <r>
      <rPr>
        <sz val="14"/>
        <rFont val="宋体"/>
        <charset val="134"/>
      </rPr>
      <t>减排专项支出</t>
    </r>
  </si>
  <si>
    <r>
      <rPr>
        <sz val="14"/>
        <rFont val="Times New Roman"/>
        <charset val="134"/>
      </rPr>
      <t xml:space="preserve">     </t>
    </r>
    <r>
      <rPr>
        <sz val="14"/>
        <rFont val="宋体"/>
        <charset val="134"/>
      </rPr>
      <t>清洁生产专项支出</t>
    </r>
  </si>
  <si>
    <r>
      <rPr>
        <sz val="14"/>
        <rFont val="Times New Roman"/>
        <charset val="134"/>
      </rPr>
      <t xml:space="preserve">     </t>
    </r>
    <r>
      <rPr>
        <sz val="14"/>
        <rFont val="宋体"/>
        <charset val="134"/>
      </rPr>
      <t>其他污染减排支出</t>
    </r>
  </si>
  <si>
    <r>
      <rPr>
        <b/>
        <sz val="14"/>
        <rFont val="Times New Roman"/>
        <charset val="134"/>
      </rPr>
      <t xml:space="preserve">   </t>
    </r>
    <r>
      <rPr>
        <b/>
        <sz val="14"/>
        <rFont val="宋体"/>
        <charset val="134"/>
      </rPr>
      <t>可再生能源</t>
    </r>
  </si>
  <si>
    <r>
      <rPr>
        <b/>
        <sz val="14"/>
        <rFont val="Times New Roman"/>
        <charset val="134"/>
      </rPr>
      <t xml:space="preserve">   </t>
    </r>
    <r>
      <rPr>
        <b/>
        <sz val="14"/>
        <rFont val="宋体"/>
        <charset val="134"/>
      </rPr>
      <t>循环经济</t>
    </r>
  </si>
  <si>
    <r>
      <rPr>
        <b/>
        <sz val="14"/>
        <rFont val="Times New Roman"/>
        <charset val="134"/>
      </rPr>
      <t xml:space="preserve">   </t>
    </r>
    <r>
      <rPr>
        <b/>
        <sz val="14"/>
        <rFont val="宋体"/>
        <charset val="134"/>
      </rPr>
      <t>能源管理事务</t>
    </r>
  </si>
  <si>
    <r>
      <rPr>
        <sz val="14"/>
        <rFont val="Times New Roman"/>
        <charset val="134"/>
      </rPr>
      <t xml:space="preserve">     </t>
    </r>
    <r>
      <rPr>
        <sz val="14"/>
        <rFont val="宋体"/>
        <charset val="134"/>
      </rPr>
      <t>能源预测预警</t>
    </r>
  </si>
  <si>
    <r>
      <rPr>
        <sz val="14"/>
        <rFont val="Times New Roman"/>
        <charset val="134"/>
      </rPr>
      <t xml:space="preserve">     </t>
    </r>
    <r>
      <rPr>
        <sz val="14"/>
        <rFont val="宋体"/>
        <charset val="134"/>
      </rPr>
      <t>能源战略规划与实施</t>
    </r>
  </si>
  <si>
    <r>
      <rPr>
        <sz val="14"/>
        <rFont val="Times New Roman"/>
        <charset val="134"/>
      </rPr>
      <t xml:space="preserve">     </t>
    </r>
    <r>
      <rPr>
        <sz val="14"/>
        <rFont val="宋体"/>
        <charset val="134"/>
      </rPr>
      <t>能源科技装备</t>
    </r>
  </si>
  <si>
    <r>
      <rPr>
        <sz val="14"/>
        <rFont val="Times New Roman"/>
        <charset val="134"/>
      </rPr>
      <t xml:space="preserve">     </t>
    </r>
    <r>
      <rPr>
        <sz val="14"/>
        <rFont val="宋体"/>
        <charset val="134"/>
      </rPr>
      <t>能源行业管理</t>
    </r>
  </si>
  <si>
    <r>
      <rPr>
        <sz val="14"/>
        <rFont val="Times New Roman"/>
        <charset val="134"/>
      </rPr>
      <t xml:space="preserve">     </t>
    </r>
    <r>
      <rPr>
        <sz val="14"/>
        <rFont val="宋体"/>
        <charset val="134"/>
      </rPr>
      <t>能源管理</t>
    </r>
  </si>
  <si>
    <r>
      <rPr>
        <sz val="14"/>
        <rFont val="Times New Roman"/>
        <charset val="134"/>
      </rPr>
      <t xml:space="preserve">     </t>
    </r>
    <r>
      <rPr>
        <sz val="14"/>
        <rFont val="宋体"/>
        <charset val="134"/>
      </rPr>
      <t>石油储备发展管理</t>
    </r>
  </si>
  <si>
    <r>
      <rPr>
        <sz val="14"/>
        <rFont val="Times New Roman"/>
        <charset val="134"/>
      </rPr>
      <t xml:space="preserve">     </t>
    </r>
    <r>
      <rPr>
        <sz val="14"/>
        <rFont val="宋体"/>
        <charset val="134"/>
      </rPr>
      <t>能源调查</t>
    </r>
  </si>
  <si>
    <r>
      <rPr>
        <sz val="14"/>
        <rFont val="Times New Roman"/>
        <charset val="134"/>
      </rPr>
      <t xml:space="preserve">     </t>
    </r>
    <r>
      <rPr>
        <sz val="14"/>
        <rFont val="宋体"/>
        <charset val="134"/>
      </rPr>
      <t>农村电网建设</t>
    </r>
  </si>
  <si>
    <r>
      <rPr>
        <sz val="14"/>
        <rFont val="Times New Roman"/>
        <charset val="134"/>
      </rPr>
      <t xml:space="preserve">     </t>
    </r>
    <r>
      <rPr>
        <sz val="14"/>
        <rFont val="宋体"/>
        <charset val="134"/>
      </rPr>
      <t>其他能源管理事务支出</t>
    </r>
  </si>
  <si>
    <r>
      <rPr>
        <b/>
        <sz val="14"/>
        <rFont val="Times New Roman"/>
        <charset val="134"/>
      </rPr>
      <t xml:space="preserve">   </t>
    </r>
    <r>
      <rPr>
        <b/>
        <sz val="14"/>
        <rFont val="宋体"/>
        <charset val="134"/>
      </rPr>
      <t>其他节能环保支出</t>
    </r>
  </si>
  <si>
    <r>
      <rPr>
        <b/>
        <sz val="14"/>
        <rFont val="宋体"/>
        <charset val="134"/>
      </rPr>
      <t>十一、城乡社区支出</t>
    </r>
  </si>
  <si>
    <r>
      <rPr>
        <b/>
        <sz val="14"/>
        <rFont val="Times New Roman"/>
        <charset val="134"/>
      </rPr>
      <t xml:space="preserve">   </t>
    </r>
    <r>
      <rPr>
        <b/>
        <sz val="14"/>
        <rFont val="宋体"/>
        <charset val="134"/>
      </rPr>
      <t>城乡社区管理事务</t>
    </r>
  </si>
  <si>
    <r>
      <rPr>
        <sz val="14"/>
        <rFont val="Times New Roman"/>
        <charset val="134"/>
      </rPr>
      <t xml:space="preserve">     </t>
    </r>
    <r>
      <rPr>
        <sz val="14"/>
        <rFont val="宋体"/>
        <charset val="134"/>
      </rPr>
      <t>城管执法</t>
    </r>
  </si>
  <si>
    <r>
      <rPr>
        <sz val="14"/>
        <rFont val="Times New Roman"/>
        <charset val="134"/>
      </rPr>
      <t xml:space="preserve">     </t>
    </r>
    <r>
      <rPr>
        <sz val="14"/>
        <rFont val="宋体"/>
        <charset val="134"/>
      </rPr>
      <t>工程建设标准规范编制与监管</t>
    </r>
  </si>
  <si>
    <r>
      <rPr>
        <sz val="14"/>
        <rFont val="Times New Roman"/>
        <charset val="134"/>
      </rPr>
      <t xml:space="preserve">     </t>
    </r>
    <r>
      <rPr>
        <sz val="14"/>
        <rFont val="宋体"/>
        <charset val="134"/>
      </rPr>
      <t>工程建设管理</t>
    </r>
  </si>
  <si>
    <r>
      <rPr>
        <sz val="14"/>
        <rFont val="Times New Roman"/>
        <charset val="134"/>
      </rPr>
      <t xml:space="preserve">     </t>
    </r>
    <r>
      <rPr>
        <sz val="14"/>
        <rFont val="宋体"/>
        <charset val="134"/>
      </rPr>
      <t>市政公用行业市场监管</t>
    </r>
  </si>
  <si>
    <r>
      <rPr>
        <sz val="14"/>
        <rFont val="Times New Roman"/>
        <charset val="134"/>
      </rPr>
      <t xml:space="preserve">     </t>
    </r>
    <r>
      <rPr>
        <sz val="14"/>
        <rFont val="宋体"/>
        <charset val="134"/>
      </rPr>
      <t>住宅建设与房地产市场监管</t>
    </r>
  </si>
  <si>
    <r>
      <rPr>
        <sz val="14"/>
        <rFont val="Times New Roman"/>
        <charset val="134"/>
      </rPr>
      <t xml:space="preserve">     </t>
    </r>
    <r>
      <rPr>
        <sz val="14"/>
        <rFont val="宋体"/>
        <charset val="134"/>
      </rPr>
      <t>执业资格注册、资质审查</t>
    </r>
  </si>
  <si>
    <r>
      <rPr>
        <sz val="14"/>
        <rFont val="Times New Roman"/>
        <charset val="134"/>
      </rPr>
      <t xml:space="preserve">     </t>
    </r>
    <r>
      <rPr>
        <sz val="14"/>
        <rFont val="宋体"/>
        <charset val="134"/>
      </rPr>
      <t>其他城乡社区管理事务支出</t>
    </r>
  </si>
  <si>
    <r>
      <rPr>
        <b/>
        <sz val="14"/>
        <rFont val="Times New Roman"/>
        <charset val="134"/>
      </rPr>
      <t xml:space="preserve">   </t>
    </r>
    <r>
      <rPr>
        <b/>
        <sz val="14"/>
        <rFont val="宋体"/>
        <charset val="134"/>
      </rPr>
      <t>城乡社区规划与管理</t>
    </r>
  </si>
  <si>
    <r>
      <rPr>
        <b/>
        <sz val="14"/>
        <rFont val="Times New Roman"/>
        <charset val="134"/>
      </rPr>
      <t xml:space="preserve">   </t>
    </r>
    <r>
      <rPr>
        <b/>
        <sz val="14"/>
        <rFont val="宋体"/>
        <charset val="134"/>
      </rPr>
      <t>城乡社区公共设施</t>
    </r>
  </si>
  <si>
    <r>
      <rPr>
        <sz val="14"/>
        <rFont val="Times New Roman"/>
        <charset val="134"/>
      </rPr>
      <t xml:space="preserve">     </t>
    </r>
    <r>
      <rPr>
        <sz val="14"/>
        <rFont val="宋体"/>
        <charset val="134"/>
      </rPr>
      <t>小城镇基础设施建设</t>
    </r>
  </si>
  <si>
    <r>
      <rPr>
        <sz val="14"/>
        <rFont val="Times New Roman"/>
        <charset val="134"/>
      </rPr>
      <t xml:space="preserve">     </t>
    </r>
    <r>
      <rPr>
        <sz val="14"/>
        <rFont val="宋体"/>
        <charset val="134"/>
      </rPr>
      <t>其他城乡社区公共设施支出</t>
    </r>
  </si>
  <si>
    <r>
      <rPr>
        <b/>
        <sz val="14"/>
        <rFont val="Times New Roman"/>
        <charset val="134"/>
      </rPr>
      <t xml:space="preserve">   </t>
    </r>
    <r>
      <rPr>
        <b/>
        <sz val="14"/>
        <rFont val="宋体"/>
        <charset val="134"/>
      </rPr>
      <t>城乡社区环境卫生</t>
    </r>
  </si>
  <si>
    <r>
      <rPr>
        <b/>
        <sz val="14"/>
        <rFont val="Times New Roman"/>
        <charset val="134"/>
      </rPr>
      <t xml:space="preserve">   </t>
    </r>
    <r>
      <rPr>
        <b/>
        <sz val="14"/>
        <rFont val="宋体"/>
        <charset val="134"/>
      </rPr>
      <t>建设市场管理与监督</t>
    </r>
  </si>
  <si>
    <r>
      <rPr>
        <b/>
        <sz val="14"/>
        <rFont val="Times New Roman"/>
        <charset val="134"/>
      </rPr>
      <t xml:space="preserve">   </t>
    </r>
    <r>
      <rPr>
        <b/>
        <sz val="14"/>
        <rFont val="宋体"/>
        <charset val="134"/>
      </rPr>
      <t>其他城乡社区支出</t>
    </r>
  </si>
  <si>
    <r>
      <rPr>
        <b/>
        <sz val="14"/>
        <rFont val="宋体"/>
        <charset val="134"/>
      </rPr>
      <t>十二、农林水支出</t>
    </r>
  </si>
  <si>
    <r>
      <rPr>
        <b/>
        <sz val="14"/>
        <rFont val="Times New Roman"/>
        <charset val="134"/>
      </rPr>
      <t xml:space="preserve">   </t>
    </r>
    <r>
      <rPr>
        <b/>
        <sz val="14"/>
        <rFont val="宋体"/>
        <charset val="134"/>
      </rPr>
      <t>农业农村</t>
    </r>
  </si>
  <si>
    <r>
      <rPr>
        <sz val="14"/>
        <rFont val="Times New Roman"/>
        <charset val="134"/>
      </rPr>
      <t xml:space="preserve">     </t>
    </r>
    <r>
      <rPr>
        <sz val="14"/>
        <rFont val="宋体"/>
        <charset val="134"/>
      </rPr>
      <t>农垦运行</t>
    </r>
  </si>
  <si>
    <r>
      <rPr>
        <sz val="14"/>
        <rFont val="Times New Roman"/>
        <charset val="134"/>
      </rPr>
      <t xml:space="preserve">     </t>
    </r>
    <r>
      <rPr>
        <sz val="14"/>
        <rFont val="宋体"/>
        <charset val="134"/>
      </rPr>
      <t>科技转化与推广服务</t>
    </r>
  </si>
  <si>
    <r>
      <rPr>
        <sz val="14"/>
        <rFont val="Times New Roman"/>
        <charset val="134"/>
      </rPr>
      <t xml:space="preserve">     </t>
    </r>
    <r>
      <rPr>
        <sz val="14"/>
        <rFont val="宋体"/>
        <charset val="134"/>
      </rPr>
      <t>病虫害控制</t>
    </r>
  </si>
  <si>
    <r>
      <rPr>
        <sz val="14"/>
        <rFont val="Times New Roman"/>
        <charset val="134"/>
      </rPr>
      <t xml:space="preserve">     </t>
    </r>
    <r>
      <rPr>
        <sz val="14"/>
        <rFont val="宋体"/>
        <charset val="134"/>
      </rPr>
      <t>农产品质量安全</t>
    </r>
  </si>
  <si>
    <r>
      <rPr>
        <sz val="14"/>
        <rFont val="Times New Roman"/>
        <charset val="134"/>
      </rPr>
      <t xml:space="preserve">     </t>
    </r>
    <r>
      <rPr>
        <sz val="14"/>
        <rFont val="宋体"/>
        <charset val="134"/>
      </rPr>
      <t>执法监管</t>
    </r>
  </si>
  <si>
    <r>
      <rPr>
        <sz val="14"/>
        <rFont val="Times New Roman"/>
        <charset val="134"/>
      </rPr>
      <t xml:space="preserve">     </t>
    </r>
    <r>
      <rPr>
        <sz val="14"/>
        <rFont val="宋体"/>
        <charset val="134"/>
      </rPr>
      <t>统计监测与信息服务</t>
    </r>
  </si>
  <si>
    <r>
      <rPr>
        <sz val="14"/>
        <rFont val="Times New Roman"/>
        <charset val="134"/>
      </rPr>
      <t xml:space="preserve">     </t>
    </r>
    <r>
      <rPr>
        <sz val="14"/>
        <rFont val="宋体"/>
        <charset val="134"/>
      </rPr>
      <t>行业业务管理</t>
    </r>
  </si>
  <si>
    <r>
      <rPr>
        <sz val="14"/>
        <rFont val="Times New Roman"/>
        <charset val="134"/>
      </rPr>
      <t xml:space="preserve">     </t>
    </r>
    <r>
      <rPr>
        <sz val="14"/>
        <rFont val="宋体"/>
        <charset val="134"/>
      </rPr>
      <t>对外交流与合作</t>
    </r>
  </si>
  <si>
    <r>
      <rPr>
        <sz val="14"/>
        <rFont val="Times New Roman"/>
        <charset val="134"/>
      </rPr>
      <t xml:space="preserve">     </t>
    </r>
    <r>
      <rPr>
        <sz val="14"/>
        <rFont val="宋体"/>
        <charset val="134"/>
      </rPr>
      <t>防灾救灾</t>
    </r>
  </si>
  <si>
    <r>
      <rPr>
        <sz val="14"/>
        <rFont val="Times New Roman"/>
        <charset val="134"/>
      </rPr>
      <t xml:space="preserve">     </t>
    </r>
    <r>
      <rPr>
        <sz val="14"/>
        <rFont val="宋体"/>
        <charset val="134"/>
      </rPr>
      <t>稳定农民收入补贴</t>
    </r>
  </si>
  <si>
    <r>
      <rPr>
        <sz val="14"/>
        <rFont val="Times New Roman"/>
        <charset val="134"/>
      </rPr>
      <t xml:space="preserve">     </t>
    </r>
    <r>
      <rPr>
        <sz val="14"/>
        <rFont val="宋体"/>
        <charset val="134"/>
      </rPr>
      <t>农业结构调整补贴</t>
    </r>
  </si>
  <si>
    <r>
      <rPr>
        <sz val="14"/>
        <rFont val="Times New Roman"/>
        <charset val="134"/>
      </rPr>
      <t xml:space="preserve">     </t>
    </r>
    <r>
      <rPr>
        <sz val="14"/>
        <rFont val="宋体"/>
        <charset val="134"/>
      </rPr>
      <t>农业生产发展</t>
    </r>
  </si>
  <si>
    <r>
      <rPr>
        <sz val="14"/>
        <rFont val="Times New Roman"/>
        <charset val="134"/>
      </rPr>
      <t xml:space="preserve">     </t>
    </r>
    <r>
      <rPr>
        <sz val="14"/>
        <rFont val="宋体"/>
        <charset val="134"/>
      </rPr>
      <t>农村合作经济</t>
    </r>
  </si>
  <si>
    <r>
      <rPr>
        <sz val="14"/>
        <rFont val="Times New Roman"/>
        <charset val="134"/>
      </rPr>
      <t xml:space="preserve">     </t>
    </r>
    <r>
      <rPr>
        <sz val="14"/>
        <rFont val="宋体"/>
        <charset val="134"/>
      </rPr>
      <t>农产品加工与促销</t>
    </r>
  </si>
  <si>
    <r>
      <rPr>
        <sz val="14"/>
        <rFont val="Times New Roman"/>
        <charset val="134"/>
      </rPr>
      <t xml:space="preserve">     </t>
    </r>
    <r>
      <rPr>
        <sz val="14"/>
        <rFont val="宋体"/>
        <charset val="134"/>
      </rPr>
      <t>农村社会事业</t>
    </r>
  </si>
  <si>
    <r>
      <rPr>
        <sz val="14"/>
        <rFont val="Times New Roman"/>
        <charset val="134"/>
      </rPr>
      <t xml:space="preserve">     </t>
    </r>
    <r>
      <rPr>
        <sz val="14"/>
        <rFont val="宋体"/>
        <charset val="134"/>
      </rPr>
      <t>农业资源保护修复与利用</t>
    </r>
  </si>
  <si>
    <r>
      <rPr>
        <sz val="14"/>
        <rFont val="Times New Roman"/>
        <charset val="134"/>
      </rPr>
      <t xml:space="preserve">     </t>
    </r>
    <r>
      <rPr>
        <sz val="14"/>
        <rFont val="宋体"/>
        <charset val="134"/>
      </rPr>
      <t>农村道路建设</t>
    </r>
  </si>
  <si>
    <r>
      <rPr>
        <sz val="14"/>
        <rFont val="Times New Roman"/>
        <charset val="134"/>
      </rPr>
      <t xml:space="preserve">     </t>
    </r>
    <r>
      <rPr>
        <sz val="14"/>
        <rFont val="宋体"/>
        <charset val="134"/>
      </rPr>
      <t>成品油价格改革对渔业的补贴</t>
    </r>
  </si>
  <si>
    <r>
      <rPr>
        <sz val="14"/>
        <rFont val="Times New Roman"/>
        <charset val="134"/>
      </rPr>
      <t xml:space="preserve">     </t>
    </r>
    <r>
      <rPr>
        <sz val="14"/>
        <rFont val="宋体"/>
        <charset val="134"/>
      </rPr>
      <t>对高校毕业生到基层任职补助</t>
    </r>
  </si>
  <si>
    <r>
      <rPr>
        <sz val="14"/>
        <rFont val="Times New Roman"/>
        <charset val="134"/>
      </rPr>
      <t xml:space="preserve">     </t>
    </r>
    <r>
      <rPr>
        <sz val="14"/>
        <rFont val="宋体"/>
        <charset val="134"/>
      </rPr>
      <t>农田建设</t>
    </r>
  </si>
  <si>
    <r>
      <rPr>
        <sz val="14"/>
        <rFont val="Times New Roman"/>
        <charset val="134"/>
      </rPr>
      <t xml:space="preserve">     </t>
    </r>
    <r>
      <rPr>
        <sz val="14"/>
        <rFont val="宋体"/>
        <charset val="134"/>
      </rPr>
      <t>其他农业农村支出</t>
    </r>
  </si>
  <si>
    <r>
      <rPr>
        <b/>
        <sz val="14"/>
        <rFont val="Times New Roman"/>
        <charset val="134"/>
      </rPr>
      <t xml:space="preserve">   </t>
    </r>
    <r>
      <rPr>
        <b/>
        <sz val="14"/>
        <rFont val="宋体"/>
        <charset val="134"/>
      </rPr>
      <t>林业和草原</t>
    </r>
  </si>
  <si>
    <r>
      <rPr>
        <sz val="14"/>
        <rFont val="Times New Roman"/>
        <charset val="134"/>
      </rPr>
      <t xml:space="preserve">     </t>
    </r>
    <r>
      <rPr>
        <sz val="14"/>
        <rFont val="宋体"/>
        <charset val="134"/>
      </rPr>
      <t>事业机构</t>
    </r>
  </si>
  <si>
    <r>
      <rPr>
        <sz val="14"/>
        <rFont val="Times New Roman"/>
        <charset val="134"/>
      </rPr>
      <t xml:space="preserve">     </t>
    </r>
    <r>
      <rPr>
        <sz val="14"/>
        <rFont val="宋体"/>
        <charset val="134"/>
      </rPr>
      <t>森林资源培育</t>
    </r>
  </si>
  <si>
    <r>
      <rPr>
        <sz val="14"/>
        <rFont val="Times New Roman"/>
        <charset val="134"/>
      </rPr>
      <t xml:space="preserve">     </t>
    </r>
    <r>
      <rPr>
        <sz val="14"/>
        <rFont val="宋体"/>
        <charset val="134"/>
      </rPr>
      <t>技术推广与转化</t>
    </r>
  </si>
  <si>
    <r>
      <rPr>
        <sz val="14"/>
        <rFont val="Times New Roman"/>
        <charset val="134"/>
      </rPr>
      <t xml:space="preserve">     </t>
    </r>
    <r>
      <rPr>
        <sz val="14"/>
        <rFont val="宋体"/>
        <charset val="134"/>
      </rPr>
      <t>森林资源管理</t>
    </r>
  </si>
  <si>
    <r>
      <rPr>
        <sz val="14"/>
        <rFont val="Times New Roman"/>
        <charset val="134"/>
      </rPr>
      <t xml:space="preserve">     </t>
    </r>
    <r>
      <rPr>
        <sz val="14"/>
        <rFont val="宋体"/>
        <charset val="134"/>
      </rPr>
      <t>森林生态效益补偿</t>
    </r>
  </si>
  <si>
    <r>
      <rPr>
        <sz val="14"/>
        <rFont val="Times New Roman"/>
        <charset val="134"/>
      </rPr>
      <t xml:space="preserve">     </t>
    </r>
    <r>
      <rPr>
        <sz val="14"/>
        <rFont val="宋体"/>
        <charset val="134"/>
      </rPr>
      <t>自然保护区等管理</t>
    </r>
  </si>
  <si>
    <r>
      <rPr>
        <sz val="14"/>
        <rFont val="Times New Roman"/>
        <charset val="134"/>
      </rPr>
      <t xml:space="preserve">     </t>
    </r>
    <r>
      <rPr>
        <sz val="14"/>
        <rFont val="宋体"/>
        <charset val="134"/>
      </rPr>
      <t>动植物保护</t>
    </r>
  </si>
  <si>
    <r>
      <rPr>
        <sz val="14"/>
        <rFont val="Times New Roman"/>
        <charset val="134"/>
      </rPr>
      <t xml:space="preserve">     </t>
    </r>
    <r>
      <rPr>
        <sz val="14"/>
        <rFont val="宋体"/>
        <charset val="134"/>
      </rPr>
      <t>湿地保护</t>
    </r>
  </si>
  <si>
    <r>
      <rPr>
        <sz val="14"/>
        <rFont val="Times New Roman"/>
        <charset val="134"/>
      </rPr>
      <t xml:space="preserve">     </t>
    </r>
    <r>
      <rPr>
        <sz val="14"/>
        <rFont val="宋体"/>
        <charset val="134"/>
      </rPr>
      <t>执法与监督</t>
    </r>
  </si>
  <si>
    <r>
      <rPr>
        <sz val="14"/>
        <rFont val="Times New Roman"/>
        <charset val="134"/>
      </rPr>
      <t xml:space="preserve">     </t>
    </r>
    <r>
      <rPr>
        <sz val="14"/>
        <rFont val="宋体"/>
        <charset val="134"/>
      </rPr>
      <t>防沙治沙</t>
    </r>
  </si>
  <si>
    <r>
      <rPr>
        <sz val="14"/>
        <rFont val="Times New Roman"/>
        <charset val="134"/>
      </rPr>
      <t xml:space="preserve">     </t>
    </r>
    <r>
      <rPr>
        <sz val="14"/>
        <rFont val="宋体"/>
        <charset val="134"/>
      </rPr>
      <t>对外合作与交流</t>
    </r>
  </si>
  <si>
    <r>
      <rPr>
        <sz val="14"/>
        <rFont val="Times New Roman"/>
        <charset val="134"/>
      </rPr>
      <t xml:space="preserve">     </t>
    </r>
    <r>
      <rPr>
        <sz val="14"/>
        <rFont val="宋体"/>
        <charset val="134"/>
      </rPr>
      <t>产业化管理</t>
    </r>
  </si>
  <si>
    <r>
      <rPr>
        <sz val="14"/>
        <rFont val="Times New Roman"/>
        <charset val="134"/>
      </rPr>
      <t xml:space="preserve">     </t>
    </r>
    <r>
      <rPr>
        <sz val="14"/>
        <rFont val="宋体"/>
        <charset val="134"/>
      </rPr>
      <t>信息管理</t>
    </r>
  </si>
  <si>
    <r>
      <rPr>
        <sz val="14"/>
        <rFont val="Times New Roman"/>
        <charset val="134"/>
      </rPr>
      <t xml:space="preserve">     </t>
    </r>
    <r>
      <rPr>
        <sz val="14"/>
        <rFont val="宋体"/>
        <charset val="134"/>
      </rPr>
      <t>林区公共支出</t>
    </r>
  </si>
  <si>
    <r>
      <rPr>
        <sz val="14"/>
        <rFont val="Times New Roman"/>
        <charset val="134"/>
      </rPr>
      <t xml:space="preserve">     </t>
    </r>
    <r>
      <rPr>
        <sz val="14"/>
        <rFont val="宋体"/>
        <charset val="134"/>
      </rPr>
      <t>贷款贴息</t>
    </r>
  </si>
  <si>
    <r>
      <rPr>
        <sz val="14"/>
        <rFont val="Times New Roman"/>
        <charset val="134"/>
      </rPr>
      <t xml:space="preserve">     </t>
    </r>
    <r>
      <rPr>
        <sz val="14"/>
        <rFont val="宋体"/>
        <charset val="134"/>
      </rPr>
      <t>成品油价格改革对林业的补贴</t>
    </r>
  </si>
  <si>
    <r>
      <rPr>
        <sz val="14"/>
        <rFont val="Times New Roman"/>
        <charset val="134"/>
      </rPr>
      <t xml:space="preserve">     </t>
    </r>
    <r>
      <rPr>
        <sz val="14"/>
        <rFont val="宋体"/>
        <charset val="134"/>
      </rPr>
      <t>林业草原防灾减灾</t>
    </r>
  </si>
  <si>
    <r>
      <rPr>
        <sz val="14"/>
        <rFont val="Times New Roman"/>
        <charset val="134"/>
      </rPr>
      <t xml:space="preserve">     </t>
    </r>
    <r>
      <rPr>
        <sz val="14"/>
        <rFont val="宋体"/>
        <charset val="134"/>
      </rPr>
      <t>国家公园</t>
    </r>
  </si>
  <si>
    <r>
      <rPr>
        <sz val="14"/>
        <rFont val="Times New Roman"/>
        <charset val="134"/>
      </rPr>
      <t xml:space="preserve">     </t>
    </r>
    <r>
      <rPr>
        <sz val="14"/>
        <rFont val="宋体"/>
        <charset val="134"/>
      </rPr>
      <t>草原管理</t>
    </r>
  </si>
  <si>
    <r>
      <rPr>
        <sz val="14"/>
        <rFont val="Times New Roman"/>
        <charset val="134"/>
      </rPr>
      <t xml:space="preserve">     </t>
    </r>
    <r>
      <rPr>
        <sz val="14"/>
        <rFont val="宋体"/>
        <charset val="134"/>
      </rPr>
      <t>其他林业和草原支出</t>
    </r>
  </si>
  <si>
    <r>
      <rPr>
        <b/>
        <sz val="14"/>
        <rFont val="Times New Roman"/>
        <charset val="134"/>
      </rPr>
      <t xml:space="preserve">   </t>
    </r>
    <r>
      <rPr>
        <b/>
        <sz val="14"/>
        <rFont val="宋体"/>
        <charset val="134"/>
      </rPr>
      <t>水利</t>
    </r>
  </si>
  <si>
    <r>
      <rPr>
        <sz val="14"/>
        <rFont val="Times New Roman"/>
        <charset val="134"/>
      </rPr>
      <t xml:space="preserve">     </t>
    </r>
    <r>
      <rPr>
        <sz val="14"/>
        <rFont val="宋体"/>
        <charset val="134"/>
      </rPr>
      <t>水利行业业务管理</t>
    </r>
  </si>
  <si>
    <r>
      <rPr>
        <sz val="14"/>
        <rFont val="Times New Roman"/>
        <charset val="134"/>
      </rPr>
      <t xml:space="preserve">     </t>
    </r>
    <r>
      <rPr>
        <sz val="14"/>
        <rFont val="宋体"/>
        <charset val="134"/>
      </rPr>
      <t>水利工程建设</t>
    </r>
  </si>
  <si>
    <r>
      <rPr>
        <sz val="14"/>
        <rFont val="Times New Roman"/>
        <charset val="134"/>
      </rPr>
      <t xml:space="preserve">     </t>
    </r>
    <r>
      <rPr>
        <sz val="14"/>
        <rFont val="宋体"/>
        <charset val="134"/>
      </rPr>
      <t>水利工程运行与维护</t>
    </r>
  </si>
  <si>
    <r>
      <rPr>
        <sz val="14"/>
        <rFont val="Times New Roman"/>
        <charset val="134"/>
      </rPr>
      <t xml:space="preserve">     </t>
    </r>
    <r>
      <rPr>
        <sz val="14"/>
        <rFont val="宋体"/>
        <charset val="134"/>
      </rPr>
      <t>长江黄河等流域管理</t>
    </r>
  </si>
  <si>
    <r>
      <rPr>
        <sz val="14"/>
        <rFont val="Times New Roman"/>
        <charset val="134"/>
      </rPr>
      <t xml:space="preserve">     </t>
    </r>
    <r>
      <rPr>
        <sz val="14"/>
        <rFont val="宋体"/>
        <charset val="134"/>
      </rPr>
      <t>水利前期工作</t>
    </r>
  </si>
  <si>
    <r>
      <rPr>
        <sz val="14"/>
        <rFont val="Times New Roman"/>
        <charset val="134"/>
      </rPr>
      <t xml:space="preserve">     </t>
    </r>
    <r>
      <rPr>
        <sz val="14"/>
        <rFont val="宋体"/>
        <charset val="134"/>
      </rPr>
      <t>水利执法监督</t>
    </r>
  </si>
  <si>
    <r>
      <rPr>
        <sz val="14"/>
        <rFont val="Times New Roman"/>
        <charset val="134"/>
      </rPr>
      <t xml:space="preserve">     </t>
    </r>
    <r>
      <rPr>
        <sz val="14"/>
        <rFont val="宋体"/>
        <charset val="134"/>
      </rPr>
      <t>水土保持</t>
    </r>
  </si>
  <si>
    <r>
      <rPr>
        <sz val="14"/>
        <rFont val="Times New Roman"/>
        <charset val="134"/>
      </rPr>
      <t xml:space="preserve">     </t>
    </r>
    <r>
      <rPr>
        <sz val="14"/>
        <rFont val="宋体"/>
        <charset val="134"/>
      </rPr>
      <t>水资源节约管理与保护</t>
    </r>
  </si>
  <si>
    <r>
      <rPr>
        <sz val="14"/>
        <rFont val="Times New Roman"/>
        <charset val="134"/>
      </rPr>
      <t xml:space="preserve">     </t>
    </r>
    <r>
      <rPr>
        <sz val="14"/>
        <rFont val="宋体"/>
        <charset val="134"/>
      </rPr>
      <t>水质监测</t>
    </r>
  </si>
  <si>
    <r>
      <rPr>
        <sz val="14"/>
        <rFont val="Times New Roman"/>
        <charset val="134"/>
      </rPr>
      <t xml:space="preserve">     </t>
    </r>
    <r>
      <rPr>
        <sz val="14"/>
        <rFont val="宋体"/>
        <charset val="134"/>
      </rPr>
      <t>水文测报</t>
    </r>
  </si>
  <si>
    <r>
      <rPr>
        <sz val="14"/>
        <rFont val="Times New Roman"/>
        <charset val="134"/>
      </rPr>
      <t xml:space="preserve">     </t>
    </r>
    <r>
      <rPr>
        <sz val="14"/>
        <rFont val="宋体"/>
        <charset val="134"/>
      </rPr>
      <t>防汛</t>
    </r>
  </si>
  <si>
    <r>
      <rPr>
        <sz val="14"/>
        <rFont val="Times New Roman"/>
        <charset val="134"/>
      </rPr>
      <t xml:space="preserve">     </t>
    </r>
    <r>
      <rPr>
        <sz val="14"/>
        <rFont val="宋体"/>
        <charset val="134"/>
      </rPr>
      <t>抗旱</t>
    </r>
  </si>
  <si>
    <r>
      <rPr>
        <sz val="14"/>
        <rFont val="Times New Roman"/>
        <charset val="134"/>
      </rPr>
      <t xml:space="preserve">     </t>
    </r>
    <r>
      <rPr>
        <sz val="14"/>
        <rFont val="宋体"/>
        <charset val="134"/>
      </rPr>
      <t>农村水利</t>
    </r>
  </si>
  <si>
    <r>
      <rPr>
        <sz val="14"/>
        <rFont val="Times New Roman"/>
        <charset val="134"/>
      </rPr>
      <t xml:space="preserve">     </t>
    </r>
    <r>
      <rPr>
        <sz val="14"/>
        <rFont val="宋体"/>
        <charset val="134"/>
      </rPr>
      <t>水利技术推广</t>
    </r>
  </si>
  <si>
    <r>
      <rPr>
        <sz val="14"/>
        <rFont val="Times New Roman"/>
        <charset val="134"/>
      </rPr>
      <t xml:space="preserve">     </t>
    </r>
    <r>
      <rPr>
        <sz val="14"/>
        <rFont val="宋体"/>
        <charset val="134"/>
      </rPr>
      <t>国际河流治理与管理</t>
    </r>
  </si>
  <si>
    <r>
      <rPr>
        <sz val="14"/>
        <rFont val="Times New Roman"/>
        <charset val="134"/>
      </rPr>
      <t xml:space="preserve">     </t>
    </r>
    <r>
      <rPr>
        <sz val="14"/>
        <rFont val="宋体"/>
        <charset val="134"/>
      </rPr>
      <t>江河湖库水系综合整治</t>
    </r>
  </si>
  <si>
    <r>
      <rPr>
        <sz val="14"/>
        <rFont val="Times New Roman"/>
        <charset val="134"/>
      </rPr>
      <t xml:space="preserve">     </t>
    </r>
    <r>
      <rPr>
        <sz val="14"/>
        <rFont val="宋体"/>
        <charset val="134"/>
      </rPr>
      <t>大中型水库移民后期扶持专项支出</t>
    </r>
  </si>
  <si>
    <r>
      <rPr>
        <sz val="14"/>
        <rFont val="Times New Roman"/>
        <charset val="134"/>
      </rPr>
      <t xml:space="preserve">     </t>
    </r>
    <r>
      <rPr>
        <sz val="14"/>
        <rFont val="宋体"/>
        <charset val="134"/>
      </rPr>
      <t>水利安全监督</t>
    </r>
  </si>
  <si>
    <r>
      <rPr>
        <sz val="14"/>
        <rFont val="Times New Roman"/>
        <charset val="134"/>
      </rPr>
      <t xml:space="preserve">     </t>
    </r>
    <r>
      <rPr>
        <sz val="14"/>
        <rFont val="宋体"/>
        <charset val="134"/>
      </rPr>
      <t>水利建设征地及移民支出</t>
    </r>
  </si>
  <si>
    <r>
      <rPr>
        <sz val="14"/>
        <rFont val="Times New Roman"/>
        <charset val="134"/>
      </rPr>
      <t xml:space="preserve">     </t>
    </r>
    <r>
      <rPr>
        <sz val="14"/>
        <rFont val="宋体"/>
        <charset val="134"/>
      </rPr>
      <t>农村人畜饮水</t>
    </r>
  </si>
  <si>
    <r>
      <rPr>
        <sz val="14"/>
        <rFont val="Times New Roman"/>
        <charset val="134"/>
      </rPr>
      <t xml:space="preserve">     </t>
    </r>
    <r>
      <rPr>
        <sz val="14"/>
        <rFont val="宋体"/>
        <charset val="134"/>
      </rPr>
      <t>南水北调工程建设</t>
    </r>
  </si>
  <si>
    <r>
      <rPr>
        <sz val="14"/>
        <rFont val="Times New Roman"/>
        <charset val="134"/>
      </rPr>
      <t xml:space="preserve">     </t>
    </r>
    <r>
      <rPr>
        <sz val="14"/>
        <rFont val="宋体"/>
        <charset val="134"/>
      </rPr>
      <t>南水北调工程管理</t>
    </r>
  </si>
  <si>
    <r>
      <rPr>
        <sz val="14"/>
        <rFont val="Times New Roman"/>
        <charset val="134"/>
      </rPr>
      <t xml:space="preserve">     </t>
    </r>
    <r>
      <rPr>
        <sz val="14"/>
        <rFont val="宋体"/>
        <charset val="134"/>
      </rPr>
      <t>其他水利支出</t>
    </r>
  </si>
  <si>
    <r>
      <rPr>
        <b/>
        <sz val="14"/>
        <rFont val="Times New Roman"/>
        <charset val="134"/>
      </rPr>
      <t xml:space="preserve">   </t>
    </r>
    <r>
      <rPr>
        <b/>
        <sz val="14"/>
        <rFont val="宋体"/>
        <charset val="134"/>
      </rPr>
      <t>扶贫</t>
    </r>
  </si>
  <si>
    <r>
      <rPr>
        <sz val="14"/>
        <rFont val="Times New Roman"/>
        <charset val="134"/>
      </rPr>
      <t xml:space="preserve">     </t>
    </r>
    <r>
      <rPr>
        <sz val="14"/>
        <rFont val="宋体"/>
        <charset val="134"/>
      </rPr>
      <t>农村基础设施建设</t>
    </r>
  </si>
  <si>
    <r>
      <rPr>
        <sz val="14"/>
        <rFont val="Times New Roman"/>
        <charset val="134"/>
      </rPr>
      <t xml:space="preserve">     </t>
    </r>
    <r>
      <rPr>
        <sz val="14"/>
        <rFont val="宋体"/>
        <charset val="134"/>
      </rPr>
      <t>生产发展</t>
    </r>
  </si>
  <si>
    <r>
      <rPr>
        <sz val="14"/>
        <rFont val="Times New Roman"/>
        <charset val="134"/>
      </rPr>
      <t xml:space="preserve">     </t>
    </r>
    <r>
      <rPr>
        <sz val="14"/>
        <rFont val="宋体"/>
        <charset val="134"/>
      </rPr>
      <t>社会发展</t>
    </r>
  </si>
  <si>
    <r>
      <rPr>
        <sz val="14"/>
        <rFont val="Times New Roman"/>
        <charset val="134"/>
      </rPr>
      <t xml:space="preserve">     </t>
    </r>
    <r>
      <rPr>
        <sz val="14"/>
        <rFont val="宋体"/>
        <charset val="134"/>
      </rPr>
      <t>扶贫贷款奖补和贴息</t>
    </r>
  </si>
  <si>
    <r>
      <rPr>
        <sz val="14"/>
        <rFont val="Times New Roman"/>
        <charset val="134"/>
      </rPr>
      <t xml:space="preserve">     “</t>
    </r>
    <r>
      <rPr>
        <sz val="14"/>
        <rFont val="宋体"/>
        <charset val="134"/>
      </rPr>
      <t>三西</t>
    </r>
    <r>
      <rPr>
        <sz val="14"/>
        <rFont val="Times New Roman"/>
        <charset val="134"/>
      </rPr>
      <t>”</t>
    </r>
    <r>
      <rPr>
        <sz val="14"/>
        <rFont val="宋体"/>
        <charset val="134"/>
      </rPr>
      <t>农业建设专项补助</t>
    </r>
  </si>
  <si>
    <r>
      <rPr>
        <sz val="14"/>
        <rFont val="Times New Roman"/>
        <charset val="134"/>
      </rPr>
      <t xml:space="preserve">     </t>
    </r>
    <r>
      <rPr>
        <sz val="14"/>
        <rFont val="宋体"/>
        <charset val="134"/>
      </rPr>
      <t>扶贫事业机构</t>
    </r>
  </si>
  <si>
    <r>
      <rPr>
        <sz val="14"/>
        <rFont val="Times New Roman"/>
        <charset val="134"/>
      </rPr>
      <t xml:space="preserve">     </t>
    </r>
    <r>
      <rPr>
        <sz val="14"/>
        <rFont val="宋体"/>
        <charset val="134"/>
      </rPr>
      <t>其他扶贫支出</t>
    </r>
  </si>
  <si>
    <r>
      <rPr>
        <b/>
        <sz val="14"/>
        <rFont val="Times New Roman"/>
        <charset val="134"/>
      </rPr>
      <t xml:space="preserve">   </t>
    </r>
    <r>
      <rPr>
        <b/>
        <sz val="14"/>
        <rFont val="宋体"/>
        <charset val="134"/>
      </rPr>
      <t>农村综合改革</t>
    </r>
  </si>
  <si>
    <r>
      <rPr>
        <sz val="14"/>
        <rFont val="Times New Roman"/>
        <charset val="134"/>
      </rPr>
      <t xml:space="preserve">     </t>
    </r>
    <r>
      <rPr>
        <sz val="14"/>
        <rFont val="宋体"/>
        <charset val="134"/>
      </rPr>
      <t>对村级公益事业建设的补助</t>
    </r>
  </si>
  <si>
    <r>
      <rPr>
        <sz val="14"/>
        <rFont val="Times New Roman"/>
        <charset val="134"/>
      </rPr>
      <t xml:space="preserve">     </t>
    </r>
    <r>
      <rPr>
        <sz val="14"/>
        <rFont val="宋体"/>
        <charset val="134"/>
      </rPr>
      <t>国有农场办社会职能改革补助</t>
    </r>
  </si>
  <si>
    <r>
      <rPr>
        <sz val="14"/>
        <rFont val="Times New Roman"/>
        <charset val="134"/>
      </rPr>
      <t xml:space="preserve">     </t>
    </r>
    <r>
      <rPr>
        <sz val="14"/>
        <rFont val="宋体"/>
        <charset val="134"/>
      </rPr>
      <t>对村民委员会和村党支部的补助</t>
    </r>
  </si>
  <si>
    <r>
      <rPr>
        <sz val="14"/>
        <rFont val="Times New Roman"/>
        <charset val="134"/>
      </rPr>
      <t xml:space="preserve">     </t>
    </r>
    <r>
      <rPr>
        <sz val="14"/>
        <rFont val="宋体"/>
        <charset val="134"/>
      </rPr>
      <t>对村集体经济组织的补助</t>
    </r>
  </si>
  <si>
    <r>
      <rPr>
        <sz val="14"/>
        <rFont val="Times New Roman"/>
        <charset val="134"/>
      </rPr>
      <t xml:space="preserve">     </t>
    </r>
    <r>
      <rPr>
        <sz val="14"/>
        <rFont val="宋体"/>
        <charset val="134"/>
      </rPr>
      <t>农村综合改革示范试点补助</t>
    </r>
  </si>
  <si>
    <r>
      <rPr>
        <sz val="14"/>
        <rFont val="Times New Roman"/>
        <charset val="134"/>
      </rPr>
      <t xml:space="preserve">     </t>
    </r>
    <r>
      <rPr>
        <sz val="14"/>
        <rFont val="宋体"/>
        <charset val="134"/>
      </rPr>
      <t>其他农村综合改革支出</t>
    </r>
  </si>
  <si>
    <r>
      <rPr>
        <b/>
        <sz val="14"/>
        <rFont val="Times New Roman"/>
        <charset val="134"/>
      </rPr>
      <t xml:space="preserve">   </t>
    </r>
    <r>
      <rPr>
        <b/>
        <sz val="14"/>
        <rFont val="宋体"/>
        <charset val="134"/>
      </rPr>
      <t>普惠金融发展支出</t>
    </r>
  </si>
  <si>
    <r>
      <rPr>
        <sz val="14"/>
        <rFont val="Times New Roman"/>
        <charset val="134"/>
      </rPr>
      <t xml:space="preserve">     </t>
    </r>
    <r>
      <rPr>
        <sz val="14"/>
        <rFont val="宋体"/>
        <charset val="134"/>
      </rPr>
      <t>支持农村金融机构</t>
    </r>
  </si>
  <si>
    <r>
      <rPr>
        <sz val="14"/>
        <rFont val="Times New Roman"/>
        <charset val="134"/>
      </rPr>
      <t xml:space="preserve">     </t>
    </r>
    <r>
      <rPr>
        <sz val="14"/>
        <rFont val="宋体"/>
        <charset val="134"/>
      </rPr>
      <t>涉农贷款增量奖励</t>
    </r>
  </si>
  <si>
    <r>
      <rPr>
        <sz val="14"/>
        <rFont val="Times New Roman"/>
        <charset val="134"/>
      </rPr>
      <t xml:space="preserve">     </t>
    </r>
    <r>
      <rPr>
        <sz val="14"/>
        <rFont val="宋体"/>
        <charset val="134"/>
      </rPr>
      <t>农业保险保费补贴</t>
    </r>
  </si>
  <si>
    <r>
      <rPr>
        <sz val="14"/>
        <rFont val="Times New Roman"/>
        <charset val="134"/>
      </rPr>
      <t xml:space="preserve">     </t>
    </r>
    <r>
      <rPr>
        <sz val="14"/>
        <rFont val="宋体"/>
        <charset val="134"/>
      </rPr>
      <t>创业担保贷款贴息</t>
    </r>
  </si>
  <si>
    <r>
      <rPr>
        <sz val="14"/>
        <rFont val="Times New Roman"/>
        <charset val="134"/>
      </rPr>
      <t xml:space="preserve">     </t>
    </r>
    <r>
      <rPr>
        <sz val="14"/>
        <rFont val="宋体"/>
        <charset val="134"/>
      </rPr>
      <t>补充创业担保贷款基金</t>
    </r>
  </si>
  <si>
    <r>
      <rPr>
        <sz val="14"/>
        <rFont val="Times New Roman"/>
        <charset val="134"/>
      </rPr>
      <t xml:space="preserve">     </t>
    </r>
    <r>
      <rPr>
        <sz val="14"/>
        <rFont val="宋体"/>
        <charset val="134"/>
      </rPr>
      <t>其他普惠金融发展支出</t>
    </r>
  </si>
  <si>
    <r>
      <rPr>
        <b/>
        <sz val="14"/>
        <rFont val="Times New Roman"/>
        <charset val="134"/>
      </rPr>
      <t xml:space="preserve">   </t>
    </r>
    <r>
      <rPr>
        <b/>
        <sz val="14"/>
        <rFont val="宋体"/>
        <charset val="134"/>
      </rPr>
      <t>目标价格补贴</t>
    </r>
  </si>
  <si>
    <r>
      <rPr>
        <sz val="14"/>
        <rFont val="Times New Roman"/>
        <charset val="134"/>
      </rPr>
      <t xml:space="preserve">     </t>
    </r>
    <r>
      <rPr>
        <sz val="14"/>
        <rFont val="宋体"/>
        <charset val="134"/>
      </rPr>
      <t>棉花目标价格补贴</t>
    </r>
  </si>
  <si>
    <r>
      <rPr>
        <sz val="14"/>
        <rFont val="Times New Roman"/>
        <charset val="134"/>
      </rPr>
      <t xml:space="preserve">     </t>
    </r>
    <r>
      <rPr>
        <sz val="14"/>
        <rFont val="宋体"/>
        <charset val="134"/>
      </rPr>
      <t>其他目标价格补贴</t>
    </r>
  </si>
  <si>
    <r>
      <rPr>
        <b/>
        <sz val="14"/>
        <rFont val="Times New Roman"/>
        <charset val="134"/>
      </rPr>
      <t xml:space="preserve">   </t>
    </r>
    <r>
      <rPr>
        <b/>
        <sz val="14"/>
        <rFont val="宋体"/>
        <charset val="134"/>
      </rPr>
      <t>其他农林水支出</t>
    </r>
  </si>
  <si>
    <r>
      <rPr>
        <sz val="14"/>
        <rFont val="Times New Roman"/>
        <charset val="134"/>
      </rPr>
      <t xml:space="preserve">     </t>
    </r>
    <r>
      <rPr>
        <sz val="14"/>
        <rFont val="宋体"/>
        <charset val="134"/>
      </rPr>
      <t>化解其他公益性乡村债务支出</t>
    </r>
  </si>
  <si>
    <r>
      <rPr>
        <sz val="14"/>
        <rFont val="Times New Roman"/>
        <charset val="134"/>
      </rPr>
      <t xml:space="preserve">     </t>
    </r>
    <r>
      <rPr>
        <sz val="14"/>
        <rFont val="宋体"/>
        <charset val="134"/>
      </rPr>
      <t>其他农林水支出</t>
    </r>
  </si>
  <si>
    <r>
      <rPr>
        <b/>
        <sz val="14"/>
        <rFont val="宋体"/>
        <charset val="134"/>
      </rPr>
      <t>市对下一般性转移支付补助（农村综合改革）</t>
    </r>
  </si>
  <si>
    <r>
      <rPr>
        <b/>
        <sz val="14"/>
        <rFont val="宋体"/>
        <charset val="134"/>
      </rPr>
      <t>十三、交通运输支出</t>
    </r>
  </si>
  <si>
    <r>
      <rPr>
        <b/>
        <sz val="14"/>
        <rFont val="Times New Roman"/>
        <charset val="134"/>
      </rPr>
      <t xml:space="preserve">   </t>
    </r>
    <r>
      <rPr>
        <b/>
        <sz val="14"/>
        <rFont val="宋体"/>
        <charset val="134"/>
      </rPr>
      <t>公路水路运输</t>
    </r>
  </si>
  <si>
    <r>
      <rPr>
        <sz val="14"/>
        <rFont val="Times New Roman"/>
        <charset val="134"/>
      </rPr>
      <t xml:space="preserve">     </t>
    </r>
    <r>
      <rPr>
        <sz val="14"/>
        <rFont val="宋体"/>
        <charset val="134"/>
      </rPr>
      <t>公路建设</t>
    </r>
  </si>
  <si>
    <r>
      <rPr>
        <sz val="14"/>
        <rFont val="Times New Roman"/>
        <charset val="134"/>
      </rPr>
      <t xml:space="preserve">     </t>
    </r>
    <r>
      <rPr>
        <sz val="14"/>
        <rFont val="宋体"/>
        <charset val="134"/>
      </rPr>
      <t>公路养护</t>
    </r>
  </si>
  <si>
    <r>
      <rPr>
        <sz val="14"/>
        <rFont val="Times New Roman"/>
        <charset val="134"/>
      </rPr>
      <t xml:space="preserve">     </t>
    </r>
    <r>
      <rPr>
        <sz val="14"/>
        <rFont val="宋体"/>
        <charset val="134"/>
      </rPr>
      <t>交通运输信息化建设</t>
    </r>
  </si>
  <si>
    <r>
      <rPr>
        <sz val="14"/>
        <rFont val="Times New Roman"/>
        <charset val="134"/>
      </rPr>
      <t xml:space="preserve">     </t>
    </r>
    <r>
      <rPr>
        <sz val="14"/>
        <rFont val="宋体"/>
        <charset val="134"/>
      </rPr>
      <t>公路和运输安全</t>
    </r>
  </si>
  <si>
    <r>
      <rPr>
        <sz val="14"/>
        <rFont val="Times New Roman"/>
        <charset val="134"/>
      </rPr>
      <t xml:space="preserve">     </t>
    </r>
    <r>
      <rPr>
        <sz val="14"/>
        <rFont val="宋体"/>
        <charset val="134"/>
      </rPr>
      <t>公路还贷专项</t>
    </r>
  </si>
  <si>
    <r>
      <rPr>
        <sz val="14"/>
        <rFont val="Times New Roman"/>
        <charset val="134"/>
      </rPr>
      <t xml:space="preserve">     </t>
    </r>
    <r>
      <rPr>
        <sz val="14"/>
        <rFont val="宋体"/>
        <charset val="134"/>
      </rPr>
      <t>公路运输管理</t>
    </r>
  </si>
  <si>
    <r>
      <rPr>
        <sz val="14"/>
        <rFont val="Times New Roman"/>
        <charset val="134"/>
      </rPr>
      <t xml:space="preserve">     </t>
    </r>
    <r>
      <rPr>
        <sz val="14"/>
        <rFont val="宋体"/>
        <charset val="134"/>
      </rPr>
      <t>公路和运输技术标准化建设</t>
    </r>
  </si>
  <si>
    <r>
      <rPr>
        <sz val="14"/>
        <rFont val="Times New Roman"/>
        <charset val="134"/>
      </rPr>
      <t xml:space="preserve">     </t>
    </r>
    <r>
      <rPr>
        <sz val="14"/>
        <rFont val="宋体"/>
        <charset val="134"/>
      </rPr>
      <t>港口设施</t>
    </r>
  </si>
  <si>
    <r>
      <rPr>
        <sz val="14"/>
        <rFont val="Times New Roman"/>
        <charset val="134"/>
      </rPr>
      <t xml:space="preserve">     </t>
    </r>
    <r>
      <rPr>
        <sz val="14"/>
        <rFont val="宋体"/>
        <charset val="134"/>
      </rPr>
      <t>航道维护</t>
    </r>
  </si>
  <si>
    <r>
      <rPr>
        <sz val="14"/>
        <rFont val="Times New Roman"/>
        <charset val="134"/>
      </rPr>
      <t xml:space="preserve">     </t>
    </r>
    <r>
      <rPr>
        <sz val="14"/>
        <rFont val="宋体"/>
        <charset val="134"/>
      </rPr>
      <t>船舶检验</t>
    </r>
  </si>
  <si>
    <r>
      <rPr>
        <sz val="14"/>
        <rFont val="Times New Roman"/>
        <charset val="134"/>
      </rPr>
      <t xml:space="preserve">     </t>
    </r>
    <r>
      <rPr>
        <sz val="14"/>
        <rFont val="宋体"/>
        <charset val="134"/>
      </rPr>
      <t>救助打捞</t>
    </r>
  </si>
  <si>
    <r>
      <rPr>
        <sz val="14"/>
        <rFont val="Times New Roman"/>
        <charset val="134"/>
      </rPr>
      <t xml:space="preserve">     </t>
    </r>
    <r>
      <rPr>
        <sz val="14"/>
        <rFont val="宋体"/>
        <charset val="134"/>
      </rPr>
      <t>内河运输</t>
    </r>
  </si>
  <si>
    <r>
      <rPr>
        <sz val="14"/>
        <rFont val="Times New Roman"/>
        <charset val="134"/>
      </rPr>
      <t xml:space="preserve">     </t>
    </r>
    <r>
      <rPr>
        <sz val="14"/>
        <rFont val="宋体"/>
        <charset val="134"/>
      </rPr>
      <t>远洋运输</t>
    </r>
  </si>
  <si>
    <r>
      <rPr>
        <sz val="14"/>
        <rFont val="Times New Roman"/>
        <charset val="134"/>
      </rPr>
      <t xml:space="preserve">     </t>
    </r>
    <r>
      <rPr>
        <sz val="14"/>
        <rFont val="宋体"/>
        <charset val="134"/>
      </rPr>
      <t>海事管理</t>
    </r>
  </si>
  <si>
    <r>
      <rPr>
        <sz val="14"/>
        <rFont val="Times New Roman"/>
        <charset val="134"/>
      </rPr>
      <t xml:space="preserve">     </t>
    </r>
    <r>
      <rPr>
        <sz val="14"/>
        <rFont val="宋体"/>
        <charset val="134"/>
      </rPr>
      <t>航标事业发展支出</t>
    </r>
  </si>
  <si>
    <r>
      <rPr>
        <sz val="14"/>
        <rFont val="Times New Roman"/>
        <charset val="134"/>
      </rPr>
      <t xml:space="preserve">     </t>
    </r>
    <r>
      <rPr>
        <sz val="14"/>
        <rFont val="宋体"/>
        <charset val="134"/>
      </rPr>
      <t>水路运输管理支出</t>
    </r>
  </si>
  <si>
    <r>
      <rPr>
        <sz val="14"/>
        <rFont val="Times New Roman"/>
        <charset val="134"/>
      </rPr>
      <t xml:space="preserve">     </t>
    </r>
    <r>
      <rPr>
        <sz val="14"/>
        <rFont val="宋体"/>
        <charset val="134"/>
      </rPr>
      <t>口岸建设</t>
    </r>
  </si>
  <si>
    <r>
      <rPr>
        <sz val="14"/>
        <rFont val="Times New Roman"/>
        <charset val="134"/>
      </rPr>
      <t xml:space="preserve">     </t>
    </r>
    <r>
      <rPr>
        <sz val="14"/>
        <rFont val="宋体"/>
        <charset val="134"/>
      </rPr>
      <t>取消政府还贷二级公路收费专项支出</t>
    </r>
  </si>
  <si>
    <r>
      <rPr>
        <sz val="14"/>
        <rFont val="Times New Roman"/>
        <charset val="134"/>
      </rPr>
      <t xml:space="preserve">     </t>
    </r>
    <r>
      <rPr>
        <sz val="14"/>
        <rFont val="宋体"/>
        <charset val="134"/>
      </rPr>
      <t>其他公路水路运输支出</t>
    </r>
  </si>
  <si>
    <r>
      <rPr>
        <b/>
        <sz val="14"/>
        <rFont val="Times New Roman"/>
        <charset val="134"/>
      </rPr>
      <t xml:space="preserve">   </t>
    </r>
    <r>
      <rPr>
        <b/>
        <sz val="14"/>
        <rFont val="宋体"/>
        <charset val="134"/>
      </rPr>
      <t>铁路运输</t>
    </r>
  </si>
  <si>
    <r>
      <rPr>
        <sz val="14"/>
        <rFont val="Times New Roman"/>
        <charset val="134"/>
      </rPr>
      <t xml:space="preserve">     </t>
    </r>
    <r>
      <rPr>
        <sz val="14"/>
        <rFont val="宋体"/>
        <charset val="134"/>
      </rPr>
      <t>铁路路网建设</t>
    </r>
  </si>
  <si>
    <r>
      <rPr>
        <sz val="14"/>
        <rFont val="Times New Roman"/>
        <charset val="134"/>
      </rPr>
      <t xml:space="preserve">     </t>
    </r>
    <r>
      <rPr>
        <sz val="14"/>
        <rFont val="宋体"/>
        <charset val="134"/>
      </rPr>
      <t>铁路还贷专项</t>
    </r>
  </si>
  <si>
    <r>
      <rPr>
        <sz val="14"/>
        <rFont val="Times New Roman"/>
        <charset val="134"/>
      </rPr>
      <t xml:space="preserve">     </t>
    </r>
    <r>
      <rPr>
        <sz val="14"/>
        <rFont val="宋体"/>
        <charset val="134"/>
      </rPr>
      <t>铁路安全</t>
    </r>
  </si>
  <si>
    <r>
      <rPr>
        <sz val="14"/>
        <rFont val="Times New Roman"/>
        <charset val="134"/>
      </rPr>
      <t xml:space="preserve">     </t>
    </r>
    <r>
      <rPr>
        <sz val="14"/>
        <rFont val="宋体"/>
        <charset val="134"/>
      </rPr>
      <t>铁路专项运输</t>
    </r>
  </si>
  <si>
    <r>
      <rPr>
        <sz val="14"/>
        <rFont val="Times New Roman"/>
        <charset val="134"/>
      </rPr>
      <t xml:space="preserve">     </t>
    </r>
    <r>
      <rPr>
        <sz val="14"/>
        <rFont val="宋体"/>
        <charset val="134"/>
      </rPr>
      <t>行业监管</t>
    </r>
  </si>
  <si>
    <r>
      <rPr>
        <sz val="14"/>
        <rFont val="Times New Roman"/>
        <charset val="134"/>
      </rPr>
      <t xml:space="preserve">     </t>
    </r>
    <r>
      <rPr>
        <sz val="14"/>
        <rFont val="宋体"/>
        <charset val="134"/>
      </rPr>
      <t>其他铁路运输支出</t>
    </r>
  </si>
  <si>
    <r>
      <rPr>
        <b/>
        <sz val="14"/>
        <rFont val="Times New Roman"/>
        <charset val="134"/>
      </rPr>
      <t xml:space="preserve">   </t>
    </r>
    <r>
      <rPr>
        <b/>
        <sz val="14"/>
        <rFont val="宋体"/>
        <charset val="134"/>
      </rPr>
      <t>民用航空运输</t>
    </r>
  </si>
  <si>
    <r>
      <rPr>
        <sz val="14"/>
        <rFont val="Times New Roman"/>
        <charset val="134"/>
      </rPr>
      <t xml:space="preserve">     </t>
    </r>
    <r>
      <rPr>
        <sz val="14"/>
        <rFont val="宋体"/>
        <charset val="134"/>
      </rPr>
      <t>机场建设</t>
    </r>
  </si>
  <si>
    <r>
      <rPr>
        <sz val="14"/>
        <rFont val="Times New Roman"/>
        <charset val="134"/>
      </rPr>
      <t xml:space="preserve">     </t>
    </r>
    <r>
      <rPr>
        <sz val="14"/>
        <rFont val="宋体"/>
        <charset val="134"/>
      </rPr>
      <t>空管系统建设</t>
    </r>
  </si>
  <si>
    <r>
      <rPr>
        <sz val="14"/>
        <rFont val="Times New Roman"/>
        <charset val="134"/>
      </rPr>
      <t xml:space="preserve">     </t>
    </r>
    <r>
      <rPr>
        <sz val="14"/>
        <rFont val="宋体"/>
        <charset val="134"/>
      </rPr>
      <t>民航还贷专项支出</t>
    </r>
  </si>
  <si>
    <r>
      <rPr>
        <sz val="14"/>
        <rFont val="Times New Roman"/>
        <charset val="134"/>
      </rPr>
      <t xml:space="preserve">     </t>
    </r>
    <r>
      <rPr>
        <sz val="14"/>
        <rFont val="宋体"/>
        <charset val="134"/>
      </rPr>
      <t>民用航空安全</t>
    </r>
  </si>
  <si>
    <r>
      <rPr>
        <sz val="14"/>
        <rFont val="Times New Roman"/>
        <charset val="134"/>
      </rPr>
      <t xml:space="preserve">     </t>
    </r>
    <r>
      <rPr>
        <sz val="14"/>
        <rFont val="宋体"/>
        <charset val="134"/>
      </rPr>
      <t>民航专项运输</t>
    </r>
  </si>
  <si>
    <r>
      <rPr>
        <sz val="14"/>
        <rFont val="Times New Roman"/>
        <charset val="134"/>
      </rPr>
      <t xml:space="preserve">     </t>
    </r>
    <r>
      <rPr>
        <sz val="14"/>
        <rFont val="宋体"/>
        <charset val="134"/>
      </rPr>
      <t>其他民用航空运输支出</t>
    </r>
  </si>
  <si>
    <r>
      <rPr>
        <b/>
        <sz val="14"/>
        <rFont val="Times New Roman"/>
        <charset val="134"/>
      </rPr>
      <t xml:space="preserve">   </t>
    </r>
    <r>
      <rPr>
        <b/>
        <sz val="14"/>
        <rFont val="宋体"/>
        <charset val="134"/>
      </rPr>
      <t>成品油价格改革对交通运输的补贴</t>
    </r>
  </si>
  <si>
    <r>
      <rPr>
        <sz val="14"/>
        <rFont val="Times New Roman"/>
        <charset val="134"/>
      </rPr>
      <t xml:space="preserve">     </t>
    </r>
    <r>
      <rPr>
        <sz val="14"/>
        <rFont val="宋体"/>
        <charset val="134"/>
      </rPr>
      <t>对城市公交的补贴</t>
    </r>
  </si>
  <si>
    <r>
      <rPr>
        <sz val="14"/>
        <rFont val="Times New Roman"/>
        <charset val="134"/>
      </rPr>
      <t xml:space="preserve">     </t>
    </r>
    <r>
      <rPr>
        <sz val="14"/>
        <rFont val="宋体"/>
        <charset val="134"/>
      </rPr>
      <t>对农村道路客运的补贴</t>
    </r>
  </si>
  <si>
    <r>
      <rPr>
        <sz val="14"/>
        <rFont val="Times New Roman"/>
        <charset val="134"/>
      </rPr>
      <t xml:space="preserve">     </t>
    </r>
    <r>
      <rPr>
        <sz val="14"/>
        <rFont val="宋体"/>
        <charset val="134"/>
      </rPr>
      <t>对出租车的补贴</t>
    </r>
  </si>
  <si>
    <r>
      <rPr>
        <sz val="14"/>
        <rFont val="Times New Roman"/>
        <charset val="134"/>
      </rPr>
      <t xml:space="preserve">     </t>
    </r>
    <r>
      <rPr>
        <sz val="14"/>
        <rFont val="宋体"/>
        <charset val="134"/>
      </rPr>
      <t>成品油价格改革补贴其他支出</t>
    </r>
  </si>
  <si>
    <r>
      <rPr>
        <b/>
        <sz val="14"/>
        <rFont val="Times New Roman"/>
        <charset val="134"/>
      </rPr>
      <t xml:space="preserve">   </t>
    </r>
    <r>
      <rPr>
        <b/>
        <sz val="14"/>
        <rFont val="宋体"/>
        <charset val="134"/>
      </rPr>
      <t>邮政业支出</t>
    </r>
  </si>
  <si>
    <r>
      <rPr>
        <sz val="14"/>
        <rFont val="Times New Roman"/>
        <charset val="134"/>
      </rPr>
      <t xml:space="preserve">     </t>
    </r>
    <r>
      <rPr>
        <sz val="14"/>
        <rFont val="宋体"/>
        <charset val="134"/>
      </rPr>
      <t>邮政普遍服务与特殊服务</t>
    </r>
  </si>
  <si>
    <r>
      <rPr>
        <sz val="14"/>
        <rFont val="Times New Roman"/>
        <charset val="134"/>
      </rPr>
      <t xml:space="preserve">     </t>
    </r>
    <r>
      <rPr>
        <sz val="14"/>
        <rFont val="宋体"/>
        <charset val="134"/>
      </rPr>
      <t>其他邮政业支出</t>
    </r>
  </si>
  <si>
    <r>
      <rPr>
        <b/>
        <sz val="14"/>
        <rFont val="Times New Roman"/>
        <charset val="134"/>
      </rPr>
      <t xml:space="preserve">   </t>
    </r>
    <r>
      <rPr>
        <b/>
        <sz val="14"/>
        <rFont val="宋体"/>
        <charset val="134"/>
      </rPr>
      <t>车辆购置税支出</t>
    </r>
  </si>
  <si>
    <r>
      <rPr>
        <sz val="14"/>
        <rFont val="Times New Roman"/>
        <charset val="134"/>
      </rPr>
      <t xml:space="preserve">     </t>
    </r>
    <r>
      <rPr>
        <sz val="14"/>
        <rFont val="宋体"/>
        <charset val="134"/>
      </rPr>
      <t>车辆购置税用于公路等基础设施建设支出</t>
    </r>
  </si>
  <si>
    <r>
      <rPr>
        <sz val="14"/>
        <rFont val="Times New Roman"/>
        <charset val="134"/>
      </rPr>
      <t xml:space="preserve">     </t>
    </r>
    <r>
      <rPr>
        <sz val="14"/>
        <rFont val="宋体"/>
        <charset val="134"/>
      </rPr>
      <t>车辆购置税用于农村公路建设支出</t>
    </r>
  </si>
  <si>
    <r>
      <rPr>
        <sz val="14"/>
        <rFont val="Times New Roman"/>
        <charset val="134"/>
      </rPr>
      <t xml:space="preserve">     </t>
    </r>
    <r>
      <rPr>
        <sz val="14"/>
        <rFont val="宋体"/>
        <charset val="134"/>
      </rPr>
      <t>车辆购置税用于老旧汽车报废更新补贴</t>
    </r>
  </si>
  <si>
    <r>
      <rPr>
        <sz val="14"/>
        <rFont val="Times New Roman"/>
        <charset val="134"/>
      </rPr>
      <t xml:space="preserve">     </t>
    </r>
    <r>
      <rPr>
        <sz val="14"/>
        <rFont val="宋体"/>
        <charset val="134"/>
      </rPr>
      <t>车辆购置税其他支出</t>
    </r>
  </si>
  <si>
    <r>
      <rPr>
        <b/>
        <sz val="14"/>
        <rFont val="Times New Roman"/>
        <charset val="134"/>
      </rPr>
      <t xml:space="preserve">   </t>
    </r>
    <r>
      <rPr>
        <b/>
        <sz val="14"/>
        <rFont val="宋体"/>
        <charset val="134"/>
      </rPr>
      <t>其他交通运输支出</t>
    </r>
  </si>
  <si>
    <r>
      <rPr>
        <sz val="14"/>
        <rFont val="Times New Roman"/>
        <charset val="134"/>
      </rPr>
      <t xml:space="preserve">     </t>
    </r>
    <r>
      <rPr>
        <sz val="14"/>
        <rFont val="宋体"/>
        <charset val="134"/>
      </rPr>
      <t>公共交通运营补助</t>
    </r>
  </si>
  <si>
    <r>
      <rPr>
        <sz val="14"/>
        <rFont val="Times New Roman"/>
        <charset val="134"/>
      </rPr>
      <t xml:space="preserve">     </t>
    </r>
    <r>
      <rPr>
        <sz val="14"/>
        <rFont val="宋体"/>
        <charset val="134"/>
      </rPr>
      <t>其他交通运输支出</t>
    </r>
  </si>
  <si>
    <r>
      <rPr>
        <b/>
        <sz val="14"/>
        <rFont val="宋体"/>
        <charset val="134"/>
      </rPr>
      <t>十四、资源勘探工业信息等支出</t>
    </r>
  </si>
  <si>
    <r>
      <rPr>
        <b/>
        <sz val="14"/>
        <rFont val="Times New Roman"/>
        <charset val="134"/>
      </rPr>
      <t xml:space="preserve">   </t>
    </r>
    <r>
      <rPr>
        <b/>
        <sz val="14"/>
        <rFont val="宋体"/>
        <charset val="134"/>
      </rPr>
      <t>资源勘探开发</t>
    </r>
  </si>
  <si>
    <r>
      <rPr>
        <sz val="14"/>
        <rFont val="Times New Roman"/>
        <charset val="134"/>
      </rPr>
      <t xml:space="preserve">     </t>
    </r>
    <r>
      <rPr>
        <sz val="14"/>
        <rFont val="宋体"/>
        <charset val="134"/>
      </rPr>
      <t>煤炭勘探开采和洗选</t>
    </r>
  </si>
  <si>
    <r>
      <rPr>
        <sz val="14"/>
        <rFont val="Times New Roman"/>
        <charset val="134"/>
      </rPr>
      <t xml:space="preserve">     </t>
    </r>
    <r>
      <rPr>
        <sz val="14"/>
        <rFont val="宋体"/>
        <charset val="134"/>
      </rPr>
      <t>石油和天然气勘探开采</t>
    </r>
  </si>
  <si>
    <r>
      <rPr>
        <sz val="14"/>
        <rFont val="Times New Roman"/>
        <charset val="134"/>
      </rPr>
      <t xml:space="preserve">     </t>
    </r>
    <r>
      <rPr>
        <sz val="14"/>
        <rFont val="宋体"/>
        <charset val="134"/>
      </rPr>
      <t>黑色金属矿勘探和采选</t>
    </r>
  </si>
  <si>
    <r>
      <rPr>
        <sz val="14"/>
        <rFont val="Times New Roman"/>
        <charset val="134"/>
      </rPr>
      <t xml:space="preserve">     </t>
    </r>
    <r>
      <rPr>
        <sz val="14"/>
        <rFont val="宋体"/>
        <charset val="134"/>
      </rPr>
      <t>有色金属矿勘探和采选</t>
    </r>
  </si>
  <si>
    <r>
      <rPr>
        <sz val="14"/>
        <rFont val="Times New Roman"/>
        <charset val="134"/>
      </rPr>
      <t xml:space="preserve">     </t>
    </r>
    <r>
      <rPr>
        <sz val="14"/>
        <rFont val="宋体"/>
        <charset val="134"/>
      </rPr>
      <t>非金属矿勘探和采选</t>
    </r>
  </si>
  <si>
    <r>
      <rPr>
        <sz val="14"/>
        <rFont val="Times New Roman"/>
        <charset val="134"/>
      </rPr>
      <t xml:space="preserve">     </t>
    </r>
    <r>
      <rPr>
        <sz val="14"/>
        <rFont val="宋体"/>
        <charset val="134"/>
      </rPr>
      <t>其他资源勘探业支出</t>
    </r>
  </si>
  <si>
    <r>
      <rPr>
        <b/>
        <sz val="14"/>
        <rFont val="Times New Roman"/>
        <charset val="134"/>
      </rPr>
      <t xml:space="preserve">   </t>
    </r>
    <r>
      <rPr>
        <b/>
        <sz val="14"/>
        <rFont val="宋体"/>
        <charset val="134"/>
      </rPr>
      <t>制造业</t>
    </r>
  </si>
  <si>
    <r>
      <rPr>
        <sz val="14"/>
        <rFont val="Times New Roman"/>
        <charset val="134"/>
      </rPr>
      <t xml:space="preserve">     </t>
    </r>
    <r>
      <rPr>
        <sz val="14"/>
        <rFont val="宋体"/>
        <charset val="134"/>
      </rPr>
      <t>纺织业</t>
    </r>
  </si>
  <si>
    <r>
      <rPr>
        <sz val="14"/>
        <rFont val="Times New Roman"/>
        <charset val="134"/>
      </rPr>
      <t xml:space="preserve">     </t>
    </r>
    <r>
      <rPr>
        <sz val="14"/>
        <rFont val="宋体"/>
        <charset val="134"/>
      </rPr>
      <t>医药制造业</t>
    </r>
  </si>
  <si>
    <r>
      <rPr>
        <sz val="14"/>
        <rFont val="Times New Roman"/>
        <charset val="134"/>
      </rPr>
      <t xml:space="preserve">     </t>
    </r>
    <r>
      <rPr>
        <sz val="14"/>
        <rFont val="宋体"/>
        <charset val="134"/>
      </rPr>
      <t>非金属矿物制品业</t>
    </r>
  </si>
  <si>
    <r>
      <rPr>
        <sz val="14"/>
        <rFont val="Times New Roman"/>
        <charset val="134"/>
      </rPr>
      <t xml:space="preserve">     </t>
    </r>
    <r>
      <rPr>
        <sz val="14"/>
        <rFont val="宋体"/>
        <charset val="134"/>
      </rPr>
      <t>通信设备、计算机及其他电子设备制造业</t>
    </r>
  </si>
  <si>
    <r>
      <rPr>
        <sz val="14"/>
        <rFont val="Times New Roman"/>
        <charset val="134"/>
      </rPr>
      <t xml:space="preserve">     </t>
    </r>
    <r>
      <rPr>
        <sz val="14"/>
        <rFont val="宋体"/>
        <charset val="134"/>
      </rPr>
      <t>交通运输设备制造业</t>
    </r>
  </si>
  <si>
    <r>
      <rPr>
        <sz val="14"/>
        <rFont val="Times New Roman"/>
        <charset val="134"/>
      </rPr>
      <t xml:space="preserve">     </t>
    </r>
    <r>
      <rPr>
        <sz val="14"/>
        <rFont val="宋体"/>
        <charset val="134"/>
      </rPr>
      <t>电气机械及器材制造业</t>
    </r>
  </si>
  <si>
    <r>
      <rPr>
        <sz val="14"/>
        <rFont val="Times New Roman"/>
        <charset val="134"/>
      </rPr>
      <t xml:space="preserve">     </t>
    </r>
    <r>
      <rPr>
        <sz val="14"/>
        <rFont val="宋体"/>
        <charset val="134"/>
      </rPr>
      <t>工艺品及其他制造业</t>
    </r>
  </si>
  <si>
    <r>
      <rPr>
        <sz val="14"/>
        <rFont val="Times New Roman"/>
        <charset val="134"/>
      </rPr>
      <t xml:space="preserve">     </t>
    </r>
    <r>
      <rPr>
        <sz val="14"/>
        <rFont val="宋体"/>
        <charset val="134"/>
      </rPr>
      <t>石油加工、炼焦及核燃料加工业</t>
    </r>
  </si>
  <si>
    <r>
      <rPr>
        <sz val="14"/>
        <rFont val="Times New Roman"/>
        <charset val="134"/>
      </rPr>
      <t xml:space="preserve">     </t>
    </r>
    <r>
      <rPr>
        <sz val="14"/>
        <rFont val="宋体"/>
        <charset val="134"/>
      </rPr>
      <t>化学原料及化学制品制造业</t>
    </r>
  </si>
  <si>
    <r>
      <rPr>
        <sz val="14"/>
        <rFont val="Times New Roman"/>
        <charset val="134"/>
      </rPr>
      <t xml:space="preserve">     </t>
    </r>
    <r>
      <rPr>
        <sz val="14"/>
        <rFont val="宋体"/>
        <charset val="134"/>
      </rPr>
      <t>黑色金属冶炼及压延加工业</t>
    </r>
  </si>
  <si>
    <r>
      <rPr>
        <sz val="14"/>
        <rFont val="Times New Roman"/>
        <charset val="134"/>
      </rPr>
      <t xml:space="preserve">     </t>
    </r>
    <r>
      <rPr>
        <sz val="14"/>
        <rFont val="宋体"/>
        <charset val="134"/>
      </rPr>
      <t>有色金属冶炼及压延加工业</t>
    </r>
  </si>
  <si>
    <r>
      <rPr>
        <sz val="14"/>
        <rFont val="Times New Roman"/>
        <charset val="134"/>
      </rPr>
      <t xml:space="preserve">     </t>
    </r>
    <r>
      <rPr>
        <sz val="14"/>
        <rFont val="宋体"/>
        <charset val="134"/>
      </rPr>
      <t>其他制造业支出</t>
    </r>
  </si>
  <si>
    <r>
      <rPr>
        <b/>
        <sz val="14"/>
        <rFont val="Times New Roman"/>
        <charset val="134"/>
      </rPr>
      <t xml:space="preserve">   </t>
    </r>
    <r>
      <rPr>
        <b/>
        <sz val="14"/>
        <rFont val="宋体"/>
        <charset val="134"/>
      </rPr>
      <t>建筑业</t>
    </r>
  </si>
  <si>
    <r>
      <rPr>
        <sz val="14"/>
        <rFont val="Times New Roman"/>
        <charset val="134"/>
      </rPr>
      <t xml:space="preserve">     </t>
    </r>
    <r>
      <rPr>
        <sz val="14"/>
        <rFont val="宋体"/>
        <charset val="134"/>
      </rPr>
      <t>其他建筑业支出</t>
    </r>
  </si>
  <si>
    <r>
      <rPr>
        <b/>
        <sz val="14"/>
        <rFont val="Times New Roman"/>
        <charset val="134"/>
      </rPr>
      <t xml:space="preserve">   </t>
    </r>
    <r>
      <rPr>
        <b/>
        <sz val="14"/>
        <rFont val="宋体"/>
        <charset val="134"/>
      </rPr>
      <t>工业和信息产业监管</t>
    </r>
  </si>
  <si>
    <r>
      <rPr>
        <sz val="14"/>
        <rFont val="Times New Roman"/>
        <charset val="134"/>
      </rPr>
      <t xml:space="preserve">     </t>
    </r>
    <r>
      <rPr>
        <sz val="14"/>
        <rFont val="宋体"/>
        <charset val="134"/>
      </rPr>
      <t>战备应急</t>
    </r>
  </si>
  <si>
    <r>
      <rPr>
        <sz val="14"/>
        <rFont val="Times New Roman"/>
        <charset val="134"/>
      </rPr>
      <t xml:space="preserve">     </t>
    </r>
    <r>
      <rPr>
        <sz val="14"/>
        <rFont val="宋体"/>
        <charset val="134"/>
      </rPr>
      <t>专用通信</t>
    </r>
  </si>
  <si>
    <r>
      <rPr>
        <sz val="14"/>
        <rFont val="Times New Roman"/>
        <charset val="134"/>
      </rPr>
      <t xml:space="preserve">     </t>
    </r>
    <r>
      <rPr>
        <sz val="14"/>
        <rFont val="宋体"/>
        <charset val="134"/>
      </rPr>
      <t>无线电及信息通信监管</t>
    </r>
  </si>
  <si>
    <r>
      <rPr>
        <sz val="14"/>
        <rFont val="Times New Roman"/>
        <charset val="134"/>
      </rPr>
      <t xml:space="preserve">     </t>
    </r>
    <r>
      <rPr>
        <sz val="14"/>
        <rFont val="宋体"/>
        <charset val="134"/>
      </rPr>
      <t>工程建设及运行维护</t>
    </r>
  </si>
  <si>
    <r>
      <rPr>
        <sz val="14"/>
        <rFont val="Times New Roman"/>
        <charset val="134"/>
      </rPr>
      <t xml:space="preserve">     </t>
    </r>
    <r>
      <rPr>
        <sz val="14"/>
        <rFont val="宋体"/>
        <charset val="134"/>
      </rPr>
      <t>产业发展</t>
    </r>
  </si>
  <si>
    <r>
      <rPr>
        <sz val="14"/>
        <rFont val="Times New Roman"/>
        <charset val="134"/>
      </rPr>
      <t xml:space="preserve">     </t>
    </r>
    <r>
      <rPr>
        <sz val="14"/>
        <rFont val="宋体"/>
        <charset val="134"/>
      </rPr>
      <t>其他工业和信息产业监管支出</t>
    </r>
  </si>
  <si>
    <r>
      <rPr>
        <b/>
        <sz val="14"/>
        <rFont val="Times New Roman"/>
        <charset val="134"/>
      </rPr>
      <t xml:space="preserve">   </t>
    </r>
    <r>
      <rPr>
        <b/>
        <sz val="14"/>
        <rFont val="宋体"/>
        <charset val="134"/>
      </rPr>
      <t>国有资产监管</t>
    </r>
  </si>
  <si>
    <r>
      <rPr>
        <sz val="14"/>
        <rFont val="Times New Roman"/>
        <charset val="134"/>
      </rPr>
      <t xml:space="preserve">     </t>
    </r>
    <r>
      <rPr>
        <sz val="14"/>
        <rFont val="宋体"/>
        <charset val="134"/>
      </rPr>
      <t>国有企业监事会专项</t>
    </r>
  </si>
  <si>
    <r>
      <rPr>
        <sz val="14"/>
        <rFont val="Times New Roman"/>
        <charset val="134"/>
      </rPr>
      <t xml:space="preserve">     </t>
    </r>
    <r>
      <rPr>
        <sz val="14"/>
        <rFont val="宋体"/>
        <charset val="134"/>
      </rPr>
      <t>中央企业专项管理</t>
    </r>
  </si>
  <si>
    <r>
      <rPr>
        <sz val="14"/>
        <rFont val="Times New Roman"/>
        <charset val="134"/>
      </rPr>
      <t xml:space="preserve">     </t>
    </r>
    <r>
      <rPr>
        <sz val="14"/>
        <rFont val="宋体"/>
        <charset val="134"/>
      </rPr>
      <t>其他国有资产监管支出</t>
    </r>
  </si>
  <si>
    <r>
      <rPr>
        <b/>
        <sz val="14"/>
        <rFont val="Times New Roman"/>
        <charset val="134"/>
      </rPr>
      <t xml:space="preserve">   </t>
    </r>
    <r>
      <rPr>
        <b/>
        <sz val="14"/>
        <rFont val="宋体"/>
        <charset val="134"/>
      </rPr>
      <t>支持中小企业发展和管理支出</t>
    </r>
  </si>
  <si>
    <r>
      <rPr>
        <sz val="14"/>
        <rFont val="Times New Roman"/>
        <charset val="134"/>
      </rPr>
      <t xml:space="preserve">     </t>
    </r>
    <r>
      <rPr>
        <sz val="14"/>
        <rFont val="宋体"/>
        <charset val="134"/>
      </rPr>
      <t>科技型中小企业技术创新基金</t>
    </r>
  </si>
  <si>
    <r>
      <rPr>
        <sz val="14"/>
        <rFont val="Times New Roman"/>
        <charset val="134"/>
      </rPr>
      <t xml:space="preserve">     </t>
    </r>
    <r>
      <rPr>
        <sz val="14"/>
        <rFont val="宋体"/>
        <charset val="134"/>
      </rPr>
      <t>中小企业发展专项</t>
    </r>
  </si>
  <si>
    <r>
      <rPr>
        <sz val="14"/>
        <rFont val="Times New Roman"/>
        <charset val="134"/>
      </rPr>
      <t xml:space="preserve">     </t>
    </r>
    <r>
      <rPr>
        <sz val="14"/>
        <rFont val="宋体"/>
        <charset val="134"/>
      </rPr>
      <t>减免房租补贴</t>
    </r>
  </si>
  <si>
    <r>
      <rPr>
        <sz val="14"/>
        <rFont val="Times New Roman"/>
        <charset val="134"/>
      </rPr>
      <t xml:space="preserve">     </t>
    </r>
    <r>
      <rPr>
        <sz val="14"/>
        <rFont val="宋体"/>
        <charset val="134"/>
      </rPr>
      <t>其他支持中小企业发展和管理支出</t>
    </r>
  </si>
  <si>
    <r>
      <rPr>
        <b/>
        <sz val="14"/>
        <rFont val="Times New Roman"/>
        <charset val="134"/>
      </rPr>
      <t xml:space="preserve">   </t>
    </r>
    <r>
      <rPr>
        <b/>
        <sz val="14"/>
        <rFont val="宋体"/>
        <charset val="134"/>
      </rPr>
      <t>其他资源勘探工业信息等支出</t>
    </r>
  </si>
  <si>
    <r>
      <rPr>
        <sz val="14"/>
        <rFont val="Times New Roman"/>
        <charset val="134"/>
      </rPr>
      <t xml:space="preserve">     </t>
    </r>
    <r>
      <rPr>
        <sz val="14"/>
        <rFont val="宋体"/>
        <charset val="134"/>
      </rPr>
      <t>黄金事务</t>
    </r>
  </si>
  <si>
    <r>
      <rPr>
        <sz val="14"/>
        <rFont val="Times New Roman"/>
        <charset val="134"/>
      </rPr>
      <t xml:space="preserve">     </t>
    </r>
    <r>
      <rPr>
        <sz val="14"/>
        <rFont val="宋体"/>
        <charset val="134"/>
      </rPr>
      <t>技术改造支出</t>
    </r>
  </si>
  <si>
    <r>
      <rPr>
        <sz val="14"/>
        <rFont val="Times New Roman"/>
        <charset val="134"/>
      </rPr>
      <t xml:space="preserve">     </t>
    </r>
    <r>
      <rPr>
        <sz val="14"/>
        <rFont val="宋体"/>
        <charset val="134"/>
      </rPr>
      <t>中药材扶持资金支出</t>
    </r>
  </si>
  <si>
    <r>
      <rPr>
        <sz val="14"/>
        <rFont val="Times New Roman"/>
        <charset val="134"/>
      </rPr>
      <t xml:space="preserve">     </t>
    </r>
    <r>
      <rPr>
        <sz val="14"/>
        <rFont val="宋体"/>
        <charset val="134"/>
      </rPr>
      <t>重点产业振兴和技术改造项目贷款贴息</t>
    </r>
  </si>
  <si>
    <r>
      <rPr>
        <sz val="14"/>
        <rFont val="Times New Roman"/>
        <charset val="134"/>
      </rPr>
      <t xml:space="preserve">     </t>
    </r>
    <r>
      <rPr>
        <sz val="14"/>
        <rFont val="宋体"/>
        <charset val="134"/>
      </rPr>
      <t>其他资源勘探工业信息等支出</t>
    </r>
  </si>
  <si>
    <r>
      <rPr>
        <b/>
        <sz val="14"/>
        <rFont val="宋体"/>
        <charset val="134"/>
      </rPr>
      <t>十五、商业服务业等支出</t>
    </r>
  </si>
  <si>
    <r>
      <rPr>
        <b/>
        <sz val="14"/>
        <rFont val="Times New Roman"/>
        <charset val="134"/>
      </rPr>
      <t xml:space="preserve">   </t>
    </r>
    <r>
      <rPr>
        <b/>
        <sz val="14"/>
        <rFont val="宋体"/>
        <charset val="134"/>
      </rPr>
      <t>商业流通事务</t>
    </r>
  </si>
  <si>
    <r>
      <rPr>
        <sz val="14"/>
        <rFont val="Times New Roman"/>
        <charset val="134"/>
      </rPr>
      <t xml:space="preserve">     </t>
    </r>
    <r>
      <rPr>
        <sz val="14"/>
        <rFont val="宋体"/>
        <charset val="134"/>
      </rPr>
      <t>食品流通安全补贴</t>
    </r>
  </si>
  <si>
    <r>
      <rPr>
        <sz val="14"/>
        <rFont val="Times New Roman"/>
        <charset val="134"/>
      </rPr>
      <t xml:space="preserve">     </t>
    </r>
    <r>
      <rPr>
        <sz val="14"/>
        <rFont val="宋体"/>
        <charset val="134"/>
      </rPr>
      <t>市场监测及信息管理</t>
    </r>
  </si>
  <si>
    <r>
      <rPr>
        <sz val="14"/>
        <rFont val="Times New Roman"/>
        <charset val="134"/>
      </rPr>
      <t xml:space="preserve">     </t>
    </r>
    <r>
      <rPr>
        <sz val="14"/>
        <rFont val="宋体"/>
        <charset val="134"/>
      </rPr>
      <t>民贸企业补贴</t>
    </r>
  </si>
  <si>
    <r>
      <rPr>
        <sz val="14"/>
        <rFont val="Times New Roman"/>
        <charset val="134"/>
      </rPr>
      <t xml:space="preserve">     </t>
    </r>
    <r>
      <rPr>
        <sz val="14"/>
        <rFont val="宋体"/>
        <charset val="134"/>
      </rPr>
      <t>民贸民品贷款贴息</t>
    </r>
  </si>
  <si>
    <r>
      <rPr>
        <sz val="14"/>
        <rFont val="Times New Roman"/>
        <charset val="134"/>
      </rPr>
      <t xml:space="preserve">     </t>
    </r>
    <r>
      <rPr>
        <sz val="14"/>
        <rFont val="宋体"/>
        <charset val="134"/>
      </rPr>
      <t>其他商业流通事务支出</t>
    </r>
  </si>
  <si>
    <r>
      <rPr>
        <b/>
        <sz val="14"/>
        <rFont val="Times New Roman"/>
        <charset val="134"/>
      </rPr>
      <t xml:space="preserve">   </t>
    </r>
    <r>
      <rPr>
        <b/>
        <sz val="14"/>
        <rFont val="宋体"/>
        <charset val="134"/>
      </rPr>
      <t>涉外发展服务支出</t>
    </r>
  </si>
  <si>
    <r>
      <rPr>
        <sz val="14"/>
        <rFont val="Times New Roman"/>
        <charset val="134"/>
      </rPr>
      <t xml:space="preserve">     </t>
    </r>
    <r>
      <rPr>
        <sz val="14"/>
        <rFont val="宋体"/>
        <charset val="134"/>
      </rPr>
      <t>外商投资环境建设补助资金</t>
    </r>
  </si>
  <si>
    <r>
      <rPr>
        <sz val="14"/>
        <rFont val="Times New Roman"/>
        <charset val="134"/>
      </rPr>
      <t xml:space="preserve">     </t>
    </r>
    <r>
      <rPr>
        <sz val="14"/>
        <rFont val="宋体"/>
        <charset val="134"/>
      </rPr>
      <t>其他涉外发展服务支出</t>
    </r>
  </si>
  <si>
    <r>
      <rPr>
        <b/>
        <sz val="14"/>
        <rFont val="Times New Roman"/>
        <charset val="134"/>
      </rPr>
      <t xml:space="preserve">   </t>
    </r>
    <r>
      <rPr>
        <b/>
        <sz val="14"/>
        <rFont val="宋体"/>
        <charset val="134"/>
      </rPr>
      <t>其他商业服务业等支出</t>
    </r>
  </si>
  <si>
    <r>
      <rPr>
        <sz val="14"/>
        <rFont val="Times New Roman"/>
        <charset val="134"/>
      </rPr>
      <t xml:space="preserve">     </t>
    </r>
    <r>
      <rPr>
        <sz val="14"/>
        <rFont val="宋体"/>
        <charset val="134"/>
      </rPr>
      <t>服务业基础设施建设</t>
    </r>
  </si>
  <si>
    <r>
      <rPr>
        <sz val="14"/>
        <rFont val="Times New Roman"/>
        <charset val="134"/>
      </rPr>
      <t xml:space="preserve">     </t>
    </r>
    <r>
      <rPr>
        <sz val="14"/>
        <rFont val="宋体"/>
        <charset val="134"/>
      </rPr>
      <t>其他商业服务业等支出</t>
    </r>
  </si>
  <si>
    <r>
      <rPr>
        <b/>
        <sz val="14"/>
        <rFont val="宋体"/>
        <charset val="134"/>
      </rPr>
      <t>十六、金融支出</t>
    </r>
  </si>
  <si>
    <r>
      <rPr>
        <b/>
        <sz val="14"/>
        <rFont val="Times New Roman"/>
        <charset val="134"/>
      </rPr>
      <t xml:space="preserve">   </t>
    </r>
    <r>
      <rPr>
        <b/>
        <sz val="14"/>
        <rFont val="宋体"/>
        <charset val="134"/>
      </rPr>
      <t>金融部门行政支出</t>
    </r>
  </si>
  <si>
    <r>
      <rPr>
        <sz val="14"/>
        <rFont val="Times New Roman"/>
        <charset val="134"/>
      </rPr>
      <t xml:space="preserve">     </t>
    </r>
    <r>
      <rPr>
        <sz val="14"/>
        <rFont val="宋体"/>
        <charset val="134"/>
      </rPr>
      <t>安全防卫</t>
    </r>
  </si>
  <si>
    <r>
      <rPr>
        <sz val="14"/>
        <rFont val="Times New Roman"/>
        <charset val="134"/>
      </rPr>
      <t xml:space="preserve">     </t>
    </r>
    <r>
      <rPr>
        <sz val="14"/>
        <rFont val="宋体"/>
        <charset val="134"/>
      </rPr>
      <t>金融部门其他行政支出</t>
    </r>
  </si>
  <si>
    <r>
      <rPr>
        <b/>
        <sz val="14"/>
        <rFont val="Times New Roman"/>
        <charset val="134"/>
      </rPr>
      <t xml:space="preserve">   </t>
    </r>
    <r>
      <rPr>
        <b/>
        <sz val="14"/>
        <rFont val="宋体"/>
        <charset val="134"/>
      </rPr>
      <t>金融部门监管支出</t>
    </r>
  </si>
  <si>
    <r>
      <rPr>
        <sz val="14"/>
        <rFont val="Times New Roman"/>
        <charset val="134"/>
      </rPr>
      <t xml:space="preserve">     </t>
    </r>
    <r>
      <rPr>
        <sz val="14"/>
        <rFont val="宋体"/>
        <charset val="134"/>
      </rPr>
      <t>货币发行</t>
    </r>
  </si>
  <si>
    <r>
      <rPr>
        <sz val="14"/>
        <rFont val="Times New Roman"/>
        <charset val="134"/>
      </rPr>
      <t xml:space="preserve">     </t>
    </r>
    <r>
      <rPr>
        <sz val="14"/>
        <rFont val="宋体"/>
        <charset val="134"/>
      </rPr>
      <t>金融服务</t>
    </r>
  </si>
  <si>
    <r>
      <rPr>
        <sz val="14"/>
        <rFont val="Times New Roman"/>
        <charset val="134"/>
      </rPr>
      <t xml:space="preserve">     </t>
    </r>
    <r>
      <rPr>
        <sz val="14"/>
        <rFont val="宋体"/>
        <charset val="134"/>
      </rPr>
      <t>反假币</t>
    </r>
  </si>
  <si>
    <r>
      <rPr>
        <sz val="14"/>
        <rFont val="Times New Roman"/>
        <charset val="134"/>
      </rPr>
      <t xml:space="preserve">     </t>
    </r>
    <r>
      <rPr>
        <sz val="14"/>
        <rFont val="宋体"/>
        <charset val="134"/>
      </rPr>
      <t>重点金融机构监管</t>
    </r>
  </si>
  <si>
    <r>
      <rPr>
        <sz val="14"/>
        <rFont val="Times New Roman"/>
        <charset val="134"/>
      </rPr>
      <t xml:space="preserve">     </t>
    </r>
    <r>
      <rPr>
        <sz val="14"/>
        <rFont val="宋体"/>
        <charset val="134"/>
      </rPr>
      <t>金融稽查与案件处理</t>
    </r>
  </si>
  <si>
    <r>
      <rPr>
        <sz val="14"/>
        <rFont val="Times New Roman"/>
        <charset val="134"/>
      </rPr>
      <t xml:space="preserve">     </t>
    </r>
    <r>
      <rPr>
        <sz val="14"/>
        <rFont val="宋体"/>
        <charset val="134"/>
      </rPr>
      <t>金融行业电子化建设</t>
    </r>
  </si>
  <si>
    <r>
      <rPr>
        <sz val="14"/>
        <rFont val="Times New Roman"/>
        <charset val="134"/>
      </rPr>
      <t xml:space="preserve">     </t>
    </r>
    <r>
      <rPr>
        <sz val="14"/>
        <rFont val="宋体"/>
        <charset val="134"/>
      </rPr>
      <t>从业人员资格考试</t>
    </r>
  </si>
  <si>
    <r>
      <rPr>
        <sz val="14"/>
        <rFont val="Times New Roman"/>
        <charset val="134"/>
      </rPr>
      <t xml:space="preserve">     </t>
    </r>
    <r>
      <rPr>
        <sz val="14"/>
        <rFont val="宋体"/>
        <charset val="134"/>
      </rPr>
      <t>反洗钱</t>
    </r>
  </si>
  <si>
    <r>
      <rPr>
        <sz val="14"/>
        <rFont val="Times New Roman"/>
        <charset val="134"/>
      </rPr>
      <t xml:space="preserve">     </t>
    </r>
    <r>
      <rPr>
        <sz val="14"/>
        <rFont val="宋体"/>
        <charset val="134"/>
      </rPr>
      <t>金融部门其他监管支出</t>
    </r>
  </si>
  <si>
    <r>
      <rPr>
        <b/>
        <sz val="14"/>
        <rFont val="Times New Roman"/>
        <charset val="134"/>
      </rPr>
      <t xml:space="preserve">   </t>
    </r>
    <r>
      <rPr>
        <b/>
        <sz val="14"/>
        <rFont val="宋体"/>
        <charset val="134"/>
      </rPr>
      <t>金融发展支出</t>
    </r>
  </si>
  <si>
    <r>
      <rPr>
        <sz val="14"/>
        <rFont val="Times New Roman"/>
        <charset val="134"/>
      </rPr>
      <t xml:space="preserve">     </t>
    </r>
    <r>
      <rPr>
        <sz val="14"/>
        <rFont val="宋体"/>
        <charset val="134"/>
      </rPr>
      <t>政策性银行亏损补贴</t>
    </r>
  </si>
  <si>
    <r>
      <rPr>
        <sz val="14"/>
        <rFont val="Times New Roman"/>
        <charset val="134"/>
      </rPr>
      <t xml:space="preserve">     </t>
    </r>
    <r>
      <rPr>
        <sz val="14"/>
        <rFont val="宋体"/>
        <charset val="134"/>
      </rPr>
      <t>利息费用补贴支出</t>
    </r>
  </si>
  <si>
    <r>
      <rPr>
        <sz val="14"/>
        <rFont val="Times New Roman"/>
        <charset val="134"/>
      </rPr>
      <t xml:space="preserve">     </t>
    </r>
    <r>
      <rPr>
        <sz val="14"/>
        <rFont val="宋体"/>
        <charset val="134"/>
      </rPr>
      <t>补充资本金</t>
    </r>
  </si>
  <si>
    <r>
      <rPr>
        <sz val="14"/>
        <rFont val="Times New Roman"/>
        <charset val="134"/>
      </rPr>
      <t xml:space="preserve">     </t>
    </r>
    <r>
      <rPr>
        <sz val="14"/>
        <rFont val="宋体"/>
        <charset val="134"/>
      </rPr>
      <t>风险基金补助</t>
    </r>
  </si>
  <si>
    <r>
      <rPr>
        <sz val="14"/>
        <rFont val="Times New Roman"/>
        <charset val="134"/>
      </rPr>
      <t xml:space="preserve">     </t>
    </r>
    <r>
      <rPr>
        <sz val="14"/>
        <rFont val="宋体"/>
        <charset val="134"/>
      </rPr>
      <t>其他金融发展支出</t>
    </r>
  </si>
  <si>
    <r>
      <rPr>
        <b/>
        <sz val="14"/>
        <rFont val="Times New Roman"/>
        <charset val="134"/>
      </rPr>
      <t xml:space="preserve">   </t>
    </r>
    <r>
      <rPr>
        <b/>
        <sz val="14"/>
        <rFont val="宋体"/>
        <charset val="134"/>
      </rPr>
      <t>金融调控支出</t>
    </r>
  </si>
  <si>
    <r>
      <rPr>
        <sz val="14"/>
        <rFont val="Times New Roman"/>
        <charset val="134"/>
      </rPr>
      <t xml:space="preserve">     </t>
    </r>
    <r>
      <rPr>
        <sz val="14"/>
        <rFont val="宋体"/>
        <charset val="134"/>
      </rPr>
      <t>中央银行亏损补贴</t>
    </r>
  </si>
  <si>
    <r>
      <rPr>
        <sz val="14"/>
        <rFont val="Times New Roman"/>
        <charset val="134"/>
      </rPr>
      <t xml:space="preserve">     </t>
    </r>
    <r>
      <rPr>
        <sz val="14"/>
        <rFont val="宋体"/>
        <charset val="134"/>
      </rPr>
      <t>其他金融调控支出</t>
    </r>
  </si>
  <si>
    <r>
      <rPr>
        <b/>
        <sz val="14"/>
        <rFont val="Times New Roman"/>
        <charset val="134"/>
      </rPr>
      <t xml:space="preserve">   </t>
    </r>
    <r>
      <rPr>
        <b/>
        <sz val="14"/>
        <rFont val="宋体"/>
        <charset val="134"/>
      </rPr>
      <t>其他金融支出</t>
    </r>
  </si>
  <si>
    <r>
      <rPr>
        <sz val="14"/>
        <rFont val="Times New Roman"/>
        <charset val="134"/>
      </rPr>
      <t xml:space="preserve">    </t>
    </r>
    <r>
      <rPr>
        <sz val="14"/>
        <rFont val="宋体"/>
        <charset val="134"/>
      </rPr>
      <t>重点企业贷款贴息</t>
    </r>
  </si>
  <si>
    <r>
      <rPr>
        <sz val="14"/>
        <rFont val="Times New Roman"/>
        <charset val="134"/>
      </rPr>
      <t xml:space="preserve">    </t>
    </r>
    <r>
      <rPr>
        <sz val="14"/>
        <rFont val="宋体"/>
        <charset val="134"/>
      </rPr>
      <t>其他金融支出</t>
    </r>
  </si>
  <si>
    <r>
      <rPr>
        <b/>
        <sz val="14"/>
        <rFont val="宋体"/>
        <charset val="134"/>
      </rPr>
      <t>十七、援助其他地区支出</t>
    </r>
  </si>
  <si>
    <r>
      <rPr>
        <b/>
        <sz val="14"/>
        <rFont val="Times New Roman"/>
        <charset val="134"/>
      </rPr>
      <t xml:space="preserve">   </t>
    </r>
    <r>
      <rPr>
        <b/>
        <sz val="14"/>
        <rFont val="宋体"/>
        <charset val="134"/>
      </rPr>
      <t>一般公共服务</t>
    </r>
  </si>
  <si>
    <r>
      <rPr>
        <b/>
        <sz val="14"/>
        <rFont val="Times New Roman"/>
        <charset val="134"/>
      </rPr>
      <t xml:space="preserve">   </t>
    </r>
    <r>
      <rPr>
        <b/>
        <sz val="14"/>
        <rFont val="宋体"/>
        <charset val="134"/>
      </rPr>
      <t>教育</t>
    </r>
  </si>
  <si>
    <r>
      <rPr>
        <b/>
        <sz val="14"/>
        <rFont val="Times New Roman"/>
        <charset val="134"/>
      </rPr>
      <t xml:space="preserve">   </t>
    </r>
    <r>
      <rPr>
        <b/>
        <sz val="14"/>
        <rFont val="宋体"/>
        <charset val="134"/>
      </rPr>
      <t>文化体育与传媒</t>
    </r>
  </si>
  <si>
    <r>
      <rPr>
        <b/>
        <sz val="14"/>
        <rFont val="Times New Roman"/>
        <charset val="134"/>
      </rPr>
      <t xml:space="preserve">   </t>
    </r>
    <r>
      <rPr>
        <b/>
        <sz val="14"/>
        <rFont val="宋体"/>
        <charset val="134"/>
      </rPr>
      <t>医疗卫生</t>
    </r>
  </si>
  <si>
    <r>
      <rPr>
        <b/>
        <sz val="14"/>
        <rFont val="Times New Roman"/>
        <charset val="134"/>
      </rPr>
      <t xml:space="preserve">   </t>
    </r>
    <r>
      <rPr>
        <b/>
        <sz val="14"/>
        <rFont val="宋体"/>
        <charset val="134"/>
      </rPr>
      <t>节能环保</t>
    </r>
  </si>
  <si>
    <r>
      <rPr>
        <b/>
        <sz val="14"/>
        <rFont val="Times New Roman"/>
        <charset val="134"/>
      </rPr>
      <t xml:space="preserve">   </t>
    </r>
    <r>
      <rPr>
        <b/>
        <sz val="14"/>
        <rFont val="宋体"/>
        <charset val="134"/>
      </rPr>
      <t>农业</t>
    </r>
  </si>
  <si>
    <r>
      <rPr>
        <b/>
        <sz val="14"/>
        <rFont val="Times New Roman"/>
        <charset val="134"/>
      </rPr>
      <t xml:space="preserve">   </t>
    </r>
    <r>
      <rPr>
        <b/>
        <sz val="14"/>
        <rFont val="宋体"/>
        <charset val="134"/>
      </rPr>
      <t>交通运输</t>
    </r>
  </si>
  <si>
    <r>
      <rPr>
        <b/>
        <sz val="14"/>
        <rFont val="Times New Roman"/>
        <charset val="134"/>
      </rPr>
      <t xml:space="preserve">   </t>
    </r>
    <r>
      <rPr>
        <b/>
        <sz val="14"/>
        <rFont val="宋体"/>
        <charset val="134"/>
      </rPr>
      <t>住房保障</t>
    </r>
  </si>
  <si>
    <r>
      <rPr>
        <b/>
        <sz val="14"/>
        <rFont val="Times New Roman"/>
        <charset val="134"/>
      </rPr>
      <t xml:space="preserve">   </t>
    </r>
    <r>
      <rPr>
        <b/>
        <sz val="14"/>
        <rFont val="宋体"/>
        <charset val="134"/>
      </rPr>
      <t>其他支出</t>
    </r>
  </si>
  <si>
    <r>
      <rPr>
        <b/>
        <sz val="14"/>
        <rFont val="宋体"/>
        <charset val="134"/>
      </rPr>
      <t>十八、自然资源海洋气象等支出</t>
    </r>
  </si>
  <si>
    <r>
      <rPr>
        <b/>
        <sz val="14"/>
        <rFont val="Times New Roman"/>
        <charset val="134"/>
      </rPr>
      <t xml:space="preserve">   </t>
    </r>
    <r>
      <rPr>
        <b/>
        <sz val="14"/>
        <rFont val="宋体"/>
        <charset val="134"/>
      </rPr>
      <t>自然资源事务</t>
    </r>
  </si>
  <si>
    <r>
      <rPr>
        <sz val="14"/>
        <rFont val="Times New Roman"/>
        <charset val="134"/>
      </rPr>
      <t xml:space="preserve">     </t>
    </r>
    <r>
      <rPr>
        <sz val="14"/>
        <rFont val="宋体"/>
        <charset val="134"/>
      </rPr>
      <t>自然资源规划及管理</t>
    </r>
  </si>
  <si>
    <r>
      <rPr>
        <sz val="14"/>
        <rFont val="Times New Roman"/>
        <charset val="134"/>
      </rPr>
      <t xml:space="preserve">     </t>
    </r>
    <r>
      <rPr>
        <sz val="14"/>
        <rFont val="宋体"/>
        <charset val="134"/>
      </rPr>
      <t>自然资源利用与保护</t>
    </r>
  </si>
  <si>
    <r>
      <rPr>
        <sz val="14"/>
        <rFont val="Times New Roman"/>
        <charset val="134"/>
      </rPr>
      <t xml:space="preserve">     </t>
    </r>
    <r>
      <rPr>
        <sz val="14"/>
        <rFont val="宋体"/>
        <charset val="134"/>
      </rPr>
      <t>自然资源社会公益服务</t>
    </r>
  </si>
  <si>
    <r>
      <rPr>
        <sz val="14"/>
        <rFont val="Times New Roman"/>
        <charset val="134"/>
      </rPr>
      <t xml:space="preserve">     </t>
    </r>
    <r>
      <rPr>
        <sz val="14"/>
        <rFont val="宋体"/>
        <charset val="134"/>
      </rPr>
      <t>自然资源行业业务管理</t>
    </r>
  </si>
  <si>
    <r>
      <rPr>
        <sz val="14"/>
        <rFont val="Times New Roman"/>
        <charset val="134"/>
      </rPr>
      <t xml:space="preserve">     </t>
    </r>
    <r>
      <rPr>
        <sz val="14"/>
        <rFont val="宋体"/>
        <charset val="134"/>
      </rPr>
      <t>自然资源调查与确权登记</t>
    </r>
  </si>
  <si>
    <r>
      <rPr>
        <sz val="14"/>
        <rFont val="Times New Roman"/>
        <charset val="134"/>
      </rPr>
      <t xml:space="preserve">     </t>
    </r>
    <r>
      <rPr>
        <sz val="14"/>
        <rFont val="宋体"/>
        <charset val="134"/>
      </rPr>
      <t>土地资源储备支出</t>
    </r>
  </si>
  <si>
    <r>
      <rPr>
        <sz val="14"/>
        <rFont val="Times New Roman"/>
        <charset val="134"/>
      </rPr>
      <t xml:space="preserve">     </t>
    </r>
    <r>
      <rPr>
        <sz val="14"/>
        <rFont val="宋体"/>
        <charset val="134"/>
      </rPr>
      <t>地质矿产资源与环境调查</t>
    </r>
  </si>
  <si>
    <r>
      <rPr>
        <sz val="14"/>
        <rFont val="Times New Roman"/>
        <charset val="134"/>
      </rPr>
      <t xml:space="preserve">     </t>
    </r>
    <r>
      <rPr>
        <sz val="14"/>
        <rFont val="宋体"/>
        <charset val="134"/>
      </rPr>
      <t>地质勘查与矿产资源管理</t>
    </r>
  </si>
  <si>
    <r>
      <rPr>
        <sz val="14"/>
        <rFont val="Times New Roman"/>
        <charset val="134"/>
      </rPr>
      <t xml:space="preserve">     </t>
    </r>
    <r>
      <rPr>
        <sz val="14"/>
        <rFont val="宋体"/>
        <charset val="134"/>
      </rPr>
      <t>地质转产项目财政贴息</t>
    </r>
  </si>
  <si>
    <r>
      <rPr>
        <sz val="14"/>
        <rFont val="Times New Roman"/>
        <charset val="134"/>
      </rPr>
      <t xml:space="preserve">     </t>
    </r>
    <r>
      <rPr>
        <sz val="14"/>
        <rFont val="宋体"/>
        <charset val="134"/>
      </rPr>
      <t>国外风险勘查</t>
    </r>
  </si>
  <si>
    <r>
      <rPr>
        <sz val="14"/>
        <rFont val="Times New Roman"/>
        <charset val="134"/>
      </rPr>
      <t xml:space="preserve">     </t>
    </r>
    <r>
      <rPr>
        <sz val="14"/>
        <rFont val="宋体"/>
        <charset val="134"/>
      </rPr>
      <t>地质勘查基金（周转金）支出</t>
    </r>
  </si>
  <si>
    <r>
      <rPr>
        <sz val="14"/>
        <rFont val="Times New Roman"/>
        <charset val="134"/>
      </rPr>
      <t xml:space="preserve">     </t>
    </r>
    <r>
      <rPr>
        <sz val="14"/>
        <rFont val="宋体"/>
        <charset val="134"/>
      </rPr>
      <t>海域与海岛管理</t>
    </r>
  </si>
  <si>
    <r>
      <rPr>
        <sz val="14"/>
        <rFont val="Times New Roman"/>
        <charset val="134"/>
      </rPr>
      <t xml:space="preserve">     </t>
    </r>
    <r>
      <rPr>
        <sz val="14"/>
        <rFont val="宋体"/>
        <charset val="134"/>
      </rPr>
      <t>自然资源国际合作与海洋权益维护</t>
    </r>
  </si>
  <si>
    <r>
      <rPr>
        <sz val="14"/>
        <rFont val="Times New Roman"/>
        <charset val="134"/>
      </rPr>
      <t xml:space="preserve">     </t>
    </r>
    <r>
      <rPr>
        <sz val="14"/>
        <rFont val="宋体"/>
        <charset val="134"/>
      </rPr>
      <t>自然资源卫星</t>
    </r>
  </si>
  <si>
    <r>
      <rPr>
        <sz val="14"/>
        <rFont val="Times New Roman"/>
        <charset val="134"/>
      </rPr>
      <t xml:space="preserve">     </t>
    </r>
    <r>
      <rPr>
        <sz val="14"/>
        <rFont val="宋体"/>
        <charset val="134"/>
      </rPr>
      <t>极地考察</t>
    </r>
  </si>
  <si>
    <r>
      <rPr>
        <sz val="14"/>
        <rFont val="Times New Roman"/>
        <charset val="134"/>
      </rPr>
      <t xml:space="preserve">     </t>
    </r>
    <r>
      <rPr>
        <sz val="14"/>
        <rFont val="宋体"/>
        <charset val="134"/>
      </rPr>
      <t>深海调查与资源开发</t>
    </r>
  </si>
  <si>
    <r>
      <rPr>
        <sz val="14"/>
        <rFont val="Times New Roman"/>
        <charset val="134"/>
      </rPr>
      <t xml:space="preserve">     </t>
    </r>
    <r>
      <rPr>
        <sz val="14"/>
        <rFont val="宋体"/>
        <charset val="134"/>
      </rPr>
      <t>海港航标维护</t>
    </r>
  </si>
  <si>
    <r>
      <rPr>
        <sz val="14"/>
        <rFont val="Times New Roman"/>
        <charset val="134"/>
      </rPr>
      <t xml:space="preserve">     </t>
    </r>
    <r>
      <rPr>
        <sz val="14"/>
        <rFont val="宋体"/>
        <charset val="134"/>
      </rPr>
      <t>海水淡化</t>
    </r>
  </si>
  <si>
    <r>
      <rPr>
        <sz val="14"/>
        <rFont val="Times New Roman"/>
        <charset val="134"/>
      </rPr>
      <t xml:space="preserve">     </t>
    </r>
    <r>
      <rPr>
        <sz val="14"/>
        <rFont val="宋体"/>
        <charset val="134"/>
      </rPr>
      <t>无居民海岛使用金支出</t>
    </r>
  </si>
  <si>
    <r>
      <rPr>
        <sz val="14"/>
        <rFont val="Times New Roman"/>
        <charset val="134"/>
      </rPr>
      <t xml:space="preserve">     </t>
    </r>
    <r>
      <rPr>
        <sz val="14"/>
        <rFont val="宋体"/>
        <charset val="134"/>
      </rPr>
      <t>海洋战略规划与预警监测</t>
    </r>
  </si>
  <si>
    <r>
      <rPr>
        <sz val="14"/>
        <rFont val="Times New Roman"/>
        <charset val="134"/>
      </rPr>
      <t xml:space="preserve">     </t>
    </r>
    <r>
      <rPr>
        <sz val="14"/>
        <rFont val="宋体"/>
        <charset val="134"/>
      </rPr>
      <t>基础测绘与地理信息监管</t>
    </r>
  </si>
  <si>
    <r>
      <rPr>
        <sz val="14"/>
        <rFont val="Times New Roman"/>
        <charset val="134"/>
      </rPr>
      <t xml:space="preserve">     </t>
    </r>
    <r>
      <rPr>
        <sz val="14"/>
        <rFont val="宋体"/>
        <charset val="134"/>
      </rPr>
      <t>其他自然资源事务支出</t>
    </r>
  </si>
  <si>
    <r>
      <rPr>
        <b/>
        <sz val="14"/>
        <rFont val="Times New Roman"/>
        <charset val="134"/>
      </rPr>
      <t xml:space="preserve">   </t>
    </r>
    <r>
      <rPr>
        <b/>
        <sz val="14"/>
        <rFont val="宋体"/>
        <charset val="134"/>
      </rPr>
      <t>气象事务</t>
    </r>
  </si>
  <si>
    <r>
      <rPr>
        <sz val="14"/>
        <rFont val="Times New Roman"/>
        <charset val="134"/>
      </rPr>
      <t xml:space="preserve">     </t>
    </r>
    <r>
      <rPr>
        <sz val="14"/>
        <rFont val="宋体"/>
        <charset val="134"/>
      </rPr>
      <t>气象事业机构</t>
    </r>
  </si>
  <si>
    <r>
      <rPr>
        <sz val="14"/>
        <rFont val="Times New Roman"/>
        <charset val="134"/>
      </rPr>
      <t xml:space="preserve">     </t>
    </r>
    <r>
      <rPr>
        <sz val="14"/>
        <rFont val="宋体"/>
        <charset val="134"/>
      </rPr>
      <t>气象探测</t>
    </r>
  </si>
  <si>
    <r>
      <rPr>
        <sz val="14"/>
        <rFont val="Times New Roman"/>
        <charset val="134"/>
      </rPr>
      <t xml:space="preserve">     </t>
    </r>
    <r>
      <rPr>
        <sz val="14"/>
        <rFont val="宋体"/>
        <charset val="134"/>
      </rPr>
      <t>气象信息传输及管理</t>
    </r>
  </si>
  <si>
    <r>
      <rPr>
        <sz val="14"/>
        <rFont val="Times New Roman"/>
        <charset val="134"/>
      </rPr>
      <t xml:space="preserve">     </t>
    </r>
    <r>
      <rPr>
        <sz val="14"/>
        <rFont val="宋体"/>
        <charset val="134"/>
      </rPr>
      <t>气象预报预测</t>
    </r>
  </si>
  <si>
    <r>
      <rPr>
        <sz val="14"/>
        <rFont val="Times New Roman"/>
        <charset val="134"/>
      </rPr>
      <t xml:space="preserve">     </t>
    </r>
    <r>
      <rPr>
        <sz val="14"/>
        <rFont val="宋体"/>
        <charset val="134"/>
      </rPr>
      <t>气象服务</t>
    </r>
  </si>
  <si>
    <r>
      <rPr>
        <sz val="14"/>
        <rFont val="Times New Roman"/>
        <charset val="134"/>
      </rPr>
      <t xml:space="preserve">     </t>
    </r>
    <r>
      <rPr>
        <sz val="14"/>
        <rFont val="宋体"/>
        <charset val="134"/>
      </rPr>
      <t>气象装备保障维护</t>
    </r>
  </si>
  <si>
    <r>
      <rPr>
        <sz val="14"/>
        <rFont val="Times New Roman"/>
        <charset val="134"/>
      </rPr>
      <t xml:space="preserve">     </t>
    </r>
    <r>
      <rPr>
        <sz val="14"/>
        <rFont val="宋体"/>
        <charset val="134"/>
      </rPr>
      <t>气象基础设施建设与维修</t>
    </r>
  </si>
  <si>
    <r>
      <rPr>
        <sz val="14"/>
        <rFont val="Times New Roman"/>
        <charset val="134"/>
      </rPr>
      <t xml:space="preserve">     </t>
    </r>
    <r>
      <rPr>
        <sz val="14"/>
        <rFont val="宋体"/>
        <charset val="134"/>
      </rPr>
      <t>气象卫星</t>
    </r>
  </si>
  <si>
    <r>
      <rPr>
        <sz val="14"/>
        <rFont val="Times New Roman"/>
        <charset val="134"/>
      </rPr>
      <t xml:space="preserve">     </t>
    </r>
    <r>
      <rPr>
        <sz val="14"/>
        <rFont val="宋体"/>
        <charset val="134"/>
      </rPr>
      <t>气象法规与标准</t>
    </r>
  </si>
  <si>
    <r>
      <rPr>
        <sz val="14"/>
        <rFont val="Times New Roman"/>
        <charset val="134"/>
      </rPr>
      <t xml:space="preserve">     </t>
    </r>
    <r>
      <rPr>
        <sz val="14"/>
        <rFont val="宋体"/>
        <charset val="134"/>
      </rPr>
      <t>气象资金审计稽查</t>
    </r>
  </si>
  <si>
    <r>
      <rPr>
        <sz val="14"/>
        <rFont val="Times New Roman"/>
        <charset val="134"/>
      </rPr>
      <t xml:space="preserve">     </t>
    </r>
    <r>
      <rPr>
        <sz val="14"/>
        <rFont val="宋体"/>
        <charset val="134"/>
      </rPr>
      <t>其他气象事务支出</t>
    </r>
  </si>
  <si>
    <r>
      <rPr>
        <b/>
        <sz val="14"/>
        <rFont val="Times New Roman"/>
        <charset val="134"/>
      </rPr>
      <t xml:space="preserve">   </t>
    </r>
    <r>
      <rPr>
        <b/>
        <sz val="14"/>
        <rFont val="宋体"/>
        <charset val="134"/>
      </rPr>
      <t>其他自然资源海洋气象等支出</t>
    </r>
  </si>
  <si>
    <r>
      <rPr>
        <b/>
        <sz val="14"/>
        <rFont val="宋体"/>
        <charset val="134"/>
      </rPr>
      <t>十九、住房保障支出</t>
    </r>
  </si>
  <si>
    <r>
      <rPr>
        <b/>
        <sz val="14"/>
        <rFont val="Times New Roman"/>
        <charset val="134"/>
      </rPr>
      <t xml:space="preserve">   </t>
    </r>
    <r>
      <rPr>
        <b/>
        <sz val="14"/>
        <rFont val="宋体"/>
        <charset val="134"/>
      </rPr>
      <t>保障性安居工程支出</t>
    </r>
  </si>
  <si>
    <r>
      <rPr>
        <sz val="14"/>
        <rFont val="Times New Roman"/>
        <charset val="134"/>
      </rPr>
      <t xml:space="preserve">     </t>
    </r>
    <r>
      <rPr>
        <sz val="14"/>
        <rFont val="宋体"/>
        <charset val="134"/>
      </rPr>
      <t>廉租住房</t>
    </r>
  </si>
  <si>
    <r>
      <rPr>
        <sz val="14"/>
        <rFont val="Times New Roman"/>
        <charset val="134"/>
      </rPr>
      <t xml:space="preserve">     </t>
    </r>
    <r>
      <rPr>
        <sz val="14"/>
        <rFont val="宋体"/>
        <charset val="134"/>
      </rPr>
      <t>沉陷区治理</t>
    </r>
  </si>
  <si>
    <r>
      <rPr>
        <sz val="14"/>
        <rFont val="Times New Roman"/>
        <charset val="134"/>
      </rPr>
      <t xml:space="preserve">     </t>
    </r>
    <r>
      <rPr>
        <sz val="14"/>
        <rFont val="宋体"/>
        <charset val="134"/>
      </rPr>
      <t>棚户区改造</t>
    </r>
  </si>
  <si>
    <r>
      <rPr>
        <sz val="14"/>
        <rFont val="Times New Roman"/>
        <charset val="134"/>
      </rPr>
      <t xml:space="preserve">     </t>
    </r>
    <r>
      <rPr>
        <sz val="14"/>
        <rFont val="宋体"/>
        <charset val="134"/>
      </rPr>
      <t>少数民族地区游牧民定居工程</t>
    </r>
  </si>
  <si>
    <r>
      <rPr>
        <sz val="14"/>
        <rFont val="Times New Roman"/>
        <charset val="134"/>
      </rPr>
      <t xml:space="preserve">     </t>
    </r>
    <r>
      <rPr>
        <sz val="14"/>
        <rFont val="宋体"/>
        <charset val="134"/>
      </rPr>
      <t>农村危房改造</t>
    </r>
  </si>
  <si>
    <r>
      <rPr>
        <sz val="14"/>
        <rFont val="Times New Roman"/>
        <charset val="134"/>
      </rPr>
      <t xml:space="preserve">     </t>
    </r>
    <r>
      <rPr>
        <sz val="14"/>
        <rFont val="宋体"/>
        <charset val="134"/>
      </rPr>
      <t>公共租赁住房</t>
    </r>
  </si>
  <si>
    <r>
      <rPr>
        <sz val="14"/>
        <rFont val="Times New Roman"/>
        <charset val="134"/>
      </rPr>
      <t xml:space="preserve">     </t>
    </r>
    <r>
      <rPr>
        <sz val="14"/>
        <rFont val="宋体"/>
        <charset val="134"/>
      </rPr>
      <t>保障性住房租金补贴</t>
    </r>
  </si>
  <si>
    <r>
      <rPr>
        <sz val="14"/>
        <rFont val="Times New Roman"/>
        <charset val="134"/>
      </rPr>
      <t xml:space="preserve">     </t>
    </r>
    <r>
      <rPr>
        <sz val="14"/>
        <rFont val="宋体"/>
        <charset val="134"/>
      </rPr>
      <t>老旧小区改造</t>
    </r>
  </si>
  <si>
    <r>
      <rPr>
        <sz val="14"/>
        <rFont val="Times New Roman"/>
        <charset val="134"/>
      </rPr>
      <t xml:space="preserve">     </t>
    </r>
    <r>
      <rPr>
        <sz val="14"/>
        <rFont val="宋体"/>
        <charset val="134"/>
      </rPr>
      <t>住房租赁市场发展</t>
    </r>
  </si>
  <si>
    <r>
      <rPr>
        <sz val="14"/>
        <rFont val="Times New Roman"/>
        <charset val="134"/>
      </rPr>
      <t xml:space="preserve">     </t>
    </r>
    <r>
      <rPr>
        <sz val="14"/>
        <rFont val="宋体"/>
        <charset val="134"/>
      </rPr>
      <t>其他保障性安居工程支出</t>
    </r>
  </si>
  <si>
    <r>
      <rPr>
        <b/>
        <sz val="14"/>
        <rFont val="Times New Roman"/>
        <charset val="134"/>
      </rPr>
      <t xml:space="preserve">   </t>
    </r>
    <r>
      <rPr>
        <b/>
        <sz val="14"/>
        <rFont val="宋体"/>
        <charset val="134"/>
      </rPr>
      <t>住房改革支出</t>
    </r>
  </si>
  <si>
    <r>
      <rPr>
        <sz val="14"/>
        <rFont val="Times New Roman"/>
        <charset val="134"/>
      </rPr>
      <t xml:space="preserve">     </t>
    </r>
    <r>
      <rPr>
        <sz val="14"/>
        <rFont val="宋体"/>
        <charset val="134"/>
      </rPr>
      <t>住房公积金</t>
    </r>
  </si>
  <si>
    <r>
      <rPr>
        <sz val="14"/>
        <rFont val="Times New Roman"/>
        <charset val="134"/>
      </rPr>
      <t xml:space="preserve">     </t>
    </r>
    <r>
      <rPr>
        <sz val="14"/>
        <rFont val="宋体"/>
        <charset val="134"/>
      </rPr>
      <t>提租补贴</t>
    </r>
  </si>
  <si>
    <r>
      <rPr>
        <sz val="14"/>
        <rFont val="Times New Roman"/>
        <charset val="134"/>
      </rPr>
      <t xml:space="preserve">     </t>
    </r>
    <r>
      <rPr>
        <sz val="14"/>
        <rFont val="宋体"/>
        <charset val="134"/>
      </rPr>
      <t>购房补贴</t>
    </r>
  </si>
  <si>
    <r>
      <rPr>
        <b/>
        <sz val="14"/>
        <rFont val="Times New Roman"/>
        <charset val="134"/>
      </rPr>
      <t xml:space="preserve">   </t>
    </r>
    <r>
      <rPr>
        <b/>
        <sz val="14"/>
        <rFont val="宋体"/>
        <charset val="134"/>
      </rPr>
      <t>城乡社区住宅</t>
    </r>
  </si>
  <si>
    <r>
      <rPr>
        <sz val="14"/>
        <rFont val="Times New Roman"/>
        <charset val="134"/>
      </rPr>
      <t xml:space="preserve">     </t>
    </r>
    <r>
      <rPr>
        <sz val="14"/>
        <rFont val="宋体"/>
        <charset val="134"/>
      </rPr>
      <t>公有住房建设和维修改造支出</t>
    </r>
  </si>
  <si>
    <r>
      <rPr>
        <sz val="14"/>
        <rFont val="Times New Roman"/>
        <charset val="134"/>
      </rPr>
      <t xml:space="preserve">     </t>
    </r>
    <r>
      <rPr>
        <sz val="14"/>
        <rFont val="宋体"/>
        <charset val="134"/>
      </rPr>
      <t>住房公积金管理</t>
    </r>
  </si>
  <si>
    <r>
      <rPr>
        <sz val="14"/>
        <rFont val="Times New Roman"/>
        <charset val="134"/>
      </rPr>
      <t xml:space="preserve">     </t>
    </r>
    <r>
      <rPr>
        <sz val="14"/>
        <rFont val="宋体"/>
        <charset val="134"/>
      </rPr>
      <t>其他城乡社区住宅支出</t>
    </r>
  </si>
  <si>
    <r>
      <rPr>
        <b/>
        <sz val="14"/>
        <rFont val="宋体"/>
        <charset val="134"/>
      </rPr>
      <t>二十、粮油物资储备支出</t>
    </r>
  </si>
  <si>
    <r>
      <rPr>
        <b/>
        <sz val="14"/>
        <rFont val="Times New Roman"/>
        <charset val="134"/>
      </rPr>
      <t xml:space="preserve">   </t>
    </r>
    <r>
      <rPr>
        <b/>
        <sz val="14"/>
        <rFont val="宋体"/>
        <charset val="134"/>
      </rPr>
      <t>粮油事务</t>
    </r>
  </si>
  <si>
    <r>
      <rPr>
        <sz val="14"/>
        <rFont val="Times New Roman"/>
        <charset val="134"/>
      </rPr>
      <t xml:space="preserve">     </t>
    </r>
    <r>
      <rPr>
        <sz val="14"/>
        <rFont val="宋体"/>
        <charset val="134"/>
      </rPr>
      <t>财务和审计支出</t>
    </r>
  </si>
  <si>
    <r>
      <rPr>
        <sz val="14"/>
        <rFont val="Times New Roman"/>
        <charset val="134"/>
      </rPr>
      <t xml:space="preserve">     </t>
    </r>
    <r>
      <rPr>
        <sz val="14"/>
        <rFont val="宋体"/>
        <charset val="134"/>
      </rPr>
      <t>信息统计</t>
    </r>
  </si>
  <si>
    <r>
      <rPr>
        <sz val="14"/>
        <rFont val="Times New Roman"/>
        <charset val="134"/>
      </rPr>
      <t xml:space="preserve">     </t>
    </r>
    <r>
      <rPr>
        <sz val="14"/>
        <rFont val="宋体"/>
        <charset val="134"/>
      </rPr>
      <t>专项业务活动</t>
    </r>
  </si>
  <si>
    <r>
      <rPr>
        <sz val="14"/>
        <rFont val="Times New Roman"/>
        <charset val="134"/>
      </rPr>
      <t xml:space="preserve">     </t>
    </r>
    <r>
      <rPr>
        <sz val="14"/>
        <rFont val="宋体"/>
        <charset val="134"/>
      </rPr>
      <t>国家粮油差价补贴</t>
    </r>
  </si>
  <si>
    <r>
      <rPr>
        <sz val="14"/>
        <rFont val="Times New Roman"/>
        <charset val="134"/>
      </rPr>
      <t xml:space="preserve">     </t>
    </r>
    <r>
      <rPr>
        <sz val="14"/>
        <rFont val="宋体"/>
        <charset val="134"/>
      </rPr>
      <t>粮食财务挂账利息补贴</t>
    </r>
  </si>
  <si>
    <r>
      <rPr>
        <sz val="14"/>
        <rFont val="Times New Roman"/>
        <charset val="134"/>
      </rPr>
      <t xml:space="preserve">     </t>
    </r>
    <r>
      <rPr>
        <sz val="14"/>
        <rFont val="宋体"/>
        <charset val="134"/>
      </rPr>
      <t>粮食财务挂账消化款</t>
    </r>
  </si>
  <si>
    <r>
      <rPr>
        <sz val="14"/>
        <rFont val="Times New Roman"/>
        <charset val="134"/>
      </rPr>
      <t xml:space="preserve">     </t>
    </r>
    <r>
      <rPr>
        <sz val="14"/>
        <rFont val="宋体"/>
        <charset val="134"/>
      </rPr>
      <t>处理陈化粮补贴</t>
    </r>
  </si>
  <si>
    <r>
      <rPr>
        <sz val="14"/>
        <rFont val="Times New Roman"/>
        <charset val="134"/>
      </rPr>
      <t xml:space="preserve">     </t>
    </r>
    <r>
      <rPr>
        <sz val="14"/>
        <rFont val="宋体"/>
        <charset val="134"/>
      </rPr>
      <t>粮食风险基金</t>
    </r>
  </si>
  <si>
    <r>
      <rPr>
        <sz val="14"/>
        <rFont val="Times New Roman"/>
        <charset val="134"/>
      </rPr>
      <t xml:space="preserve">     </t>
    </r>
    <r>
      <rPr>
        <sz val="14"/>
        <rFont val="宋体"/>
        <charset val="134"/>
      </rPr>
      <t>粮油市场调控专项资金</t>
    </r>
  </si>
  <si>
    <r>
      <rPr>
        <sz val="14"/>
        <rFont val="Times New Roman"/>
        <charset val="134"/>
      </rPr>
      <t xml:space="preserve">     </t>
    </r>
    <r>
      <rPr>
        <sz val="14"/>
        <rFont val="宋体"/>
        <charset val="134"/>
      </rPr>
      <t>设施建设</t>
    </r>
  </si>
  <si>
    <r>
      <rPr>
        <sz val="14"/>
        <rFont val="Times New Roman"/>
        <charset val="134"/>
      </rPr>
      <t xml:space="preserve">     </t>
    </r>
    <r>
      <rPr>
        <sz val="14"/>
        <rFont val="宋体"/>
        <charset val="134"/>
      </rPr>
      <t>设施安全</t>
    </r>
  </si>
  <si>
    <r>
      <rPr>
        <sz val="14"/>
        <rFont val="Times New Roman"/>
        <charset val="134"/>
      </rPr>
      <t xml:space="preserve">     </t>
    </r>
    <r>
      <rPr>
        <sz val="14"/>
        <rFont val="宋体"/>
        <charset val="134"/>
      </rPr>
      <t>物资保管保养</t>
    </r>
  </si>
  <si>
    <r>
      <rPr>
        <sz val="14"/>
        <rFont val="Times New Roman"/>
        <charset val="134"/>
      </rPr>
      <t xml:space="preserve">     </t>
    </r>
    <r>
      <rPr>
        <sz val="14"/>
        <rFont val="宋体"/>
        <charset val="134"/>
      </rPr>
      <t>其他粮油事务支出</t>
    </r>
  </si>
  <si>
    <r>
      <rPr>
        <b/>
        <sz val="14"/>
        <rFont val="Times New Roman"/>
        <charset val="134"/>
      </rPr>
      <t xml:space="preserve">   </t>
    </r>
    <r>
      <rPr>
        <b/>
        <sz val="14"/>
        <rFont val="宋体"/>
        <charset val="134"/>
      </rPr>
      <t>物资事务</t>
    </r>
  </si>
  <si>
    <r>
      <rPr>
        <sz val="14"/>
        <rFont val="Times New Roman"/>
        <charset val="134"/>
      </rPr>
      <t xml:space="preserve">     </t>
    </r>
    <r>
      <rPr>
        <sz val="14"/>
        <rFont val="宋体"/>
        <charset val="134"/>
      </rPr>
      <t>铁路专用线</t>
    </r>
  </si>
  <si>
    <r>
      <rPr>
        <sz val="14"/>
        <rFont val="Times New Roman"/>
        <charset val="134"/>
      </rPr>
      <t xml:space="preserve">     </t>
    </r>
    <r>
      <rPr>
        <sz val="14"/>
        <rFont val="宋体"/>
        <charset val="134"/>
      </rPr>
      <t>护库武警和民兵支出</t>
    </r>
  </si>
  <si>
    <r>
      <rPr>
        <sz val="14"/>
        <rFont val="Times New Roman"/>
        <charset val="134"/>
      </rPr>
      <t xml:space="preserve">     </t>
    </r>
    <r>
      <rPr>
        <sz val="14"/>
        <rFont val="宋体"/>
        <charset val="134"/>
      </rPr>
      <t>物资保管与保养</t>
    </r>
  </si>
  <si>
    <r>
      <rPr>
        <sz val="14"/>
        <rFont val="Times New Roman"/>
        <charset val="134"/>
      </rPr>
      <t xml:space="preserve">     </t>
    </r>
    <r>
      <rPr>
        <sz val="14"/>
        <rFont val="宋体"/>
        <charset val="134"/>
      </rPr>
      <t>专项贷款利息</t>
    </r>
  </si>
  <si>
    <r>
      <rPr>
        <sz val="14"/>
        <rFont val="Times New Roman"/>
        <charset val="134"/>
      </rPr>
      <t xml:space="preserve">     </t>
    </r>
    <r>
      <rPr>
        <sz val="14"/>
        <rFont val="宋体"/>
        <charset val="134"/>
      </rPr>
      <t>物资转移</t>
    </r>
  </si>
  <si>
    <r>
      <rPr>
        <sz val="14"/>
        <rFont val="Times New Roman"/>
        <charset val="134"/>
      </rPr>
      <t xml:space="preserve">     </t>
    </r>
    <r>
      <rPr>
        <sz val="14"/>
        <rFont val="宋体"/>
        <charset val="134"/>
      </rPr>
      <t>物资轮换</t>
    </r>
  </si>
  <si>
    <r>
      <rPr>
        <sz val="14"/>
        <rFont val="Times New Roman"/>
        <charset val="134"/>
      </rPr>
      <t xml:space="preserve">     </t>
    </r>
    <r>
      <rPr>
        <sz val="14"/>
        <rFont val="宋体"/>
        <charset val="134"/>
      </rPr>
      <t>仓库建设</t>
    </r>
  </si>
  <si>
    <r>
      <rPr>
        <sz val="14"/>
        <rFont val="Times New Roman"/>
        <charset val="134"/>
      </rPr>
      <t xml:space="preserve">     </t>
    </r>
    <r>
      <rPr>
        <sz val="14"/>
        <rFont val="宋体"/>
        <charset val="134"/>
      </rPr>
      <t>仓库安防</t>
    </r>
  </si>
  <si>
    <r>
      <rPr>
        <sz val="14"/>
        <rFont val="Times New Roman"/>
        <charset val="134"/>
      </rPr>
      <t xml:space="preserve">     </t>
    </r>
    <r>
      <rPr>
        <sz val="14"/>
        <rFont val="宋体"/>
        <charset val="134"/>
      </rPr>
      <t>其他物资事务支出</t>
    </r>
  </si>
  <si>
    <r>
      <rPr>
        <b/>
        <sz val="14"/>
        <rFont val="Times New Roman"/>
        <charset val="134"/>
      </rPr>
      <t xml:space="preserve">   </t>
    </r>
    <r>
      <rPr>
        <b/>
        <sz val="14"/>
        <rFont val="宋体"/>
        <charset val="134"/>
      </rPr>
      <t>能源储备</t>
    </r>
  </si>
  <si>
    <r>
      <rPr>
        <sz val="14"/>
        <rFont val="Times New Roman"/>
        <charset val="134"/>
      </rPr>
      <t xml:space="preserve">     </t>
    </r>
    <r>
      <rPr>
        <sz val="14"/>
        <rFont val="宋体"/>
        <charset val="134"/>
      </rPr>
      <t>石油储备</t>
    </r>
  </si>
  <si>
    <r>
      <rPr>
        <sz val="14"/>
        <rFont val="Times New Roman"/>
        <charset val="134"/>
      </rPr>
      <t xml:space="preserve">     </t>
    </r>
    <r>
      <rPr>
        <sz val="14"/>
        <rFont val="宋体"/>
        <charset val="134"/>
      </rPr>
      <t>天然铀能源储备</t>
    </r>
  </si>
  <si>
    <r>
      <rPr>
        <sz val="14"/>
        <rFont val="Times New Roman"/>
        <charset val="134"/>
      </rPr>
      <t xml:space="preserve">     </t>
    </r>
    <r>
      <rPr>
        <sz val="14"/>
        <rFont val="宋体"/>
        <charset val="134"/>
      </rPr>
      <t>煤炭储备</t>
    </r>
  </si>
  <si>
    <r>
      <rPr>
        <sz val="14"/>
        <rFont val="Times New Roman"/>
        <charset val="134"/>
      </rPr>
      <t xml:space="preserve">     </t>
    </r>
    <r>
      <rPr>
        <sz val="14"/>
        <rFont val="宋体"/>
        <charset val="134"/>
      </rPr>
      <t>成品油储备</t>
    </r>
  </si>
  <si>
    <r>
      <rPr>
        <sz val="14"/>
        <rFont val="Times New Roman"/>
        <charset val="134"/>
      </rPr>
      <t xml:space="preserve">     </t>
    </r>
    <r>
      <rPr>
        <sz val="14"/>
        <rFont val="宋体"/>
        <charset val="134"/>
      </rPr>
      <t>其他能源储备支出</t>
    </r>
  </si>
  <si>
    <r>
      <rPr>
        <b/>
        <sz val="14"/>
        <rFont val="Times New Roman"/>
        <charset val="134"/>
      </rPr>
      <t xml:space="preserve">   </t>
    </r>
    <r>
      <rPr>
        <b/>
        <sz val="14"/>
        <rFont val="宋体"/>
        <charset val="134"/>
      </rPr>
      <t>粮油储备</t>
    </r>
  </si>
  <si>
    <r>
      <rPr>
        <sz val="14"/>
        <rFont val="Times New Roman"/>
        <charset val="134"/>
      </rPr>
      <t xml:space="preserve">     </t>
    </r>
    <r>
      <rPr>
        <sz val="14"/>
        <rFont val="宋体"/>
        <charset val="134"/>
      </rPr>
      <t>储备粮油补贴</t>
    </r>
  </si>
  <si>
    <r>
      <rPr>
        <sz val="14"/>
        <rFont val="Times New Roman"/>
        <charset val="134"/>
      </rPr>
      <t xml:space="preserve">     </t>
    </r>
    <r>
      <rPr>
        <sz val="14"/>
        <rFont val="宋体"/>
        <charset val="134"/>
      </rPr>
      <t>储备粮油差价补贴</t>
    </r>
  </si>
  <si>
    <r>
      <rPr>
        <sz val="14"/>
        <rFont val="Times New Roman"/>
        <charset val="134"/>
      </rPr>
      <t xml:space="preserve">     </t>
    </r>
    <r>
      <rPr>
        <sz val="14"/>
        <rFont val="宋体"/>
        <charset val="134"/>
      </rPr>
      <t>储备粮（油）库建设</t>
    </r>
  </si>
  <si>
    <r>
      <rPr>
        <sz val="14"/>
        <rFont val="Times New Roman"/>
        <charset val="134"/>
      </rPr>
      <t xml:space="preserve">     </t>
    </r>
    <r>
      <rPr>
        <sz val="14"/>
        <rFont val="宋体"/>
        <charset val="134"/>
      </rPr>
      <t>最低收购价政策支出</t>
    </r>
  </si>
  <si>
    <r>
      <rPr>
        <sz val="14"/>
        <rFont val="Times New Roman"/>
        <charset val="134"/>
      </rPr>
      <t xml:space="preserve">     </t>
    </r>
    <r>
      <rPr>
        <sz val="14"/>
        <rFont val="宋体"/>
        <charset val="134"/>
      </rPr>
      <t>其他粮油储备支出</t>
    </r>
  </si>
  <si>
    <r>
      <rPr>
        <b/>
        <sz val="14"/>
        <rFont val="Times New Roman"/>
        <charset val="134"/>
      </rPr>
      <t xml:space="preserve">   </t>
    </r>
    <r>
      <rPr>
        <b/>
        <sz val="14"/>
        <rFont val="宋体"/>
        <charset val="134"/>
      </rPr>
      <t>重要商品储备</t>
    </r>
  </si>
  <si>
    <r>
      <rPr>
        <sz val="14"/>
        <rFont val="Times New Roman"/>
        <charset val="134"/>
      </rPr>
      <t xml:space="preserve">     </t>
    </r>
    <r>
      <rPr>
        <sz val="14"/>
        <rFont val="宋体"/>
        <charset val="134"/>
      </rPr>
      <t>棉花储备</t>
    </r>
  </si>
  <si>
    <r>
      <rPr>
        <sz val="14"/>
        <rFont val="Times New Roman"/>
        <charset val="134"/>
      </rPr>
      <t xml:space="preserve">     </t>
    </r>
    <r>
      <rPr>
        <sz val="14"/>
        <rFont val="宋体"/>
        <charset val="134"/>
      </rPr>
      <t>食糖储备</t>
    </r>
  </si>
  <si>
    <r>
      <rPr>
        <sz val="14"/>
        <rFont val="Times New Roman"/>
        <charset val="134"/>
      </rPr>
      <t xml:space="preserve">     </t>
    </r>
    <r>
      <rPr>
        <sz val="14"/>
        <rFont val="宋体"/>
        <charset val="134"/>
      </rPr>
      <t>肉类储备</t>
    </r>
  </si>
  <si>
    <r>
      <rPr>
        <sz val="14"/>
        <rFont val="Times New Roman"/>
        <charset val="134"/>
      </rPr>
      <t xml:space="preserve">     </t>
    </r>
    <r>
      <rPr>
        <sz val="14"/>
        <rFont val="宋体"/>
        <charset val="134"/>
      </rPr>
      <t>化肥储备</t>
    </r>
  </si>
  <si>
    <r>
      <rPr>
        <sz val="14"/>
        <rFont val="Times New Roman"/>
        <charset val="134"/>
      </rPr>
      <t xml:space="preserve">     </t>
    </r>
    <r>
      <rPr>
        <sz val="14"/>
        <rFont val="宋体"/>
        <charset val="134"/>
      </rPr>
      <t>农药储备</t>
    </r>
  </si>
  <si>
    <r>
      <rPr>
        <sz val="14"/>
        <rFont val="Times New Roman"/>
        <charset val="134"/>
      </rPr>
      <t xml:space="preserve">     </t>
    </r>
    <r>
      <rPr>
        <sz val="14"/>
        <rFont val="宋体"/>
        <charset val="134"/>
      </rPr>
      <t>边销茶储备</t>
    </r>
  </si>
  <si>
    <r>
      <rPr>
        <sz val="14"/>
        <rFont val="Times New Roman"/>
        <charset val="134"/>
      </rPr>
      <t xml:space="preserve">     </t>
    </r>
    <r>
      <rPr>
        <sz val="14"/>
        <rFont val="宋体"/>
        <charset val="134"/>
      </rPr>
      <t>羊毛储备</t>
    </r>
  </si>
  <si>
    <r>
      <rPr>
        <sz val="14"/>
        <rFont val="Times New Roman"/>
        <charset val="134"/>
      </rPr>
      <t xml:space="preserve">     </t>
    </r>
    <r>
      <rPr>
        <sz val="14"/>
        <rFont val="宋体"/>
        <charset val="134"/>
      </rPr>
      <t>医药储备</t>
    </r>
  </si>
  <si>
    <r>
      <rPr>
        <sz val="14"/>
        <rFont val="Times New Roman"/>
        <charset val="134"/>
      </rPr>
      <t xml:space="preserve">     </t>
    </r>
    <r>
      <rPr>
        <sz val="14"/>
        <rFont val="宋体"/>
        <charset val="134"/>
      </rPr>
      <t>食盐储备</t>
    </r>
  </si>
  <si>
    <r>
      <rPr>
        <sz val="14"/>
        <rFont val="Times New Roman"/>
        <charset val="134"/>
      </rPr>
      <t xml:space="preserve">     </t>
    </r>
    <r>
      <rPr>
        <sz val="14"/>
        <rFont val="宋体"/>
        <charset val="134"/>
      </rPr>
      <t>战略物资储备</t>
    </r>
  </si>
  <si>
    <r>
      <rPr>
        <sz val="14"/>
        <rFont val="Times New Roman"/>
        <charset val="134"/>
      </rPr>
      <t xml:space="preserve">     </t>
    </r>
    <r>
      <rPr>
        <sz val="14"/>
        <rFont val="宋体"/>
        <charset val="134"/>
      </rPr>
      <t>应急物资储备</t>
    </r>
  </si>
  <si>
    <r>
      <rPr>
        <sz val="14"/>
        <rFont val="Times New Roman"/>
        <charset val="134"/>
      </rPr>
      <t xml:space="preserve">     </t>
    </r>
    <r>
      <rPr>
        <sz val="14"/>
        <rFont val="宋体"/>
        <charset val="134"/>
      </rPr>
      <t>其他重要商品储备支出</t>
    </r>
  </si>
  <si>
    <r>
      <rPr>
        <b/>
        <sz val="14"/>
        <rFont val="宋体"/>
        <charset val="134"/>
      </rPr>
      <t>二十一、灾害防治及应急管理支出</t>
    </r>
  </si>
  <si>
    <r>
      <rPr>
        <b/>
        <sz val="14"/>
        <rFont val="Times New Roman"/>
        <charset val="134"/>
      </rPr>
      <t xml:space="preserve">   </t>
    </r>
    <r>
      <rPr>
        <b/>
        <sz val="14"/>
        <rFont val="宋体"/>
        <charset val="134"/>
      </rPr>
      <t>应急管理事务</t>
    </r>
  </si>
  <si>
    <r>
      <rPr>
        <sz val="14"/>
        <rFont val="Times New Roman"/>
        <charset val="134"/>
      </rPr>
      <t xml:space="preserve">     </t>
    </r>
    <r>
      <rPr>
        <sz val="14"/>
        <rFont val="宋体"/>
        <charset val="134"/>
      </rPr>
      <t>灾害风险防治</t>
    </r>
  </si>
  <si>
    <r>
      <rPr>
        <sz val="14"/>
        <rFont val="Times New Roman"/>
        <charset val="134"/>
      </rPr>
      <t xml:space="preserve">     </t>
    </r>
    <r>
      <rPr>
        <sz val="14"/>
        <rFont val="宋体"/>
        <charset val="134"/>
      </rPr>
      <t>国务院安委会专项</t>
    </r>
  </si>
  <si>
    <r>
      <rPr>
        <sz val="14"/>
        <rFont val="Times New Roman"/>
        <charset val="134"/>
      </rPr>
      <t xml:space="preserve">     </t>
    </r>
    <r>
      <rPr>
        <sz val="14"/>
        <rFont val="宋体"/>
        <charset val="134"/>
      </rPr>
      <t>安全监管</t>
    </r>
  </si>
  <si>
    <r>
      <rPr>
        <sz val="14"/>
        <rFont val="Times New Roman"/>
        <charset val="134"/>
      </rPr>
      <t xml:space="preserve">     </t>
    </r>
    <r>
      <rPr>
        <sz val="14"/>
        <rFont val="宋体"/>
        <charset val="134"/>
      </rPr>
      <t>安全生产基础</t>
    </r>
  </si>
  <si>
    <r>
      <rPr>
        <sz val="14"/>
        <rFont val="Times New Roman"/>
        <charset val="134"/>
      </rPr>
      <t xml:space="preserve">     </t>
    </r>
    <r>
      <rPr>
        <sz val="14"/>
        <rFont val="宋体"/>
        <charset val="134"/>
      </rPr>
      <t>应急救援</t>
    </r>
  </si>
  <si>
    <r>
      <rPr>
        <sz val="14"/>
        <rFont val="Times New Roman"/>
        <charset val="134"/>
      </rPr>
      <t xml:space="preserve">     </t>
    </r>
    <r>
      <rPr>
        <sz val="14"/>
        <rFont val="宋体"/>
        <charset val="134"/>
      </rPr>
      <t>应急管理</t>
    </r>
  </si>
  <si>
    <r>
      <rPr>
        <sz val="14"/>
        <rFont val="Times New Roman"/>
        <charset val="134"/>
      </rPr>
      <t xml:space="preserve">     </t>
    </r>
    <r>
      <rPr>
        <sz val="14"/>
        <rFont val="宋体"/>
        <charset val="134"/>
      </rPr>
      <t>其他应急管理支出</t>
    </r>
  </si>
  <si>
    <r>
      <rPr>
        <b/>
        <sz val="14"/>
        <rFont val="Times New Roman"/>
        <charset val="134"/>
      </rPr>
      <t xml:space="preserve">   </t>
    </r>
    <r>
      <rPr>
        <b/>
        <sz val="14"/>
        <rFont val="宋体"/>
        <charset val="134"/>
      </rPr>
      <t>消防事务</t>
    </r>
  </si>
  <si>
    <r>
      <rPr>
        <sz val="14"/>
        <rFont val="Times New Roman"/>
        <charset val="134"/>
      </rPr>
      <t xml:space="preserve">     </t>
    </r>
    <r>
      <rPr>
        <sz val="14"/>
        <rFont val="宋体"/>
        <charset val="134"/>
      </rPr>
      <t>消防应急救援</t>
    </r>
  </si>
  <si>
    <r>
      <rPr>
        <sz val="14"/>
        <rFont val="Times New Roman"/>
        <charset val="134"/>
      </rPr>
      <t xml:space="preserve">     </t>
    </r>
    <r>
      <rPr>
        <sz val="14"/>
        <rFont val="宋体"/>
        <charset val="134"/>
      </rPr>
      <t>其他消防事务支出</t>
    </r>
  </si>
  <si>
    <r>
      <rPr>
        <b/>
        <sz val="14"/>
        <rFont val="Times New Roman"/>
        <charset val="134"/>
      </rPr>
      <t xml:space="preserve">   </t>
    </r>
    <r>
      <rPr>
        <b/>
        <sz val="14"/>
        <rFont val="宋体"/>
        <charset val="134"/>
      </rPr>
      <t>森林消防事务</t>
    </r>
  </si>
  <si>
    <r>
      <rPr>
        <sz val="14"/>
        <rFont val="Times New Roman"/>
        <charset val="134"/>
      </rPr>
      <t xml:space="preserve">     </t>
    </r>
    <r>
      <rPr>
        <sz val="14"/>
        <rFont val="宋体"/>
        <charset val="134"/>
      </rPr>
      <t>森林消防应急救援</t>
    </r>
  </si>
  <si>
    <r>
      <rPr>
        <sz val="14"/>
        <rFont val="Times New Roman"/>
        <charset val="134"/>
      </rPr>
      <t xml:space="preserve">     </t>
    </r>
    <r>
      <rPr>
        <sz val="14"/>
        <rFont val="宋体"/>
        <charset val="134"/>
      </rPr>
      <t>其他森林消防事务支出</t>
    </r>
  </si>
  <si>
    <r>
      <rPr>
        <b/>
        <sz val="14"/>
        <rFont val="Times New Roman"/>
        <charset val="134"/>
      </rPr>
      <t xml:space="preserve">   </t>
    </r>
    <r>
      <rPr>
        <b/>
        <sz val="14"/>
        <rFont val="宋体"/>
        <charset val="134"/>
      </rPr>
      <t>煤矿安全</t>
    </r>
  </si>
  <si>
    <r>
      <rPr>
        <sz val="14"/>
        <rFont val="Times New Roman"/>
        <charset val="134"/>
      </rPr>
      <t xml:space="preserve">     </t>
    </r>
    <r>
      <rPr>
        <sz val="14"/>
        <rFont val="宋体"/>
        <charset val="134"/>
      </rPr>
      <t>煤矿安全监察事务</t>
    </r>
  </si>
  <si>
    <r>
      <rPr>
        <sz val="14"/>
        <rFont val="Times New Roman"/>
        <charset val="134"/>
      </rPr>
      <t xml:space="preserve">     </t>
    </r>
    <r>
      <rPr>
        <sz val="14"/>
        <rFont val="宋体"/>
        <charset val="134"/>
      </rPr>
      <t>煤矿应急救援事务</t>
    </r>
  </si>
  <si>
    <r>
      <rPr>
        <sz val="14"/>
        <rFont val="Times New Roman"/>
        <charset val="134"/>
      </rPr>
      <t xml:space="preserve">     </t>
    </r>
    <r>
      <rPr>
        <sz val="14"/>
        <rFont val="宋体"/>
        <charset val="134"/>
      </rPr>
      <t>其他煤矿安全支出</t>
    </r>
  </si>
  <si>
    <r>
      <rPr>
        <b/>
        <sz val="14"/>
        <rFont val="Times New Roman"/>
        <charset val="134"/>
      </rPr>
      <t xml:space="preserve">   </t>
    </r>
    <r>
      <rPr>
        <b/>
        <sz val="14"/>
        <rFont val="宋体"/>
        <charset val="134"/>
      </rPr>
      <t>地震事务</t>
    </r>
  </si>
  <si>
    <r>
      <rPr>
        <sz val="14"/>
        <rFont val="Times New Roman"/>
        <charset val="134"/>
      </rPr>
      <t xml:space="preserve">     </t>
    </r>
    <r>
      <rPr>
        <sz val="14"/>
        <rFont val="宋体"/>
        <charset val="134"/>
      </rPr>
      <t>地震监测</t>
    </r>
  </si>
  <si>
    <r>
      <rPr>
        <sz val="14"/>
        <rFont val="Times New Roman"/>
        <charset val="134"/>
      </rPr>
      <t xml:space="preserve">     </t>
    </r>
    <r>
      <rPr>
        <sz val="14"/>
        <rFont val="宋体"/>
        <charset val="134"/>
      </rPr>
      <t>地震预测预报</t>
    </r>
  </si>
  <si>
    <r>
      <rPr>
        <sz val="14"/>
        <rFont val="Times New Roman"/>
        <charset val="134"/>
      </rPr>
      <t xml:space="preserve">     </t>
    </r>
    <r>
      <rPr>
        <sz val="14"/>
        <rFont val="宋体"/>
        <charset val="134"/>
      </rPr>
      <t>地震灾害预防</t>
    </r>
  </si>
  <si>
    <r>
      <rPr>
        <sz val="14"/>
        <rFont val="Times New Roman"/>
        <charset val="134"/>
      </rPr>
      <t xml:space="preserve">     </t>
    </r>
    <r>
      <rPr>
        <sz val="14"/>
        <rFont val="宋体"/>
        <charset val="134"/>
      </rPr>
      <t>地震应急救援</t>
    </r>
  </si>
  <si>
    <r>
      <rPr>
        <sz val="14"/>
        <rFont val="Times New Roman"/>
        <charset val="134"/>
      </rPr>
      <t xml:space="preserve">     </t>
    </r>
    <r>
      <rPr>
        <sz val="14"/>
        <rFont val="宋体"/>
        <charset val="134"/>
      </rPr>
      <t>地震环境探察</t>
    </r>
  </si>
  <si>
    <r>
      <rPr>
        <sz val="14"/>
        <rFont val="Times New Roman"/>
        <charset val="134"/>
      </rPr>
      <t xml:space="preserve">     </t>
    </r>
    <r>
      <rPr>
        <sz val="14"/>
        <rFont val="宋体"/>
        <charset val="134"/>
      </rPr>
      <t>防震减灾信息管理</t>
    </r>
  </si>
  <si>
    <r>
      <rPr>
        <sz val="14"/>
        <rFont val="Times New Roman"/>
        <charset val="134"/>
      </rPr>
      <t xml:space="preserve">     </t>
    </r>
    <r>
      <rPr>
        <sz val="14"/>
        <rFont val="宋体"/>
        <charset val="134"/>
      </rPr>
      <t>防震减灾基础管理</t>
    </r>
  </si>
  <si>
    <r>
      <rPr>
        <sz val="14"/>
        <rFont val="Times New Roman"/>
        <charset val="134"/>
      </rPr>
      <t xml:space="preserve">     </t>
    </r>
    <r>
      <rPr>
        <sz val="14"/>
        <rFont val="宋体"/>
        <charset val="134"/>
      </rPr>
      <t>地震事业机构</t>
    </r>
  </si>
  <si>
    <r>
      <rPr>
        <sz val="14"/>
        <rFont val="Times New Roman"/>
        <charset val="134"/>
      </rPr>
      <t xml:space="preserve">     </t>
    </r>
    <r>
      <rPr>
        <sz val="14"/>
        <rFont val="宋体"/>
        <charset val="134"/>
      </rPr>
      <t>其他地震事务支出</t>
    </r>
  </si>
  <si>
    <r>
      <rPr>
        <b/>
        <sz val="14"/>
        <rFont val="Times New Roman"/>
        <charset val="134"/>
      </rPr>
      <t xml:space="preserve">   </t>
    </r>
    <r>
      <rPr>
        <b/>
        <sz val="14"/>
        <rFont val="宋体"/>
        <charset val="134"/>
      </rPr>
      <t>自然灾害防治</t>
    </r>
  </si>
  <si>
    <r>
      <rPr>
        <sz val="14"/>
        <rFont val="Times New Roman"/>
        <charset val="134"/>
      </rPr>
      <t xml:space="preserve">     </t>
    </r>
    <r>
      <rPr>
        <sz val="14"/>
        <rFont val="宋体"/>
        <charset val="134"/>
      </rPr>
      <t>地质灾害防治</t>
    </r>
  </si>
  <si>
    <r>
      <rPr>
        <sz val="14"/>
        <rFont val="Times New Roman"/>
        <charset val="134"/>
      </rPr>
      <t xml:space="preserve">     </t>
    </r>
    <r>
      <rPr>
        <sz val="14"/>
        <rFont val="宋体"/>
        <charset val="134"/>
      </rPr>
      <t>森林草原防灾减灾</t>
    </r>
  </si>
  <si>
    <r>
      <rPr>
        <sz val="14"/>
        <rFont val="Times New Roman"/>
        <charset val="134"/>
      </rPr>
      <t xml:space="preserve">     </t>
    </r>
    <r>
      <rPr>
        <sz val="14"/>
        <rFont val="宋体"/>
        <charset val="134"/>
      </rPr>
      <t>其他自然灾害防治支出</t>
    </r>
  </si>
  <si>
    <r>
      <rPr>
        <b/>
        <sz val="14"/>
        <rFont val="Times New Roman"/>
        <charset val="134"/>
      </rPr>
      <t xml:space="preserve">   </t>
    </r>
    <r>
      <rPr>
        <b/>
        <sz val="14"/>
        <rFont val="宋体"/>
        <charset val="134"/>
      </rPr>
      <t>自然灾害救灾及恢复重建支出</t>
    </r>
  </si>
  <si>
    <r>
      <rPr>
        <sz val="14"/>
        <rFont val="Times New Roman"/>
        <charset val="134"/>
      </rPr>
      <t xml:space="preserve">     </t>
    </r>
    <r>
      <rPr>
        <sz val="14"/>
        <rFont val="宋体"/>
        <charset val="134"/>
      </rPr>
      <t>自然灾害救灾补助</t>
    </r>
  </si>
  <si>
    <r>
      <rPr>
        <sz val="14"/>
        <rFont val="Times New Roman"/>
        <charset val="134"/>
      </rPr>
      <t xml:space="preserve">     </t>
    </r>
    <r>
      <rPr>
        <sz val="14"/>
        <rFont val="宋体"/>
        <charset val="134"/>
      </rPr>
      <t>自然灾害灾后重建补助</t>
    </r>
  </si>
  <si>
    <r>
      <rPr>
        <sz val="14"/>
        <rFont val="Times New Roman"/>
        <charset val="134"/>
      </rPr>
      <t xml:space="preserve">     </t>
    </r>
    <r>
      <rPr>
        <sz val="14"/>
        <rFont val="宋体"/>
        <charset val="134"/>
      </rPr>
      <t>其他自然灾害救灾及恢复重建支出</t>
    </r>
  </si>
  <si>
    <r>
      <rPr>
        <b/>
        <sz val="14"/>
        <rFont val="Times New Roman"/>
        <charset val="134"/>
      </rPr>
      <t xml:space="preserve">   </t>
    </r>
    <r>
      <rPr>
        <b/>
        <sz val="14"/>
        <rFont val="宋体"/>
        <charset val="134"/>
      </rPr>
      <t>其他灾害防治及应急管理支出</t>
    </r>
  </si>
  <si>
    <r>
      <rPr>
        <b/>
        <sz val="14"/>
        <rFont val="宋体"/>
        <charset val="134"/>
      </rPr>
      <t>二十二、预备费</t>
    </r>
  </si>
  <si>
    <r>
      <rPr>
        <b/>
        <sz val="14"/>
        <rFont val="宋体"/>
        <charset val="134"/>
      </rPr>
      <t>二十三、债务付息支出</t>
    </r>
  </si>
  <si>
    <r>
      <rPr>
        <b/>
        <sz val="14"/>
        <rFont val="Times New Roman"/>
        <charset val="134"/>
      </rPr>
      <t xml:space="preserve">   </t>
    </r>
    <r>
      <rPr>
        <b/>
        <sz val="14"/>
        <rFont val="宋体"/>
        <charset val="134"/>
      </rPr>
      <t>地方政府一般债务付息支出</t>
    </r>
  </si>
  <si>
    <r>
      <rPr>
        <sz val="14"/>
        <rFont val="Times New Roman"/>
        <charset val="134"/>
      </rPr>
      <t xml:space="preserve">     </t>
    </r>
    <r>
      <rPr>
        <sz val="14"/>
        <rFont val="宋体"/>
        <charset val="134"/>
      </rPr>
      <t>地方政府一般债券付息支出</t>
    </r>
  </si>
  <si>
    <r>
      <rPr>
        <sz val="14"/>
        <rFont val="Times New Roman"/>
        <charset val="134"/>
      </rPr>
      <t xml:space="preserve">     </t>
    </r>
    <r>
      <rPr>
        <sz val="14"/>
        <rFont val="宋体"/>
        <charset val="134"/>
      </rPr>
      <t>地方政府向外国政府借款付息支出</t>
    </r>
  </si>
  <si>
    <r>
      <rPr>
        <sz val="14"/>
        <rFont val="Times New Roman"/>
        <charset val="134"/>
      </rPr>
      <t xml:space="preserve">     </t>
    </r>
    <r>
      <rPr>
        <sz val="14"/>
        <rFont val="宋体"/>
        <charset val="134"/>
      </rPr>
      <t>地方政府向国际组织借款付息支出</t>
    </r>
  </si>
  <si>
    <r>
      <rPr>
        <sz val="14"/>
        <rFont val="Times New Roman"/>
        <charset val="134"/>
      </rPr>
      <t xml:space="preserve">     </t>
    </r>
    <r>
      <rPr>
        <sz val="14"/>
        <rFont val="宋体"/>
        <charset val="134"/>
      </rPr>
      <t>地方政府其他一般债务付息支出</t>
    </r>
  </si>
  <si>
    <r>
      <rPr>
        <b/>
        <sz val="14"/>
        <rFont val="宋体"/>
        <charset val="134"/>
      </rPr>
      <t>二十四、债务发行费用支出</t>
    </r>
  </si>
  <si>
    <r>
      <rPr>
        <sz val="14"/>
        <rFont val="Times New Roman"/>
        <charset val="134"/>
      </rPr>
      <t xml:space="preserve">   </t>
    </r>
    <r>
      <rPr>
        <sz val="14"/>
        <rFont val="宋体"/>
        <charset val="134"/>
      </rPr>
      <t>地方政府一般债务发行费用支出</t>
    </r>
  </si>
  <si>
    <r>
      <rPr>
        <b/>
        <sz val="14"/>
        <rFont val="宋体"/>
        <charset val="134"/>
      </rPr>
      <t>二十五、其他支出</t>
    </r>
  </si>
  <si>
    <r>
      <rPr>
        <sz val="14"/>
        <rFont val="Times New Roman"/>
        <charset val="134"/>
      </rPr>
      <t xml:space="preserve">   </t>
    </r>
    <r>
      <rPr>
        <sz val="14"/>
        <rFont val="宋体"/>
        <charset val="134"/>
      </rPr>
      <t>年初预留</t>
    </r>
  </si>
  <si>
    <r>
      <rPr>
        <sz val="14"/>
        <rFont val="Times New Roman"/>
        <charset val="134"/>
      </rPr>
      <t xml:space="preserve">   </t>
    </r>
    <r>
      <rPr>
        <sz val="14"/>
        <rFont val="宋体"/>
        <charset val="134"/>
      </rPr>
      <t>其他支出</t>
    </r>
  </si>
  <si>
    <r>
      <rPr>
        <b/>
        <sz val="14"/>
        <rFont val="宋体"/>
        <charset val="134"/>
      </rPr>
      <t>市本级一般公共预算支出</t>
    </r>
  </si>
  <si>
    <t>1-5  2021年安宁市本级一般公共预算政府预算经济分类表（基本支出）</t>
  </si>
  <si>
    <t>单位：万元</t>
  </si>
  <si>
    <r>
      <rPr>
        <b/>
        <sz val="14"/>
        <rFont val="宋体"/>
        <charset val="134"/>
      </rPr>
      <t>经济科目名称</t>
    </r>
  </si>
  <si>
    <r>
      <rPr>
        <b/>
        <sz val="14"/>
        <color indexed="8"/>
        <rFont val="宋体"/>
        <charset val="134"/>
      </rPr>
      <t>机关工资福利支出</t>
    </r>
  </si>
  <si>
    <r>
      <rPr>
        <sz val="14"/>
        <color indexed="8"/>
        <rFont val="Times New Roman"/>
        <charset val="134"/>
      </rPr>
      <t xml:space="preserve">  </t>
    </r>
    <r>
      <rPr>
        <sz val="14"/>
        <color indexed="8"/>
        <rFont val="宋体"/>
        <charset val="134"/>
      </rPr>
      <t>工资奖金津补贴</t>
    </r>
  </si>
  <si>
    <r>
      <rPr>
        <sz val="14"/>
        <color indexed="8"/>
        <rFont val="Times New Roman"/>
        <charset val="134"/>
      </rPr>
      <t xml:space="preserve">  </t>
    </r>
    <r>
      <rPr>
        <sz val="14"/>
        <color indexed="8"/>
        <rFont val="宋体"/>
        <charset val="134"/>
      </rPr>
      <t>社会保障缴费</t>
    </r>
  </si>
  <si>
    <r>
      <rPr>
        <sz val="14"/>
        <color indexed="8"/>
        <rFont val="Times New Roman"/>
        <charset val="134"/>
      </rPr>
      <t xml:space="preserve">  </t>
    </r>
    <r>
      <rPr>
        <sz val="14"/>
        <color indexed="8"/>
        <rFont val="宋体"/>
        <charset val="134"/>
      </rPr>
      <t>住房公积金</t>
    </r>
  </si>
  <si>
    <r>
      <rPr>
        <sz val="14"/>
        <color indexed="8"/>
        <rFont val="Times New Roman"/>
        <charset val="134"/>
      </rPr>
      <t xml:space="preserve">  </t>
    </r>
    <r>
      <rPr>
        <sz val="14"/>
        <color indexed="8"/>
        <rFont val="宋体"/>
        <charset val="134"/>
      </rPr>
      <t>其他工资福利支出</t>
    </r>
  </si>
  <si>
    <r>
      <rPr>
        <b/>
        <sz val="14"/>
        <color indexed="8"/>
        <rFont val="宋体"/>
        <charset val="134"/>
      </rPr>
      <t>机关商品和服务支出</t>
    </r>
  </si>
  <si>
    <r>
      <rPr>
        <sz val="14"/>
        <color indexed="8"/>
        <rFont val="Times New Roman"/>
        <charset val="134"/>
      </rPr>
      <t xml:space="preserve">  </t>
    </r>
    <r>
      <rPr>
        <sz val="14"/>
        <color indexed="8"/>
        <rFont val="宋体"/>
        <charset val="134"/>
      </rPr>
      <t>办公经费</t>
    </r>
  </si>
  <si>
    <r>
      <rPr>
        <sz val="14"/>
        <color indexed="8"/>
        <rFont val="Times New Roman"/>
        <charset val="134"/>
      </rPr>
      <t xml:space="preserve">  </t>
    </r>
    <r>
      <rPr>
        <sz val="14"/>
        <color indexed="8"/>
        <rFont val="宋体"/>
        <charset val="134"/>
      </rPr>
      <t>会议费</t>
    </r>
  </si>
  <si>
    <r>
      <rPr>
        <sz val="14"/>
        <color indexed="8"/>
        <rFont val="Times New Roman"/>
        <charset val="134"/>
      </rPr>
      <t xml:space="preserve">  </t>
    </r>
    <r>
      <rPr>
        <sz val="14"/>
        <color indexed="8"/>
        <rFont val="宋体"/>
        <charset val="134"/>
      </rPr>
      <t>培训费</t>
    </r>
  </si>
  <si>
    <r>
      <rPr>
        <sz val="14"/>
        <color indexed="8"/>
        <rFont val="Times New Roman"/>
        <charset val="134"/>
      </rPr>
      <t xml:space="preserve">  </t>
    </r>
    <r>
      <rPr>
        <sz val="14"/>
        <color indexed="8"/>
        <rFont val="宋体"/>
        <charset val="134"/>
      </rPr>
      <t>专用材料购置费</t>
    </r>
  </si>
  <si>
    <r>
      <rPr>
        <sz val="14"/>
        <color indexed="8"/>
        <rFont val="Times New Roman"/>
        <charset val="134"/>
      </rPr>
      <t xml:space="preserve">  </t>
    </r>
    <r>
      <rPr>
        <sz val="14"/>
        <color indexed="8"/>
        <rFont val="宋体"/>
        <charset val="134"/>
      </rPr>
      <t>委托业务费</t>
    </r>
    <r>
      <rPr>
        <sz val="14"/>
        <color indexed="8"/>
        <rFont val="Times New Roman"/>
        <charset val="134"/>
      </rPr>
      <t xml:space="preserve">  </t>
    </r>
  </si>
  <si>
    <r>
      <rPr>
        <sz val="14"/>
        <color indexed="8"/>
        <rFont val="Times New Roman"/>
        <charset val="134"/>
      </rPr>
      <t xml:space="preserve">  </t>
    </r>
    <r>
      <rPr>
        <sz val="14"/>
        <color indexed="8"/>
        <rFont val="宋体"/>
        <charset val="134"/>
      </rPr>
      <t>公务接待费</t>
    </r>
  </si>
  <si>
    <r>
      <rPr>
        <sz val="14"/>
        <color indexed="8"/>
        <rFont val="Times New Roman"/>
        <charset val="134"/>
      </rPr>
      <t xml:space="preserve">  </t>
    </r>
    <r>
      <rPr>
        <sz val="14"/>
        <color indexed="8"/>
        <rFont val="宋体"/>
        <charset val="134"/>
      </rPr>
      <t>因公出国（境）费用</t>
    </r>
  </si>
  <si>
    <r>
      <rPr>
        <sz val="14"/>
        <color indexed="8"/>
        <rFont val="Times New Roman"/>
        <charset val="134"/>
      </rPr>
      <t xml:space="preserve">  </t>
    </r>
    <r>
      <rPr>
        <sz val="14"/>
        <color indexed="8"/>
        <rFont val="宋体"/>
        <charset val="134"/>
      </rPr>
      <t>公务用车运行维护费</t>
    </r>
  </si>
  <si>
    <r>
      <rPr>
        <sz val="14"/>
        <color indexed="8"/>
        <rFont val="Times New Roman"/>
        <charset val="134"/>
      </rPr>
      <t xml:space="preserve">  </t>
    </r>
    <r>
      <rPr>
        <sz val="14"/>
        <color indexed="8"/>
        <rFont val="宋体"/>
        <charset val="134"/>
      </rPr>
      <t>维修</t>
    </r>
    <r>
      <rPr>
        <sz val="14"/>
        <color indexed="8"/>
        <rFont val="Times New Roman"/>
        <charset val="134"/>
      </rPr>
      <t>(</t>
    </r>
    <r>
      <rPr>
        <sz val="14"/>
        <color indexed="8"/>
        <rFont val="宋体"/>
        <charset val="134"/>
      </rPr>
      <t>护</t>
    </r>
    <r>
      <rPr>
        <sz val="14"/>
        <color indexed="8"/>
        <rFont val="Times New Roman"/>
        <charset val="134"/>
      </rPr>
      <t>)</t>
    </r>
    <r>
      <rPr>
        <sz val="14"/>
        <color indexed="8"/>
        <rFont val="宋体"/>
        <charset val="134"/>
      </rPr>
      <t>费</t>
    </r>
  </si>
  <si>
    <r>
      <rPr>
        <sz val="14"/>
        <color indexed="8"/>
        <rFont val="Times New Roman"/>
        <charset val="134"/>
      </rPr>
      <t xml:space="preserve">  </t>
    </r>
    <r>
      <rPr>
        <sz val="14"/>
        <color indexed="8"/>
        <rFont val="宋体"/>
        <charset val="134"/>
      </rPr>
      <t>其他商品和服务支出</t>
    </r>
  </si>
  <si>
    <r>
      <rPr>
        <b/>
        <sz val="14"/>
        <color indexed="8"/>
        <rFont val="宋体"/>
        <charset val="134"/>
      </rPr>
      <t>机关资本性支出</t>
    </r>
  </si>
  <si>
    <r>
      <rPr>
        <sz val="14"/>
        <color indexed="8"/>
        <rFont val="Times New Roman"/>
        <charset val="134"/>
      </rPr>
      <t xml:space="preserve">  </t>
    </r>
    <r>
      <rPr>
        <sz val="14"/>
        <color indexed="8"/>
        <rFont val="宋体"/>
        <charset val="134"/>
      </rPr>
      <t>设备购置</t>
    </r>
  </si>
  <si>
    <r>
      <rPr>
        <b/>
        <sz val="14"/>
        <color indexed="8"/>
        <rFont val="宋体"/>
        <charset val="134"/>
      </rPr>
      <t>对事业单位经常性补助</t>
    </r>
  </si>
  <si>
    <r>
      <rPr>
        <sz val="14"/>
        <color indexed="8"/>
        <rFont val="Times New Roman"/>
        <charset val="134"/>
      </rPr>
      <t xml:space="preserve">  </t>
    </r>
    <r>
      <rPr>
        <sz val="14"/>
        <color indexed="8"/>
        <rFont val="宋体"/>
        <charset val="134"/>
      </rPr>
      <t>工资福利支出</t>
    </r>
  </si>
  <si>
    <r>
      <rPr>
        <sz val="14"/>
        <color indexed="8"/>
        <rFont val="Times New Roman"/>
        <charset val="134"/>
      </rPr>
      <t xml:space="preserve">  </t>
    </r>
    <r>
      <rPr>
        <sz val="14"/>
        <color indexed="8"/>
        <rFont val="宋体"/>
        <charset val="134"/>
      </rPr>
      <t>商品和服务支出</t>
    </r>
  </si>
  <si>
    <r>
      <rPr>
        <b/>
        <sz val="14"/>
        <color indexed="8"/>
        <rFont val="宋体"/>
        <charset val="134"/>
      </rPr>
      <t>对事业单位资本性补助</t>
    </r>
  </si>
  <si>
    <r>
      <rPr>
        <sz val="14"/>
        <color indexed="8"/>
        <rFont val="Times New Roman"/>
        <charset val="134"/>
      </rPr>
      <t xml:space="preserve">  </t>
    </r>
    <r>
      <rPr>
        <sz val="14"/>
        <color indexed="8"/>
        <rFont val="宋体"/>
        <charset val="134"/>
      </rPr>
      <t>资本性支出</t>
    </r>
    <r>
      <rPr>
        <sz val="14"/>
        <color indexed="8"/>
        <rFont val="Times New Roman"/>
        <charset val="134"/>
      </rPr>
      <t>(</t>
    </r>
    <r>
      <rPr>
        <sz val="14"/>
        <color indexed="8"/>
        <rFont val="宋体"/>
        <charset val="134"/>
      </rPr>
      <t>一</t>
    </r>
    <r>
      <rPr>
        <sz val="14"/>
        <color indexed="8"/>
        <rFont val="Times New Roman"/>
        <charset val="134"/>
      </rPr>
      <t>)</t>
    </r>
  </si>
  <si>
    <r>
      <rPr>
        <b/>
        <sz val="14"/>
        <color indexed="8"/>
        <rFont val="宋体"/>
        <charset val="134"/>
      </rPr>
      <t>对个人和家庭的补助</t>
    </r>
  </si>
  <si>
    <r>
      <rPr>
        <sz val="14"/>
        <color indexed="8"/>
        <rFont val="Times New Roman"/>
        <charset val="134"/>
      </rPr>
      <t xml:space="preserve">  </t>
    </r>
    <r>
      <rPr>
        <sz val="14"/>
        <color indexed="8"/>
        <rFont val="宋体"/>
        <charset val="134"/>
      </rPr>
      <t>社会福利和救助</t>
    </r>
  </si>
  <si>
    <r>
      <rPr>
        <sz val="14"/>
        <color indexed="8"/>
        <rFont val="Times New Roman"/>
        <charset val="134"/>
      </rPr>
      <t xml:space="preserve">  </t>
    </r>
    <r>
      <rPr>
        <sz val="14"/>
        <color indexed="8"/>
        <rFont val="宋体"/>
        <charset val="134"/>
      </rPr>
      <t>离退休费</t>
    </r>
  </si>
  <si>
    <r>
      <rPr>
        <sz val="14"/>
        <color indexed="8"/>
        <rFont val="Times New Roman"/>
        <charset val="134"/>
      </rPr>
      <t xml:space="preserve">  </t>
    </r>
    <r>
      <rPr>
        <sz val="14"/>
        <color indexed="8"/>
        <rFont val="宋体"/>
        <charset val="134"/>
      </rPr>
      <t>其他对个人和家庭的补助</t>
    </r>
  </si>
  <si>
    <r>
      <rPr>
        <b/>
        <sz val="14"/>
        <color indexed="8"/>
        <rFont val="宋体"/>
        <charset val="134"/>
      </rPr>
      <t>支</t>
    </r>
    <r>
      <rPr>
        <b/>
        <sz val="14"/>
        <color indexed="8"/>
        <rFont val="Times New Roman"/>
        <charset val="134"/>
      </rPr>
      <t xml:space="preserve">  </t>
    </r>
    <r>
      <rPr>
        <b/>
        <sz val="14"/>
        <color indexed="8"/>
        <rFont val="宋体"/>
        <charset val="134"/>
      </rPr>
      <t>出</t>
    </r>
    <r>
      <rPr>
        <b/>
        <sz val="14"/>
        <color indexed="8"/>
        <rFont val="Times New Roman"/>
        <charset val="134"/>
      </rPr>
      <t xml:space="preserve">  </t>
    </r>
    <r>
      <rPr>
        <b/>
        <sz val="14"/>
        <color indexed="8"/>
        <rFont val="宋体"/>
        <charset val="134"/>
      </rPr>
      <t>合</t>
    </r>
    <r>
      <rPr>
        <b/>
        <sz val="14"/>
        <color indexed="8"/>
        <rFont val="Times New Roman"/>
        <charset val="134"/>
      </rPr>
      <t xml:space="preserve">  </t>
    </r>
    <r>
      <rPr>
        <b/>
        <sz val="14"/>
        <color indexed="8"/>
        <rFont val="宋体"/>
        <charset val="134"/>
      </rPr>
      <t>计</t>
    </r>
  </si>
  <si>
    <t>1-6  2021年安宁市本级一般公共预算支出表（州、市对下转移支付项目）</t>
  </si>
  <si>
    <t>项       目</t>
  </si>
  <si>
    <t>2021年预算数</t>
  </si>
  <si>
    <t>一般公共服务支出</t>
  </si>
  <si>
    <t>……</t>
  </si>
  <si>
    <t>国防支出</t>
  </si>
  <si>
    <t>公共安全支出</t>
  </si>
  <si>
    <t>教育支出</t>
  </si>
  <si>
    <t>科学技术支出</t>
  </si>
  <si>
    <t>文化旅游体育与传媒支出</t>
  </si>
  <si>
    <t>社会保障和就业支出</t>
  </si>
  <si>
    <t>卫生健康支出</t>
  </si>
  <si>
    <t>节能环保支出</t>
  </si>
  <si>
    <t>城乡社区支出</t>
  </si>
  <si>
    <t>农林水支出</t>
  </si>
  <si>
    <t>交通运输支出</t>
  </si>
  <si>
    <t>资源勘探工业信息等支出</t>
  </si>
  <si>
    <t>商业服务业等支出</t>
  </si>
  <si>
    <t>自然资源海洋气象等支出</t>
  </si>
  <si>
    <t>住房保障支出</t>
  </si>
  <si>
    <t>粮油物资储备支出</t>
  </si>
  <si>
    <t>灾害防治及应急管理支出</t>
  </si>
  <si>
    <t>其他支出</t>
  </si>
  <si>
    <t>市对下专项转移支付合计</t>
  </si>
  <si>
    <t>安宁市属于县级市，无乡镇。财政管理上，下辖街道均按一级预算单位管理，不存在对下转移支付</t>
  </si>
  <si>
    <t>1-7  2021年安宁市分地区税收返还和转移支付预算表</t>
  </si>
  <si>
    <t>地  区</t>
  </si>
  <si>
    <t>合计</t>
  </si>
  <si>
    <t>税收返还</t>
  </si>
  <si>
    <t>一般性转移支付</t>
  </si>
  <si>
    <t>专项转移支付</t>
  </si>
  <si>
    <t>一、提前下达数小计</t>
  </si>
  <si>
    <t>二、待分配数</t>
  </si>
  <si>
    <t>三、预算合计</t>
  </si>
  <si>
    <t>安宁市属于县级市，无乡镇。财政管理上，下辖街道均按一级预算单位管理，不存在税收返还及转移支付。</t>
  </si>
  <si>
    <t>1-8  2021年安宁市市本级“三公”经费预算财政拨款情况统计表</t>
  </si>
  <si>
    <r>
      <rPr>
        <sz val="14"/>
        <color indexed="8"/>
        <rFont val="宋体"/>
        <charset val="134"/>
      </rPr>
      <t>单位：万元</t>
    </r>
  </si>
  <si>
    <r>
      <rPr>
        <b/>
        <sz val="14"/>
        <rFont val="宋体"/>
        <charset val="134"/>
      </rPr>
      <t>比上年增、减情况</t>
    </r>
  </si>
  <si>
    <r>
      <rPr>
        <b/>
        <sz val="14"/>
        <rFont val="宋体"/>
        <charset val="134"/>
      </rPr>
      <t>增、减金额</t>
    </r>
  </si>
  <si>
    <r>
      <rPr>
        <b/>
        <sz val="14"/>
        <rFont val="宋体"/>
        <charset val="134"/>
      </rPr>
      <t>增、减幅度</t>
    </r>
  </si>
  <si>
    <t>1.因公出国（境）费</t>
  </si>
  <si>
    <t>2.公务接待费</t>
  </si>
  <si>
    <t>3.公务用车购置及运行费</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</si>
  <si>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</si>
  <si>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</si>
  <si>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2021年安宁市“三公”经费财政拨款预算安排1272.853万元，比2020年预算1312.2185万元减少39.3655万元，下降3.00%。分项的构成情况是：（1）因公出国（境）费预算10万元，比2020年预算减少30万元，减少75%，减少的原因市委、市政府加大对因公出国（境）的统筹，进一步规范因公出国（境）行为。（2）公务接待费预算344.723万元，比2020年预算减少38.6005万元，下降10.07%，减少的原因主要是严格执行中央八项规定，严控公务接待标准，减少不必要的接待。（3）公务用车购置及运行费预算918.13万元，比2020年预算888.895万元增加29.235万元，增加3.29%；其中，公务用车购置经费94.09万元，比2020年的80万元增加14.09万元，增加17.61%，主要原因为经公车办审核批准，文管所、公安局、机关事务局、市场监管局、草铺街道办、金方街道办、连然街道办需购置公务用车；公务用车运行维护费用824.04万元，比2020年的808.895万元增加15.145万元，增加1.87%，主要原因为文管所、公安局、机关事务局、市场监管局、草铺街道办、金方街道办、连然街道办需购置公务用车，致使公务用车运行经费增加。
按照中央八项规定精神、《党政机关厉行节约反对浪费条例》等有关文件规定，安宁市将进一步完善“三公”经费管理制度，加强预算执行管理，严格控制“三公”经费预算规模。</t>
  </si>
  <si>
    <t>2-1  2021年安宁市政府性基金预算收入情况表</t>
  </si>
  <si>
    <t>一、农网还贷资金收入</t>
  </si>
  <si>
    <t>二、海南省高等级公路车辆通行附加费收入</t>
  </si>
  <si>
    <t>三、港口建设费收入</t>
  </si>
  <si>
    <t>四、国家电影事业发展专项资金收入</t>
  </si>
  <si>
    <t>五、国有土地收益基金收入</t>
  </si>
  <si>
    <t>六、农业土地开发资金收入</t>
  </si>
  <si>
    <t>七、国有土地使用权出让收入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</si>
  <si>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</si>
  <si>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</si>
  <si>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</si>
  <si>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</si>
  <si>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</si>
  <si>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八、大中型水库库区基金收入</t>
  </si>
  <si>
    <t>九、彩票公益金收入</t>
  </si>
  <si>
    <t xml:space="preserve">   福利彩票公益金收入</t>
  </si>
  <si>
    <t xml:space="preserve">   体育彩票公益金收入</t>
  </si>
  <si>
    <t>十、城市基础设施配套费收入</t>
  </si>
  <si>
    <t>十一、小型水库移民扶助基金收入</t>
  </si>
  <si>
    <t>十二、国家重大水利工程建设基金收入</t>
  </si>
  <si>
    <t>十三、车辆通行费</t>
  </si>
  <si>
    <t>十四、污水处理费收入</t>
  </si>
  <si>
    <t>十五、彩票发行机构和彩票销售机构的业务费用</t>
  </si>
  <si>
    <t>十六、其他政府性基金收入</t>
  </si>
  <si>
    <t>十七、专项债券对应项目专项收入</t>
  </si>
  <si>
    <t>安宁市政府性基金预算收入</t>
  </si>
  <si>
    <t>地方政府专项债务收入</t>
  </si>
  <si>
    <t xml:space="preserve">  政府性基金转移收入</t>
  </si>
  <si>
    <t xml:space="preserve">      政府性基金补助收入</t>
  </si>
  <si>
    <t xml:space="preserve">      抗疫特别国债转移支付收入</t>
  </si>
  <si>
    <t xml:space="preserve">   上年结余收入</t>
  </si>
  <si>
    <t>2-2  2021年安宁市政府性基金预算支出情况表</t>
  </si>
  <si>
    <t>一、文化旅游体育与传媒支出</t>
  </si>
  <si>
    <t xml:space="preserve">   国家电影事业发展专项资金安排的支出</t>
  </si>
  <si>
    <t xml:space="preserve">   旅游发展基金支出</t>
  </si>
  <si>
    <t>二、社会保障和就业支出</t>
  </si>
  <si>
    <t xml:space="preserve">   大中型水库移民后期扶持基金支出</t>
  </si>
  <si>
    <t xml:space="preserve">   小型水库移民扶助基金安排的支出</t>
  </si>
  <si>
    <t xml:space="preserve">   小型水库移民扶助基金对应专项债务收入安排的支出</t>
  </si>
  <si>
    <t>三、节能环保支出</t>
  </si>
  <si>
    <t xml:space="preserve">   可再生能源电价附加收入安排的支出</t>
  </si>
  <si>
    <t>四、城乡社区支出</t>
  </si>
  <si>
    <t xml:space="preserve">   国有土地使用权出让收入安排的支出</t>
  </si>
  <si>
    <t xml:space="preserve">   国有土地收益基金安排的支出</t>
  </si>
  <si>
    <t xml:space="preserve">   农业土地开发资金安排的支出</t>
  </si>
  <si>
    <t xml:space="preserve">   城市基础设施配套费安排的支出</t>
  </si>
  <si>
    <t xml:space="preserve">   污水处理费收入安排的支出</t>
  </si>
  <si>
    <t xml:space="preserve">   土地储备专项债券收入安排的支出</t>
  </si>
  <si>
    <t xml:space="preserve">   棚户区改造专项债券收入安排的支出</t>
  </si>
  <si>
    <t xml:space="preserve">   城市基础设施配套费对应专项债务收入安排的支出</t>
  </si>
  <si>
    <t xml:space="preserve">  污水处理费对应专项债务收入安排的支出</t>
  </si>
  <si>
    <t xml:space="preserve">  国有土地使用权出让收入对应专项债务收入的安排</t>
  </si>
  <si>
    <t>五、农林水支出</t>
  </si>
  <si>
    <t xml:space="preserve">   大中型水库库区基金安排的支出</t>
  </si>
  <si>
    <t xml:space="preserve">   国家重大水利工程建设基金安排的支出</t>
  </si>
  <si>
    <t xml:space="preserve">   大中型水库库区基金对应专项债务收入安排的支出</t>
  </si>
  <si>
    <t xml:space="preserve">   国家重大水利工程建设基金对应专项债务收入安排的支出</t>
  </si>
  <si>
    <t>六、交通运输支出</t>
  </si>
  <si>
    <t xml:space="preserve">   车辆通行费安排的支出</t>
  </si>
  <si>
    <t xml:space="preserve">   港口建设费安排的支出</t>
  </si>
  <si>
    <t xml:space="preserve">   铁路建设基金支出</t>
  </si>
  <si>
    <t xml:space="preserve">   民航发展基金支出</t>
  </si>
  <si>
    <t xml:space="preserve">   政府收费公路专项债券收入安排的支出</t>
  </si>
  <si>
    <t>七、资源勘探工业信息等支出</t>
  </si>
  <si>
    <t xml:space="preserve">   农网还贷资金支出</t>
  </si>
  <si>
    <t>八、其他支出</t>
  </si>
  <si>
    <t xml:space="preserve">   其他政府性基金及对应专项债务收入安排的支出</t>
  </si>
  <si>
    <t xml:space="preserve">   彩票发行销售机构业务费安排的支出</t>
  </si>
  <si>
    <t xml:space="preserve">   彩票公益金安排的支出</t>
  </si>
  <si>
    <t>九、债务付息支出</t>
  </si>
  <si>
    <t xml:space="preserve">   地方政府专项债务付息支出</t>
  </si>
  <si>
    <t>十、债务发行费用支出</t>
  </si>
  <si>
    <t xml:space="preserve">   地方政府专项债务发行费用支出</t>
  </si>
  <si>
    <t>十一、抗疫特别国债安排的支出</t>
  </si>
  <si>
    <t xml:space="preserve">    基础设施建设</t>
  </si>
  <si>
    <t xml:space="preserve">    抗疫相关支出</t>
  </si>
  <si>
    <t>安宁市政府性基金支出</t>
  </si>
  <si>
    <t>上解支出</t>
  </si>
  <si>
    <t xml:space="preserve">   调出资金</t>
  </si>
  <si>
    <t xml:space="preserve">   年终结余</t>
  </si>
  <si>
    <t>地方政府专项债务还本支出</t>
  </si>
  <si>
    <t>2-3  2021年安宁市本级政府性基金预算收入情况表</t>
  </si>
  <si>
    <t xml:space="preserve">  政府性基金补助收入</t>
  </si>
  <si>
    <t xml:space="preserve">       政府性基金补助收入</t>
  </si>
  <si>
    <t xml:space="preserve">       政府性基金上解收入</t>
  </si>
  <si>
    <t>2-4  2021年安宁市本级政府性基金预算支出情况表（公开到项级）</t>
  </si>
  <si>
    <t xml:space="preserve">     资助国产影片放映</t>
  </si>
  <si>
    <t xml:space="preserve">     资助少数民族语电影译制</t>
  </si>
  <si>
    <t xml:space="preserve">     其他国家电影事业发展专项资金支出</t>
  </si>
  <si>
    <t xml:space="preserve">     移民补助</t>
  </si>
  <si>
    <t xml:space="preserve">     其他大中型水库移民后期扶持基金支出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</si>
  <si>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</si>
  <si>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</si>
  <si>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</si>
  <si>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</si>
  <si>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</si>
  <si>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</si>
  <si>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其他国有土地使用权出让收入安排的支出</t>
  </si>
  <si>
    <t>污水处理费安排的支出</t>
  </si>
  <si>
    <t xml:space="preserve">    污水处理设施建设和运营</t>
  </si>
  <si>
    <t xml:space="preserve">     基础设施建设和经济发展</t>
  </si>
  <si>
    <t xml:space="preserve">     其他大中型水库库区基金支出</t>
  </si>
  <si>
    <t xml:space="preserve">     其他重大水利工程建设基金支出</t>
  </si>
  <si>
    <t xml:space="preserve">     其他车辆通行费安排的支出</t>
  </si>
  <si>
    <t xml:space="preserve">     航道建设和维护</t>
  </si>
  <si>
    <t xml:space="preserve">     航运保障系统建设</t>
  </si>
  <si>
    <t xml:space="preserve">     民航机场建设</t>
  </si>
  <si>
    <t xml:space="preserve">     民航安全</t>
  </si>
  <si>
    <t xml:space="preserve">     航线和机场补贴</t>
  </si>
  <si>
    <t xml:space="preserve">     地方农网还贷资金支出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</si>
  <si>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</si>
  <si>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</si>
  <si>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</si>
  <si>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福利彩票销售机构的业务费支出</t>
  </si>
  <si>
    <t xml:space="preserve">     体育彩票销售机构的业务费支出</t>
  </si>
  <si>
    <t xml:space="preserve">     彩票市场调控资金支出</t>
  </si>
  <si>
    <t xml:space="preserve">     用于社会福利的彩票公益金支出</t>
  </si>
  <si>
    <t xml:space="preserve">     用于体育事业的彩票公益金支出</t>
  </si>
  <si>
    <t xml:space="preserve">     用于残疾人事业的彩票公益金支出</t>
  </si>
  <si>
    <t xml:space="preserve">     用于其他社会公益事业的彩票公益金支出</t>
  </si>
  <si>
    <t xml:space="preserve">  地方政府专项债务付息支出</t>
  </si>
  <si>
    <t xml:space="preserve">      国有土地使用权出让金债务付息支出</t>
  </si>
  <si>
    <t xml:space="preserve">      其他地方自行试点项目收益专项债券付息支出</t>
  </si>
  <si>
    <t xml:space="preserve">      其他政府性基金债务付息支出</t>
  </si>
  <si>
    <t xml:space="preserve">    地方政府专项债务发行费用支出</t>
  </si>
  <si>
    <t xml:space="preserve">      国有土地使用权出让金债务发行费用支出</t>
  </si>
  <si>
    <t xml:space="preserve">      其他地方自行试点项目收益专项债务发行费用支出</t>
  </si>
  <si>
    <t xml:space="preserve">      其他政府性基金债务发行费用支出</t>
  </si>
  <si>
    <t xml:space="preserve">   政府性基金转移支付</t>
  </si>
  <si>
    <t xml:space="preserve">     政府性基金补助支出</t>
  </si>
  <si>
    <t xml:space="preserve">   地方政府专项债务转贷支出</t>
  </si>
  <si>
    <t>2-5  2021年安宁市本级政府性基金支出表（州、市对下转移支付）</t>
  </si>
  <si>
    <t>2020年预算数</t>
  </si>
  <si>
    <t>比上年预算数增长%</t>
  </si>
  <si>
    <t>本年支出小计</t>
  </si>
  <si>
    <t>注：安宁市属于县级，无乡镇，下辖的9个街道办均按县级预算部门管理，故2021年无对下转移支付。</t>
  </si>
  <si>
    <t>3-1  2021年安宁市国有资本经营收入预算情况表</t>
  </si>
  <si>
    <r>
      <rPr>
        <sz val="14"/>
        <rFont val="MS Serif"/>
        <charset val="134"/>
      </rPr>
      <t xml:space="preserve">    </t>
    </r>
    <r>
      <rPr>
        <sz val="14"/>
        <color indexed="8"/>
        <rFont val="宋体"/>
        <charset val="134"/>
      </rPr>
      <t>单位：万元</t>
    </r>
  </si>
  <si>
    <t>项        目</t>
  </si>
  <si>
    <t>预算数比上年执行数增长%</t>
  </si>
  <si>
    <t xml:space="preserve">  利润收入</t>
  </si>
  <si>
    <t xml:space="preserve">     电力企业利润收入</t>
  </si>
  <si>
    <t xml:space="preserve">     运输企业利润收入</t>
  </si>
  <si>
    <t xml:space="preserve">     投资服务企业利润收入</t>
  </si>
  <si>
    <t xml:space="preserve">     贸易企业利润收入</t>
  </si>
  <si>
    <t xml:space="preserve">     建筑施工企业利润收入</t>
  </si>
  <si>
    <t xml:space="preserve">     房地产企业利润收入</t>
  </si>
  <si>
    <t xml:space="preserve">     医药企业利润收入</t>
  </si>
  <si>
    <t xml:space="preserve">     农林牧渔企业利润收入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</si>
  <si>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</si>
  <si>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</si>
  <si>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</si>
  <si>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</si>
  <si>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</si>
  <si>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</si>
  <si>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</si>
  <si>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金融企业利润收入（国资预算）</t>
  </si>
  <si>
    <t xml:space="preserve">     其他国有资本经营预算企业利润收入</t>
  </si>
  <si>
    <t xml:space="preserve">  股利、股息收入</t>
  </si>
  <si>
    <t xml:space="preserve">     国有控股公司股利、股息收入</t>
  </si>
  <si>
    <t xml:space="preserve">     国有参股公司股利、股息收入</t>
  </si>
  <si>
    <t xml:space="preserve">     金融企业股利、股息收入（国资预算）</t>
  </si>
  <si>
    <t xml:space="preserve">     其他国有资本经营预算企业股利、股息收入</t>
  </si>
  <si>
    <t xml:space="preserve">  产权转让收入</t>
  </si>
  <si>
    <t xml:space="preserve">     国有股权、股份转让收入</t>
  </si>
  <si>
    <t xml:space="preserve">     国有独资企业产权转让收入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</si>
  <si>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</si>
  <si>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</si>
  <si>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</si>
  <si>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</si>
  <si>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其他国有资本经营预算企业清算收入</t>
  </si>
  <si>
    <t xml:space="preserve">  其他国有资本经营预算收入</t>
  </si>
  <si>
    <t>安宁市国有资本经营收入</t>
  </si>
  <si>
    <t>上级补助</t>
  </si>
  <si>
    <t>上年结转</t>
  </si>
  <si>
    <t>注：安宁市本级无国有资本经营预算收入，2020年接收上级国有资本经营预算11万元。</t>
  </si>
  <si>
    <t>3-2  2021年安宁市国有资本经营支出预算情况表</t>
  </si>
  <si>
    <t>2020年执行数</t>
  </si>
  <si>
    <t xml:space="preserve">  解决历史遗留问题及改革成本支出</t>
  </si>
  <si>
    <t xml:space="preserve">    “三供一业”移交补助支出</t>
  </si>
  <si>
    <t xml:space="preserve">    国有企业办职教幼教补助支出</t>
  </si>
  <si>
    <t xml:space="preserve">    国有企业退休人员社会化管理补助支出</t>
  </si>
  <si>
    <t xml:space="preserve">    国有企业改革成本支出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</si>
  <si>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</si>
  <si>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</si>
  <si>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</si>
  <si>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</si>
  <si>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</si>
  <si>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</si>
  <si>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其他国有企业资本金注入</t>
  </si>
  <si>
    <t xml:space="preserve">  国有企业政策性补贴</t>
  </si>
  <si>
    <t xml:space="preserve">    国有企业政策性补贴(项)</t>
  </si>
  <si>
    <t xml:space="preserve">  其他国有资本经营预算支出</t>
  </si>
  <si>
    <t xml:space="preserve">    其他国有资本经营预算支出(项)</t>
  </si>
  <si>
    <t>安宁市国有资本经营支出</t>
  </si>
  <si>
    <t>调出资金</t>
  </si>
  <si>
    <t>结转下年</t>
  </si>
  <si>
    <t>注：安宁市本级无国有资本经营预算收入，2020年接收上级国有资本经营预算11万元，全部安排支出。</t>
  </si>
  <si>
    <t>3-3  2021年市本级国有资本经营收入预算情况表</t>
  </si>
  <si>
    <t>利润收入</t>
  </si>
  <si>
    <t xml:space="preserve">     卫生体育福利企业利润收入</t>
  </si>
  <si>
    <t>股利、股息收入</t>
  </si>
  <si>
    <t>清算收入</t>
  </si>
  <si>
    <t>注：安宁市本级无国有资本经营预算收入。</t>
  </si>
  <si>
    <t>3-4  2021年市本级国有资本经营支出预算情况表</t>
  </si>
  <si>
    <t>项   目</t>
  </si>
  <si>
    <t xml:space="preserve">    "三供一业"移交补助支出</t>
  </si>
  <si>
    <t xml:space="preserve">   国有企业退休人员社会化管理补助支出</t>
  </si>
  <si>
    <t>国有资本经营预算转移支付</t>
  </si>
  <si>
    <t>3-5  2021年安宁市国有资本经营预算转移支付表（分地区）</t>
  </si>
  <si>
    <t>预算数</t>
  </si>
  <si>
    <t>合  计</t>
  </si>
  <si>
    <t>注：安宁市属于县级，无街道办事处，下辖的9个街道办均按县级预算部门管理，故2021年无转移支付。</t>
  </si>
  <si>
    <t>3-6  2021年安宁市本级国有资本经营预算转移支付表（分项目）</t>
  </si>
  <si>
    <t>项目名称</t>
  </si>
  <si>
    <t>注：安宁市属于县级，无乡镇，下辖的9个街道办均按县级预算部门管理，故2021年无转移支付。</t>
  </si>
  <si>
    <t>4-1  2021年安宁市社会保险基金收入预算情况表</t>
  </si>
  <si>
    <t>项     目</t>
  </si>
  <si>
    <t>2020年预计执行数</t>
  </si>
  <si>
    <t>预算数比上年预计执行数增长%</t>
  </si>
  <si>
    <t>一、企业职工基本养老保险基金收入</t>
  </si>
  <si>
    <t xml:space="preserve">    其中：保险费收入</t>
  </si>
  <si>
    <t xml:space="preserve">          利息收入</t>
  </si>
  <si>
    <t xml:space="preserve">          财政补贴收入</t>
  </si>
  <si>
    <t>二、机关事业单位基本养老保险基金收入</t>
  </si>
  <si>
    <t>三、失业保险基金收入</t>
  </si>
  <si>
    <t>四、城镇职工基本医疗保险基金收入</t>
  </si>
  <si>
    <t>五、工伤保险基金收入</t>
  </si>
  <si>
    <t>六、城乡居民基本养老保险基金收入</t>
  </si>
  <si>
    <t>七、居民基本医疗保险基金收入</t>
  </si>
  <si>
    <t>八、生育保险基金收入</t>
  </si>
  <si>
    <t>收入小计</t>
  </si>
  <si>
    <t xml:space="preserve">  其中：保险费收入</t>
  </si>
  <si>
    <t xml:space="preserve">        利息收入</t>
  </si>
  <si>
    <t xml:space="preserve">        财政补贴收入</t>
  </si>
  <si>
    <t>上级补助收入</t>
  </si>
  <si>
    <t>下级上解收入</t>
  </si>
  <si>
    <t>收入合计</t>
  </si>
  <si>
    <t>注：安宁市社会保险基金主要由云南省和昆明市统筹，年终由上级财政部门统一结算，所以全市社会保险基金预算情况不作反映。</t>
  </si>
  <si>
    <t>4-2  2021年安宁市社会保险基金支出预算情况表</t>
  </si>
  <si>
    <r>
      <rPr>
        <sz val="14"/>
        <rFont val="宋体"/>
        <charset val="134"/>
      </rPr>
      <t xml:space="preserve">    </t>
    </r>
    <r>
      <rPr>
        <sz val="14"/>
        <color indexed="8"/>
        <rFont val="宋体"/>
        <charset val="134"/>
      </rPr>
      <t>单位：万元</t>
    </r>
  </si>
  <si>
    <t>一、企业职工基本养老保险基金支出</t>
  </si>
  <si>
    <t xml:space="preserve">    其中：待遇支出</t>
  </si>
  <si>
    <t>二、机关事业单位基本养老保险基金支出</t>
  </si>
  <si>
    <t>三、失业保险基金支出</t>
  </si>
  <si>
    <t>四、城镇职工基本医疗保险基金支出</t>
  </si>
  <si>
    <t>五、工伤保险基金支出</t>
  </si>
  <si>
    <t>六、城乡居民基本养老保险基金支出</t>
  </si>
  <si>
    <t>七、居民基本医疗保险基金支出</t>
  </si>
  <si>
    <t>八、生育保险基金支出</t>
  </si>
  <si>
    <t>支出小计</t>
  </si>
  <si>
    <t xml:space="preserve">    其中：社会保险待遇支出</t>
  </si>
  <si>
    <t xml:space="preserve">补助下级支出
  </t>
  </si>
  <si>
    <t>上解上级支出</t>
  </si>
  <si>
    <t>支出合计</t>
  </si>
  <si>
    <t>4-3  2021年安宁市本级社会保险基金收入预算情况表</t>
  </si>
  <si>
    <t>4-4  2021年安宁市本级社会保险基金支出预算情况表</t>
  </si>
  <si>
    <t>补助下级支出</t>
  </si>
  <si>
    <t>5-1  安宁市2020年地方政府债务限额及余额预算情况表</t>
  </si>
  <si>
    <r>
      <rPr>
        <sz val="11"/>
        <rFont val="SimSun"/>
        <charset val="134"/>
      </rPr>
      <t>单位：亿元</t>
    </r>
  </si>
  <si>
    <t>地   区</t>
  </si>
  <si>
    <r>
      <rPr>
        <b/>
        <sz val="14"/>
        <rFont val="Times New Roman"/>
        <charset val="134"/>
      </rPr>
      <t>2020</t>
    </r>
    <r>
      <rPr>
        <b/>
        <sz val="14"/>
        <rFont val="宋体"/>
        <charset val="134"/>
      </rPr>
      <t>年债务限额</t>
    </r>
  </si>
  <si>
    <r>
      <rPr>
        <b/>
        <sz val="14"/>
        <rFont val="Times New Roman"/>
        <charset val="134"/>
      </rPr>
      <t>2020</t>
    </r>
    <r>
      <rPr>
        <b/>
        <sz val="14"/>
        <rFont val="宋体"/>
        <charset val="134"/>
      </rPr>
      <t>年债务余额执行数</t>
    </r>
  </si>
  <si>
    <r>
      <rPr>
        <b/>
        <sz val="14"/>
        <rFont val="宋体"/>
        <charset val="134"/>
      </rPr>
      <t>一般债务</t>
    </r>
  </si>
  <si>
    <r>
      <rPr>
        <b/>
        <sz val="14"/>
        <rFont val="宋体"/>
        <charset val="134"/>
      </rPr>
      <t>专项债务</t>
    </r>
  </si>
  <si>
    <t>公  式</t>
  </si>
  <si>
    <t>A=B+C</t>
  </si>
  <si>
    <t>B</t>
  </si>
  <si>
    <t>C</t>
  </si>
  <si>
    <t>D=E+F</t>
  </si>
  <si>
    <t>E</t>
  </si>
  <si>
    <t>F</t>
  </si>
  <si>
    <t>安宁市</t>
  </si>
  <si>
    <t xml:space="preserve">    安宁市本级</t>
  </si>
  <si>
    <t>注：1.本表反映上一年度本地区、本级及分地区地方政府债务限额及余额预计执行数。</t>
  </si>
  <si>
    <t xml:space="preserve">    2.本表由县级以上地方各级财政部门在本级人民代表大会批准预算后二十日内公开。</t>
  </si>
  <si>
    <r>
      <rPr>
        <sz val="20"/>
        <rFont val="Times New Roman"/>
        <charset val="134"/>
      </rPr>
      <t xml:space="preserve">5-2  </t>
    </r>
    <r>
      <rPr>
        <sz val="20"/>
        <rFont val="方正小标宋简体"/>
        <charset val="134"/>
      </rPr>
      <t>安宁市</t>
    </r>
    <r>
      <rPr>
        <sz val="20"/>
        <rFont val="Times New Roman"/>
        <charset val="134"/>
      </rPr>
      <t>2020</t>
    </r>
    <r>
      <rPr>
        <sz val="20"/>
        <rFont val="方正小标宋简体"/>
        <charset val="134"/>
      </rPr>
      <t>年地方政府一般债务余额情况表</t>
    </r>
  </si>
  <si>
    <r>
      <rPr>
        <b/>
        <sz val="14"/>
        <rFont val="宋体"/>
        <charset val="134"/>
      </rPr>
      <t>项</t>
    </r>
    <r>
      <rPr>
        <b/>
        <sz val="14"/>
        <rFont val="Times New Roman"/>
        <charset val="134"/>
      </rPr>
      <t xml:space="preserve">    </t>
    </r>
    <r>
      <rPr>
        <b/>
        <sz val="14"/>
        <rFont val="宋体"/>
        <charset val="134"/>
      </rPr>
      <t>目</t>
    </r>
  </si>
  <si>
    <r>
      <rPr>
        <b/>
        <sz val="14"/>
        <rFont val="宋体"/>
        <charset val="134"/>
      </rPr>
      <t>预算数</t>
    </r>
  </si>
  <si>
    <r>
      <rPr>
        <b/>
        <sz val="14"/>
        <rFont val="宋体"/>
        <charset val="134"/>
      </rPr>
      <t>执行数</t>
    </r>
  </si>
  <si>
    <r>
      <rPr>
        <sz val="14"/>
        <rFont val="宋体"/>
        <charset val="134"/>
      </rPr>
      <t>一、</t>
    </r>
    <r>
      <rPr>
        <sz val="14"/>
        <rFont val="Times New Roman"/>
        <charset val="134"/>
      </rPr>
      <t>2019</t>
    </r>
    <r>
      <rPr>
        <sz val="14"/>
        <rFont val="宋体"/>
        <charset val="134"/>
      </rPr>
      <t>年末地方政府一般债务余额实际数</t>
    </r>
  </si>
  <si>
    <r>
      <rPr>
        <sz val="14"/>
        <rFont val="宋体"/>
        <charset val="134"/>
      </rPr>
      <t>二、</t>
    </r>
    <r>
      <rPr>
        <sz val="14"/>
        <rFont val="Times New Roman"/>
        <charset val="134"/>
      </rPr>
      <t>2020</t>
    </r>
    <r>
      <rPr>
        <sz val="14"/>
        <rFont val="宋体"/>
        <charset val="134"/>
      </rPr>
      <t>年末地方政府一般债务余额限额</t>
    </r>
  </si>
  <si>
    <r>
      <rPr>
        <sz val="14"/>
        <rFont val="宋体"/>
        <charset val="134"/>
      </rPr>
      <t>三、</t>
    </r>
    <r>
      <rPr>
        <sz val="14"/>
        <rFont val="Times New Roman"/>
        <charset val="134"/>
      </rPr>
      <t>2020</t>
    </r>
    <r>
      <rPr>
        <sz val="14"/>
        <rFont val="宋体"/>
        <charset val="134"/>
      </rPr>
      <t>年地方政府一般债务发行额</t>
    </r>
  </si>
  <si>
    <r>
      <rPr>
        <sz val="14"/>
        <rFont val="Times New Roman"/>
        <charset val="134"/>
      </rPr>
      <t xml:space="preserve">   </t>
    </r>
    <r>
      <rPr>
        <sz val="14"/>
        <rFont val="宋体"/>
        <charset val="134"/>
      </rPr>
      <t>中央转贷地方的国际金融组织和外国政府贷款</t>
    </r>
  </si>
  <si>
    <r>
      <rPr>
        <sz val="14"/>
        <rFont val="Times New Roman"/>
        <charset val="134"/>
      </rPr>
      <t xml:space="preserve">   2020</t>
    </r>
    <r>
      <rPr>
        <sz val="14"/>
        <rFont val="宋体"/>
        <charset val="134"/>
      </rPr>
      <t>年地方政府一般债券发行额</t>
    </r>
  </si>
  <si>
    <r>
      <rPr>
        <sz val="14"/>
        <rFont val="宋体"/>
        <charset val="134"/>
      </rPr>
      <t>四、</t>
    </r>
    <r>
      <rPr>
        <sz val="14"/>
        <rFont val="Times New Roman"/>
        <charset val="134"/>
      </rPr>
      <t>2020</t>
    </r>
    <r>
      <rPr>
        <sz val="14"/>
        <rFont val="宋体"/>
        <charset val="134"/>
      </rPr>
      <t>年地方政府一般债务还本额</t>
    </r>
  </si>
  <si>
    <r>
      <rPr>
        <sz val="14"/>
        <rFont val="宋体"/>
        <charset val="134"/>
      </rPr>
      <t>五、</t>
    </r>
    <r>
      <rPr>
        <sz val="14"/>
        <rFont val="Times New Roman"/>
        <charset val="134"/>
      </rPr>
      <t>2020</t>
    </r>
    <r>
      <rPr>
        <sz val="14"/>
        <rFont val="宋体"/>
        <charset val="134"/>
      </rPr>
      <t>年末地方政府一般债务余额执行数</t>
    </r>
  </si>
  <si>
    <r>
      <rPr>
        <sz val="14"/>
        <rFont val="宋体"/>
        <charset val="134"/>
      </rPr>
      <t>六、</t>
    </r>
    <r>
      <rPr>
        <sz val="14"/>
        <rFont val="Times New Roman"/>
        <charset val="134"/>
      </rPr>
      <t>2021</t>
    </r>
    <r>
      <rPr>
        <sz val="14"/>
        <rFont val="宋体"/>
        <charset val="134"/>
      </rPr>
      <t>年地方财政一般债务新增限额</t>
    </r>
  </si>
  <si>
    <r>
      <rPr>
        <sz val="14"/>
        <rFont val="宋体"/>
        <charset val="134"/>
      </rPr>
      <t>七、</t>
    </r>
    <r>
      <rPr>
        <sz val="14"/>
        <rFont val="Times New Roman"/>
        <charset val="134"/>
      </rPr>
      <t>2021</t>
    </r>
    <r>
      <rPr>
        <sz val="14"/>
        <rFont val="宋体"/>
        <charset val="134"/>
      </rPr>
      <t>年地方政府一般债务余额限额</t>
    </r>
  </si>
  <si>
    <r>
      <rPr>
        <sz val="12"/>
        <rFont val="宋体"/>
        <charset val="134"/>
      </rPr>
      <t>注：</t>
    </r>
    <r>
      <rPr>
        <sz val="12"/>
        <rFont val="Times New Roman"/>
        <charset val="134"/>
      </rPr>
      <t>1.</t>
    </r>
    <r>
      <rPr>
        <sz val="12"/>
        <rFont val="宋体"/>
        <charset val="134"/>
      </rPr>
      <t>本表反映本地区上两年度一般债务余额，上一年度一般债务限额、发行额、还本支出及余额，本年度财政赤字及一般</t>
    </r>
    <r>
      <rPr>
        <sz val="12"/>
        <rFont val="Times New Roman"/>
        <charset val="134"/>
      </rPr>
      <t xml:space="preserve">
      </t>
    </r>
    <r>
      <rPr>
        <sz val="12"/>
        <rFont val="宋体"/>
        <charset val="134"/>
      </rPr>
      <t>债务限额。</t>
    </r>
    <r>
      <rPr>
        <sz val="12"/>
        <rFont val="Times New Roman"/>
        <charset val="134"/>
      </rPr>
      <t xml:space="preserve">  
    2.</t>
    </r>
    <r>
      <rPr>
        <sz val="12"/>
        <rFont val="宋体"/>
        <charset val="134"/>
      </rPr>
      <t>本表由县级以上地方各级财政部门在本级人民代表大会批准预算后二十日内公开。</t>
    </r>
  </si>
  <si>
    <r>
      <rPr>
        <sz val="20"/>
        <rFont val="Times New Roman"/>
        <charset val="134"/>
      </rPr>
      <t xml:space="preserve">5-3  </t>
    </r>
    <r>
      <rPr>
        <sz val="20"/>
        <rFont val="方正小标宋简体"/>
        <charset val="134"/>
      </rPr>
      <t>安宁市本级</t>
    </r>
    <r>
      <rPr>
        <sz val="20"/>
        <rFont val="Times New Roman"/>
        <charset val="134"/>
      </rPr>
      <t>2020</t>
    </r>
    <r>
      <rPr>
        <sz val="20"/>
        <rFont val="方正小标宋简体"/>
        <charset val="134"/>
      </rPr>
      <t>年地方政府一般债务余额情况表</t>
    </r>
  </si>
  <si>
    <r>
      <rPr>
        <b/>
        <sz val="14"/>
        <rFont val="SimSun"/>
        <charset val="134"/>
      </rPr>
      <t>项</t>
    </r>
    <r>
      <rPr>
        <b/>
        <sz val="14"/>
        <rFont val="Times New Roman"/>
        <charset val="134"/>
      </rPr>
      <t xml:space="preserve">    </t>
    </r>
    <r>
      <rPr>
        <b/>
        <sz val="14"/>
        <rFont val="SimSun"/>
        <charset val="134"/>
      </rPr>
      <t>目</t>
    </r>
  </si>
  <si>
    <r>
      <rPr>
        <b/>
        <sz val="14"/>
        <rFont val="SimSun"/>
        <charset val="134"/>
      </rPr>
      <t>预算数</t>
    </r>
  </si>
  <si>
    <r>
      <rPr>
        <b/>
        <sz val="14"/>
        <rFont val="SimSun"/>
        <charset val="134"/>
      </rPr>
      <t>执行数</t>
    </r>
  </si>
  <si>
    <r>
      <rPr>
        <sz val="14"/>
        <rFont val="SimSun"/>
        <charset val="134"/>
      </rPr>
      <t>一、</t>
    </r>
    <r>
      <rPr>
        <sz val="14"/>
        <rFont val="Times New Roman"/>
        <charset val="134"/>
      </rPr>
      <t>2019</t>
    </r>
    <r>
      <rPr>
        <sz val="14"/>
        <rFont val="SimSun"/>
        <charset val="134"/>
      </rPr>
      <t>年末地方政府一般债务余额实际数</t>
    </r>
  </si>
  <si>
    <r>
      <rPr>
        <sz val="14"/>
        <rFont val="SimSun"/>
        <charset val="134"/>
      </rPr>
      <t>二、</t>
    </r>
    <r>
      <rPr>
        <sz val="14"/>
        <rFont val="Times New Roman"/>
        <charset val="134"/>
      </rPr>
      <t>2020</t>
    </r>
    <r>
      <rPr>
        <sz val="14"/>
        <rFont val="SimSun"/>
        <charset val="134"/>
      </rPr>
      <t>年末地方政府一般债务余额限额</t>
    </r>
  </si>
  <si>
    <r>
      <rPr>
        <sz val="14"/>
        <rFont val="SimSun"/>
        <charset val="134"/>
      </rPr>
      <t>三、</t>
    </r>
    <r>
      <rPr>
        <sz val="14"/>
        <rFont val="Times New Roman"/>
        <charset val="134"/>
      </rPr>
      <t>2020</t>
    </r>
    <r>
      <rPr>
        <sz val="14"/>
        <rFont val="SimSun"/>
        <charset val="134"/>
      </rPr>
      <t>年地方政府一般债务发行额</t>
    </r>
  </si>
  <si>
    <r>
      <rPr>
        <sz val="14"/>
        <rFont val="Times New Roman"/>
        <charset val="134"/>
      </rPr>
      <t xml:space="preserve">    </t>
    </r>
    <r>
      <rPr>
        <sz val="14"/>
        <rFont val="SimSun"/>
        <charset val="134"/>
      </rPr>
      <t>中央转贷地方的国际金融组织和外国政府贷款</t>
    </r>
  </si>
  <si>
    <r>
      <rPr>
        <sz val="14"/>
        <rFont val="Times New Roman"/>
        <charset val="134"/>
      </rPr>
      <t xml:space="preserve">    2020</t>
    </r>
    <r>
      <rPr>
        <sz val="14"/>
        <rFont val="SimSun"/>
        <charset val="134"/>
      </rPr>
      <t>年地方政府一般债券发行额</t>
    </r>
  </si>
  <si>
    <r>
      <rPr>
        <sz val="14"/>
        <rFont val="SimSun"/>
        <charset val="134"/>
      </rPr>
      <t>四、</t>
    </r>
    <r>
      <rPr>
        <sz val="14"/>
        <rFont val="Times New Roman"/>
        <charset val="134"/>
      </rPr>
      <t>2020</t>
    </r>
    <r>
      <rPr>
        <sz val="14"/>
        <rFont val="SimSun"/>
        <charset val="134"/>
      </rPr>
      <t>年地方政府一般债务还本额</t>
    </r>
  </si>
  <si>
    <r>
      <rPr>
        <sz val="14"/>
        <rFont val="SimSun"/>
        <charset val="134"/>
      </rPr>
      <t>五、</t>
    </r>
    <r>
      <rPr>
        <sz val="14"/>
        <rFont val="Times New Roman"/>
        <charset val="134"/>
      </rPr>
      <t>2020</t>
    </r>
    <r>
      <rPr>
        <sz val="14"/>
        <rFont val="SimSun"/>
        <charset val="134"/>
      </rPr>
      <t>年末地方政府一般债务余额执行数</t>
    </r>
  </si>
  <si>
    <r>
      <rPr>
        <sz val="14"/>
        <rFont val="SimSun"/>
        <charset val="134"/>
      </rPr>
      <t>六、</t>
    </r>
    <r>
      <rPr>
        <sz val="14"/>
        <rFont val="Times New Roman"/>
        <charset val="134"/>
      </rPr>
      <t>2021</t>
    </r>
    <r>
      <rPr>
        <sz val="14"/>
        <rFont val="SimSun"/>
        <charset val="134"/>
      </rPr>
      <t>年地方财政一般债务新增限额</t>
    </r>
  </si>
  <si>
    <r>
      <rPr>
        <sz val="14"/>
        <rFont val="SimSun"/>
        <charset val="134"/>
      </rPr>
      <t>七、</t>
    </r>
    <r>
      <rPr>
        <sz val="14"/>
        <rFont val="Times New Roman"/>
        <charset val="134"/>
      </rPr>
      <t>2021</t>
    </r>
    <r>
      <rPr>
        <sz val="14"/>
        <rFont val="SimSun"/>
        <charset val="134"/>
      </rPr>
      <t>年地方政府一般债务余额限额</t>
    </r>
  </si>
  <si>
    <r>
      <rPr>
        <sz val="12"/>
        <rFont val="SimSun"/>
        <charset val="134"/>
      </rPr>
      <t>注：</t>
    </r>
    <r>
      <rPr>
        <sz val="12"/>
        <rFont val="Times New Roman"/>
        <charset val="134"/>
      </rPr>
      <t>1.</t>
    </r>
    <r>
      <rPr>
        <sz val="12"/>
        <rFont val="SimSun"/>
        <charset val="134"/>
      </rPr>
      <t>本表反映本地区上两年度一般债务余额，上一年度一般债务限额、发行额、还本支出及余额，本年度财政赤</t>
    </r>
    <r>
      <rPr>
        <sz val="12"/>
        <rFont val="Times New Roman"/>
        <charset val="134"/>
      </rPr>
      <t xml:space="preserve">
      </t>
    </r>
    <r>
      <rPr>
        <sz val="12"/>
        <rFont val="SimSun"/>
        <charset val="134"/>
      </rPr>
      <t>字及一般债务限额。</t>
    </r>
    <r>
      <rPr>
        <sz val="12"/>
        <rFont val="Times New Roman"/>
        <charset val="134"/>
      </rPr>
      <t xml:space="preserve">  
    2.</t>
    </r>
    <r>
      <rPr>
        <sz val="12"/>
        <rFont val="SimSun"/>
        <charset val="134"/>
      </rPr>
      <t>本表由县级以上地方各级财政部门在本级人民代表大会批准预算后二十日内公开。</t>
    </r>
  </si>
  <si>
    <r>
      <rPr>
        <sz val="20"/>
        <rFont val="Times New Roman"/>
        <charset val="134"/>
      </rPr>
      <t xml:space="preserve">5-4  </t>
    </r>
    <r>
      <rPr>
        <sz val="20"/>
        <rFont val="方正小标宋简体"/>
        <charset val="134"/>
      </rPr>
      <t>安宁市</t>
    </r>
    <r>
      <rPr>
        <sz val="20"/>
        <rFont val="Times New Roman"/>
        <charset val="134"/>
      </rPr>
      <t>2020</t>
    </r>
    <r>
      <rPr>
        <sz val="20"/>
        <rFont val="方正小标宋简体"/>
        <charset val="134"/>
      </rPr>
      <t>年地方政府专项债务余额情况表</t>
    </r>
  </si>
  <si>
    <r>
      <rPr>
        <sz val="14"/>
        <rFont val="SimSun"/>
        <charset val="134"/>
      </rPr>
      <t>一、</t>
    </r>
    <r>
      <rPr>
        <sz val="14"/>
        <rFont val="Times New Roman"/>
        <charset val="134"/>
      </rPr>
      <t>2019</t>
    </r>
    <r>
      <rPr>
        <sz val="14"/>
        <rFont val="SimSun"/>
        <charset val="134"/>
      </rPr>
      <t>年末地方政府专项债务余额实际数</t>
    </r>
  </si>
  <si>
    <r>
      <rPr>
        <sz val="14"/>
        <rFont val="SimSun"/>
        <charset val="134"/>
      </rPr>
      <t>二、</t>
    </r>
    <r>
      <rPr>
        <sz val="14"/>
        <rFont val="Times New Roman"/>
        <charset val="134"/>
      </rPr>
      <t>2020</t>
    </r>
    <r>
      <rPr>
        <sz val="14"/>
        <rFont val="SimSun"/>
        <charset val="134"/>
      </rPr>
      <t>年末地方政府专项债务余额限额</t>
    </r>
  </si>
  <si>
    <r>
      <rPr>
        <sz val="14"/>
        <rFont val="SimSun"/>
        <charset val="134"/>
      </rPr>
      <t>三、</t>
    </r>
    <r>
      <rPr>
        <sz val="14"/>
        <rFont val="Times New Roman"/>
        <charset val="134"/>
      </rPr>
      <t>2020</t>
    </r>
    <r>
      <rPr>
        <sz val="14"/>
        <rFont val="SimSun"/>
        <charset val="134"/>
      </rPr>
      <t>年地方政府专项债务发行额</t>
    </r>
  </si>
  <si>
    <r>
      <rPr>
        <sz val="14"/>
        <rFont val="SimSun"/>
        <charset val="134"/>
      </rPr>
      <t>四、</t>
    </r>
    <r>
      <rPr>
        <sz val="14"/>
        <rFont val="Times New Roman"/>
        <charset val="134"/>
      </rPr>
      <t>2020</t>
    </r>
    <r>
      <rPr>
        <sz val="14"/>
        <rFont val="SimSun"/>
        <charset val="134"/>
      </rPr>
      <t>年地方政府专项债务还本额</t>
    </r>
  </si>
  <si>
    <r>
      <rPr>
        <sz val="14"/>
        <rFont val="SimSun"/>
        <charset val="134"/>
      </rPr>
      <t>五、</t>
    </r>
    <r>
      <rPr>
        <sz val="14"/>
        <rFont val="Times New Roman"/>
        <charset val="134"/>
      </rPr>
      <t>2020</t>
    </r>
    <r>
      <rPr>
        <sz val="14"/>
        <rFont val="SimSun"/>
        <charset val="134"/>
      </rPr>
      <t>年末地方政府专项债务余额执行数</t>
    </r>
  </si>
  <si>
    <r>
      <rPr>
        <sz val="14"/>
        <rFont val="SimSun"/>
        <charset val="134"/>
      </rPr>
      <t>六、</t>
    </r>
    <r>
      <rPr>
        <sz val="14"/>
        <rFont val="Times New Roman"/>
        <charset val="134"/>
      </rPr>
      <t>2021</t>
    </r>
    <r>
      <rPr>
        <sz val="14"/>
        <rFont val="SimSun"/>
        <charset val="134"/>
      </rPr>
      <t>年地方政府专项债务新增限额</t>
    </r>
  </si>
  <si>
    <r>
      <rPr>
        <sz val="14"/>
        <rFont val="SimSun"/>
        <charset val="134"/>
      </rPr>
      <t>七、</t>
    </r>
    <r>
      <rPr>
        <sz val="14"/>
        <rFont val="Times New Roman"/>
        <charset val="134"/>
      </rPr>
      <t>2021</t>
    </r>
    <r>
      <rPr>
        <sz val="14"/>
        <rFont val="SimSun"/>
        <charset val="134"/>
      </rPr>
      <t>年末地方政府专项债务余额限额</t>
    </r>
  </si>
  <si>
    <r>
      <rPr>
        <sz val="12"/>
        <rFont val="SimSun"/>
        <charset val="134"/>
      </rPr>
      <t>注：</t>
    </r>
    <r>
      <rPr>
        <sz val="12"/>
        <rFont val="Times New Roman"/>
        <charset val="134"/>
      </rPr>
      <t>1.</t>
    </r>
    <r>
      <rPr>
        <sz val="12"/>
        <rFont val="SimSun"/>
        <charset val="134"/>
      </rPr>
      <t>本表反映本地区上两年度专项债务余额，上一年度专项债务限额、发行额、还本额及余额，本年度专项债务新</t>
    </r>
    <r>
      <rPr>
        <sz val="12"/>
        <rFont val="Times New Roman"/>
        <charset val="134"/>
      </rPr>
      <t xml:space="preserve">
      </t>
    </r>
    <r>
      <rPr>
        <sz val="12"/>
        <rFont val="SimSun"/>
        <charset val="134"/>
      </rPr>
      <t>增限额及限额。</t>
    </r>
    <r>
      <rPr>
        <sz val="12"/>
        <rFont val="Times New Roman"/>
        <charset val="134"/>
      </rPr>
      <t xml:space="preserve">
    2.</t>
    </r>
    <r>
      <rPr>
        <sz val="12"/>
        <rFont val="SimSun"/>
        <charset val="134"/>
      </rPr>
      <t>本表由县级以上地方各级财政部门在本级人民代表大会批准预算后二十日内公开。</t>
    </r>
  </si>
  <si>
    <r>
      <rPr>
        <sz val="20"/>
        <rFont val="Times New Roman"/>
        <charset val="134"/>
      </rPr>
      <t xml:space="preserve">5-5  </t>
    </r>
    <r>
      <rPr>
        <sz val="20"/>
        <rFont val="方正小标宋简体"/>
        <charset val="134"/>
      </rPr>
      <t>安宁市本级</t>
    </r>
    <r>
      <rPr>
        <sz val="20"/>
        <rFont val="Times New Roman"/>
        <charset val="134"/>
      </rPr>
      <t>2020</t>
    </r>
    <r>
      <rPr>
        <sz val="20"/>
        <rFont val="方正小标宋简体"/>
        <charset val="134"/>
      </rPr>
      <t>年地方政府专项债务余额情况表</t>
    </r>
  </si>
  <si>
    <r>
      <rPr>
        <sz val="14"/>
        <rFont val="SimSun"/>
        <charset val="134"/>
      </rPr>
      <t>单位：亿元</t>
    </r>
  </si>
  <si>
    <r>
      <rPr>
        <sz val="12"/>
        <rFont val="SimSun"/>
        <charset val="134"/>
      </rPr>
      <t>注：</t>
    </r>
    <r>
      <rPr>
        <sz val="12"/>
        <rFont val="Times New Roman"/>
        <charset val="134"/>
      </rPr>
      <t>1.</t>
    </r>
    <r>
      <rPr>
        <sz val="12"/>
        <rFont val="SimSun"/>
        <charset val="134"/>
      </rPr>
      <t>本表反映本地区上两年度专项债务余额，上一年度专项债务限额、发行额、还本额及余额，本年度专项债务</t>
    </r>
    <r>
      <rPr>
        <sz val="12"/>
        <rFont val="Times New Roman"/>
        <charset val="134"/>
      </rPr>
      <t xml:space="preserve">
      </t>
    </r>
    <r>
      <rPr>
        <sz val="12"/>
        <rFont val="SimSun"/>
        <charset val="134"/>
      </rPr>
      <t>新增限额及限额。</t>
    </r>
    <r>
      <rPr>
        <sz val="12"/>
        <rFont val="Times New Roman"/>
        <charset val="134"/>
      </rPr>
      <t xml:space="preserve">
    2.</t>
    </r>
    <r>
      <rPr>
        <sz val="12"/>
        <rFont val="SimSun"/>
        <charset val="134"/>
      </rPr>
      <t>本表由县级以上地方各级财政部门在本级人民代表大会批准预算后二十日内公开。</t>
    </r>
  </si>
  <si>
    <r>
      <rPr>
        <sz val="20"/>
        <rFont val="Times New Roman"/>
        <charset val="134"/>
      </rPr>
      <t xml:space="preserve">5-6  </t>
    </r>
    <r>
      <rPr>
        <sz val="20"/>
        <rFont val="方正小标宋简体"/>
        <charset val="134"/>
      </rPr>
      <t>安宁市地方政府债券发行及还本</t>
    </r>
    <r>
      <rPr>
        <sz val="20"/>
        <rFont val="Times New Roman"/>
        <charset val="134"/>
      </rPr>
      <t xml:space="preserve">
</t>
    </r>
    <r>
      <rPr>
        <sz val="20"/>
        <rFont val="方正小标宋简体"/>
        <charset val="134"/>
      </rPr>
      <t>付息情况表</t>
    </r>
  </si>
  <si>
    <r>
      <rPr>
        <b/>
        <sz val="14"/>
        <rFont val="SimSun"/>
        <charset val="134"/>
      </rPr>
      <t>公式</t>
    </r>
  </si>
  <si>
    <r>
      <rPr>
        <b/>
        <sz val="14"/>
        <rFont val="SimSun"/>
        <charset val="134"/>
      </rPr>
      <t>本地区</t>
    </r>
  </si>
  <si>
    <r>
      <rPr>
        <b/>
        <sz val="14"/>
        <rFont val="SimSun"/>
        <charset val="134"/>
      </rPr>
      <t>本级</t>
    </r>
  </si>
  <si>
    <r>
      <rPr>
        <b/>
        <sz val="14"/>
        <rFont val="SimSun"/>
        <charset val="134"/>
      </rPr>
      <t>一、</t>
    </r>
    <r>
      <rPr>
        <b/>
        <sz val="14"/>
        <rFont val="Times New Roman"/>
        <charset val="134"/>
      </rPr>
      <t>2020</t>
    </r>
    <r>
      <rPr>
        <b/>
        <sz val="14"/>
        <rFont val="SimSun"/>
        <charset val="134"/>
      </rPr>
      <t>年发行执行数</t>
    </r>
  </si>
  <si>
    <t>A=B+D</t>
  </si>
  <si>
    <r>
      <rPr>
        <sz val="14"/>
        <rFont val="SimSun"/>
        <charset val="134"/>
      </rPr>
      <t>（一）一般债券</t>
    </r>
  </si>
  <si>
    <r>
      <rPr>
        <sz val="14"/>
        <rFont val="Times New Roman"/>
        <charset val="134"/>
      </rPr>
      <t xml:space="preserve">   </t>
    </r>
    <r>
      <rPr>
        <sz val="14"/>
        <rFont val="SimSun"/>
        <charset val="134"/>
      </rPr>
      <t>其中：再融资债券</t>
    </r>
  </si>
  <si>
    <r>
      <rPr>
        <sz val="14"/>
        <rFont val="SimSun"/>
        <charset val="134"/>
      </rPr>
      <t>（二）专项债券</t>
    </r>
  </si>
  <si>
    <t>D</t>
  </si>
  <si>
    <r>
      <rPr>
        <b/>
        <sz val="14"/>
        <rFont val="SimSun"/>
        <charset val="134"/>
      </rPr>
      <t>二、</t>
    </r>
    <r>
      <rPr>
        <b/>
        <sz val="14"/>
        <rFont val="Times New Roman"/>
        <charset val="134"/>
      </rPr>
      <t>2020</t>
    </r>
    <r>
      <rPr>
        <b/>
        <sz val="14"/>
        <rFont val="SimSun"/>
        <charset val="134"/>
      </rPr>
      <t>年还本执行数</t>
    </r>
  </si>
  <si>
    <t>F=G+H</t>
  </si>
  <si>
    <t>G</t>
  </si>
  <si>
    <t>H</t>
  </si>
  <si>
    <r>
      <rPr>
        <b/>
        <sz val="14"/>
        <rFont val="SimSun"/>
        <charset val="134"/>
      </rPr>
      <t>三、</t>
    </r>
    <r>
      <rPr>
        <b/>
        <sz val="14"/>
        <rFont val="Times New Roman"/>
        <charset val="134"/>
      </rPr>
      <t>2020</t>
    </r>
    <r>
      <rPr>
        <b/>
        <sz val="14"/>
        <rFont val="SimSun"/>
        <charset val="134"/>
      </rPr>
      <t>年付息执行数</t>
    </r>
  </si>
  <si>
    <t>I=J+K</t>
  </si>
  <si>
    <t>J</t>
  </si>
  <si>
    <t>K</t>
  </si>
  <si>
    <r>
      <rPr>
        <b/>
        <sz val="14"/>
        <rFont val="SimSun"/>
        <charset val="134"/>
      </rPr>
      <t>四、</t>
    </r>
    <r>
      <rPr>
        <b/>
        <sz val="14"/>
        <rFont val="Times New Roman"/>
        <charset val="134"/>
      </rPr>
      <t>2021</t>
    </r>
    <r>
      <rPr>
        <b/>
        <sz val="14"/>
        <rFont val="SimSun"/>
        <charset val="134"/>
      </rPr>
      <t>年还本预算数</t>
    </r>
  </si>
  <si>
    <t>L=M+O</t>
  </si>
  <si>
    <t>M</t>
  </si>
  <si>
    <r>
      <rPr>
        <sz val="14"/>
        <rFont val="Times New Roman"/>
        <charset val="134"/>
      </rPr>
      <t xml:space="preserve">   </t>
    </r>
    <r>
      <rPr>
        <sz val="14"/>
        <rFont val="SimSun"/>
        <charset val="134"/>
      </rPr>
      <t>其中：再融资</t>
    </r>
  </si>
  <si>
    <r>
      <rPr>
        <sz val="14"/>
        <rFont val="Times New Roman"/>
        <charset val="134"/>
      </rPr>
      <t xml:space="preserve">      </t>
    </r>
    <r>
      <rPr>
        <sz val="14"/>
        <rFont val="SimSun"/>
        <charset val="134"/>
      </rPr>
      <t>财政预算安排</t>
    </r>
    <r>
      <rPr>
        <sz val="14"/>
        <rFont val="Times New Roman"/>
        <charset val="134"/>
      </rPr>
      <t xml:space="preserve"> </t>
    </r>
  </si>
  <si>
    <t>N</t>
  </si>
  <si>
    <t>O</t>
  </si>
  <si>
    <r>
      <rPr>
        <sz val="14"/>
        <rFont val="Times New Roman"/>
        <charset val="134"/>
      </rPr>
      <t xml:space="preserve">      </t>
    </r>
    <r>
      <rPr>
        <sz val="14"/>
        <rFont val="SimSun"/>
        <charset val="134"/>
      </rPr>
      <t>财政预算安排</t>
    </r>
  </si>
  <si>
    <t>P</t>
  </si>
  <si>
    <r>
      <rPr>
        <b/>
        <sz val="14"/>
        <rFont val="SimSun"/>
        <charset val="134"/>
      </rPr>
      <t>五、</t>
    </r>
    <r>
      <rPr>
        <b/>
        <sz val="14"/>
        <rFont val="Times New Roman"/>
        <charset val="134"/>
      </rPr>
      <t>2021</t>
    </r>
    <r>
      <rPr>
        <b/>
        <sz val="14"/>
        <rFont val="SimSun"/>
        <charset val="134"/>
      </rPr>
      <t>年付息预算数</t>
    </r>
  </si>
  <si>
    <t>Q=R+S</t>
  </si>
  <si>
    <t>R</t>
  </si>
  <si>
    <t>S</t>
  </si>
  <si>
    <r>
      <rPr>
        <sz val="12"/>
        <rFont val="SimSun"/>
        <charset val="134"/>
      </rPr>
      <t>注：</t>
    </r>
    <r>
      <rPr>
        <sz val="12"/>
        <rFont val="Times New Roman"/>
        <charset val="134"/>
      </rPr>
      <t>1.</t>
    </r>
    <r>
      <rPr>
        <sz val="12"/>
        <rFont val="SimSun"/>
        <charset val="134"/>
      </rPr>
      <t>本表反映本地区上一年度地方政府债券（含再融资债券）发行及还本付息支出</t>
    </r>
    <r>
      <rPr>
        <sz val="12"/>
        <rFont val="Times New Roman"/>
        <charset val="134"/>
      </rPr>
      <t xml:space="preserve">
      </t>
    </r>
    <r>
      <rPr>
        <sz val="12"/>
        <rFont val="SimSun"/>
        <charset val="134"/>
      </rPr>
      <t>预计执行数、本年度地方政府债券还本付息支出预算数等。</t>
    </r>
    <r>
      <rPr>
        <sz val="12"/>
        <rFont val="Times New Roman"/>
        <charset val="134"/>
      </rPr>
      <t xml:space="preserve">
    2.</t>
    </r>
    <r>
      <rPr>
        <sz val="12"/>
        <rFont val="SimSun"/>
        <charset val="134"/>
      </rPr>
      <t>本表由县级以上地方各级财政部门在本级人民代表大会批准预算后二十日内公</t>
    </r>
    <r>
      <rPr>
        <sz val="12"/>
        <rFont val="Times New Roman"/>
        <charset val="134"/>
      </rPr>
      <t xml:space="preserve">
      </t>
    </r>
    <r>
      <rPr>
        <sz val="12"/>
        <rFont val="SimSun"/>
        <charset val="134"/>
      </rPr>
      <t>开。</t>
    </r>
  </si>
  <si>
    <r>
      <rPr>
        <sz val="20"/>
        <rFont val="Times New Roman"/>
        <charset val="134"/>
      </rPr>
      <t xml:space="preserve">5-7  </t>
    </r>
    <r>
      <rPr>
        <sz val="20"/>
        <rFont val="方正小标宋简体"/>
        <charset val="134"/>
      </rPr>
      <t>安宁市</t>
    </r>
    <r>
      <rPr>
        <sz val="20"/>
        <rFont val="Times New Roman"/>
        <charset val="134"/>
      </rPr>
      <t>2021</t>
    </r>
    <r>
      <rPr>
        <sz val="20"/>
        <rFont val="方正小标宋简体"/>
        <charset val="134"/>
      </rPr>
      <t>年地方政府债务限额提前下达情况表</t>
    </r>
  </si>
  <si>
    <r>
      <rPr>
        <b/>
        <sz val="14"/>
        <rFont val="SimSun"/>
        <charset val="134"/>
      </rPr>
      <t>项目</t>
    </r>
  </si>
  <si>
    <r>
      <rPr>
        <b/>
        <sz val="14"/>
        <rFont val="SimSun"/>
        <charset val="134"/>
      </rPr>
      <t>公</t>
    </r>
    <r>
      <rPr>
        <b/>
        <sz val="14"/>
        <rFont val="Times New Roman"/>
        <charset val="134"/>
      </rPr>
      <t xml:space="preserve">  </t>
    </r>
    <r>
      <rPr>
        <b/>
        <sz val="14"/>
        <rFont val="SimSun"/>
        <charset val="134"/>
      </rPr>
      <t>式</t>
    </r>
  </si>
  <si>
    <r>
      <rPr>
        <b/>
        <sz val="14"/>
        <rFont val="SimSun"/>
        <charset val="134"/>
      </rPr>
      <t>下级</t>
    </r>
  </si>
  <si>
    <r>
      <rPr>
        <b/>
        <sz val="14"/>
        <rFont val="SimSun"/>
        <charset val="134"/>
      </rPr>
      <t>一、</t>
    </r>
    <r>
      <rPr>
        <b/>
        <sz val="14"/>
        <rFont val="Times New Roman"/>
        <charset val="134"/>
      </rPr>
      <t>2020</t>
    </r>
    <r>
      <rPr>
        <b/>
        <sz val="14"/>
        <rFont val="SimSun"/>
        <charset val="134"/>
      </rPr>
      <t>年地方政府债务限额</t>
    </r>
  </si>
  <si>
    <r>
      <rPr>
        <sz val="14"/>
        <rFont val="SimSun"/>
        <charset val="134"/>
      </rPr>
      <t>其中：</t>
    </r>
    <r>
      <rPr>
        <sz val="14"/>
        <rFont val="Times New Roman"/>
        <charset val="134"/>
      </rPr>
      <t xml:space="preserve"> </t>
    </r>
    <r>
      <rPr>
        <sz val="14"/>
        <rFont val="SimSun"/>
        <charset val="134"/>
      </rPr>
      <t>一般债务限额</t>
    </r>
  </si>
  <si>
    <r>
      <rPr>
        <sz val="14"/>
        <rFont val="Times New Roman"/>
        <charset val="134"/>
      </rPr>
      <t xml:space="preserve">       </t>
    </r>
    <r>
      <rPr>
        <sz val="14"/>
        <rFont val="SimSun"/>
        <charset val="134"/>
      </rPr>
      <t>专项债务限额</t>
    </r>
  </si>
  <si>
    <r>
      <rPr>
        <b/>
        <sz val="14"/>
        <rFont val="SimSun"/>
        <charset val="134"/>
      </rPr>
      <t>二、提前下达的</t>
    </r>
    <r>
      <rPr>
        <b/>
        <sz val="14"/>
        <rFont val="Times New Roman"/>
        <charset val="134"/>
      </rPr>
      <t>2021</t>
    </r>
    <r>
      <rPr>
        <b/>
        <sz val="14"/>
        <rFont val="SimSun"/>
        <charset val="134"/>
      </rPr>
      <t>年新增地方政府债务限额</t>
    </r>
  </si>
  <si>
    <r>
      <rPr>
        <sz val="12"/>
        <rFont val="SimSun"/>
        <charset val="134"/>
      </rPr>
      <t>注：本表反映本地区及本级年初预算中列示提前下达的新增地方政府债务限额情况，由县级以上地方各级财政部门在本级人民代表大会批准预算后二十日内公开。</t>
    </r>
  </si>
  <si>
    <r>
      <rPr>
        <sz val="11"/>
        <color indexed="8"/>
        <rFont val="宋体"/>
        <charset val="134"/>
      </rPr>
      <t>安宁市未收到提前下达新增债券</t>
    </r>
  </si>
  <si>
    <r>
      <rPr>
        <sz val="20"/>
        <rFont val="Times New Roman"/>
        <charset val="134"/>
      </rPr>
      <t xml:space="preserve">5-8  </t>
    </r>
    <r>
      <rPr>
        <sz val="20"/>
        <rFont val="方正小标宋简体"/>
        <charset val="134"/>
      </rPr>
      <t>安宁市</t>
    </r>
    <r>
      <rPr>
        <sz val="20"/>
        <rFont val="Times New Roman"/>
        <charset val="134"/>
      </rPr>
      <t>2021</t>
    </r>
    <r>
      <rPr>
        <sz val="20"/>
        <rFont val="方正小标宋简体"/>
        <charset val="134"/>
      </rPr>
      <t>年本级政府专项债务限额和余额情况表</t>
    </r>
  </si>
  <si>
    <t>5-9  安宁市2020年年初新增地方政府债券资金安排表</t>
  </si>
  <si>
    <t>单位：亿元</t>
  </si>
  <si>
    <t>序号</t>
  </si>
  <si>
    <t>项目类型</t>
  </si>
  <si>
    <t>项目主管部门</t>
  </si>
  <si>
    <t>债券性质</t>
  </si>
  <si>
    <t>债券规模</t>
  </si>
  <si>
    <t>如：农村公路、市政道路等
如：土地储备、政府收费公路、棚改等</t>
  </si>
  <si>
    <t>一般债券
专项债券</t>
  </si>
  <si>
    <t>注：本表反映本级当年提前下达的新增地方政府债券资金使用安排，由县级以上地方各级财政部门在本级人民代表大会批准预算后二十日内公开。</t>
  </si>
  <si>
    <t>说明：2020年年初安宁市无提前下达新增政府债券资金。</t>
  </si>
  <si>
    <t>5-10  安宁市2021年年初新增地方政府债券资金安排表</t>
  </si>
  <si>
    <t>说明：2021年年初安宁市无提前下达新增政府债券资金。</t>
  </si>
  <si>
    <r>
      <rPr>
        <sz val="22"/>
        <color indexed="8"/>
        <rFont val="Times New Roman"/>
        <charset val="134"/>
      </rPr>
      <t>6-1   2021</t>
    </r>
    <r>
      <rPr>
        <sz val="22"/>
        <color indexed="8"/>
        <rFont val="方正小标宋简体"/>
        <charset val="134"/>
      </rPr>
      <t>年安宁市重大政策和重点项目绩效目标表</t>
    </r>
  </si>
  <si>
    <r>
      <rPr>
        <b/>
        <sz val="9"/>
        <color indexed="8"/>
        <rFont val="宋体"/>
        <charset val="134"/>
      </rPr>
      <t>单位名称</t>
    </r>
    <r>
      <rPr>
        <b/>
        <sz val="9"/>
        <color indexed="8"/>
        <rFont val="Times New Roman"/>
        <charset val="134"/>
      </rPr>
      <t>.</t>
    </r>
    <r>
      <rPr>
        <b/>
        <sz val="9"/>
        <color indexed="8"/>
        <rFont val="宋体"/>
        <charset val="134"/>
      </rPr>
      <t>项目名称</t>
    </r>
  </si>
  <si>
    <r>
      <rPr>
        <b/>
        <sz val="9"/>
        <color indexed="8"/>
        <rFont val="宋体"/>
        <charset val="134"/>
      </rPr>
      <t>项目目标</t>
    </r>
  </si>
  <si>
    <r>
      <rPr>
        <b/>
        <sz val="9"/>
        <color indexed="8"/>
        <rFont val="宋体"/>
        <charset val="134"/>
      </rPr>
      <t>一级指标</t>
    </r>
  </si>
  <si>
    <r>
      <rPr>
        <b/>
        <sz val="9"/>
        <color indexed="8"/>
        <rFont val="宋体"/>
        <charset val="134"/>
      </rPr>
      <t>二级指标</t>
    </r>
  </si>
  <si>
    <r>
      <rPr>
        <b/>
        <sz val="9"/>
        <color indexed="8"/>
        <rFont val="宋体"/>
        <charset val="134"/>
      </rPr>
      <t>三级指标</t>
    </r>
  </si>
  <si>
    <r>
      <rPr>
        <b/>
        <sz val="9"/>
        <color indexed="8"/>
        <rFont val="宋体"/>
        <charset val="134"/>
      </rPr>
      <t>指标值</t>
    </r>
  </si>
  <si>
    <r>
      <rPr>
        <b/>
        <sz val="9"/>
        <color indexed="8"/>
        <rFont val="宋体"/>
        <charset val="134"/>
      </rPr>
      <t>绩效指标值设定依据及数据来源</t>
    </r>
  </si>
  <si>
    <r>
      <rPr>
        <b/>
        <sz val="9"/>
        <color indexed="8"/>
        <rFont val="宋体"/>
        <charset val="134"/>
      </rPr>
      <t>说明</t>
    </r>
  </si>
  <si>
    <r>
      <rPr>
        <sz val="9"/>
        <color rgb="FF000000"/>
        <rFont val="宋体"/>
        <charset val="1"/>
      </rPr>
      <t>街道办失地农民生活补助资金</t>
    </r>
  </si>
  <si>
    <r>
      <rPr>
        <sz val="9"/>
        <color rgb="FF000000"/>
        <rFont val="Times New Roman"/>
        <charset val="1"/>
      </rPr>
      <t xml:space="preserve"> </t>
    </r>
    <r>
      <rPr>
        <sz val="9"/>
        <color rgb="FF000000"/>
        <rFont val="宋体"/>
        <charset val="1"/>
      </rPr>
      <t>根据失地农民补偿协议，做好草铺街道、连然街道、太平街道失地人员生活补助资金兑付。</t>
    </r>
  </si>
  <si>
    <r>
      <rPr>
        <sz val="9"/>
        <color rgb="FF000000"/>
        <rFont val="宋体"/>
        <charset val="1"/>
      </rPr>
      <t>产出指标</t>
    </r>
  </si>
  <si>
    <r>
      <rPr>
        <sz val="9"/>
        <rFont val="宋体"/>
        <charset val="1"/>
      </rPr>
      <t>数量指标</t>
    </r>
  </si>
  <si>
    <r>
      <rPr>
        <sz val="9"/>
        <rFont val="Times New Roman"/>
        <charset val="1"/>
      </rPr>
      <t xml:space="preserve"> </t>
    </r>
    <r>
      <rPr>
        <sz val="9"/>
        <rFont val="宋体"/>
        <charset val="1"/>
      </rPr>
      <t>失地人员补助人数、补助标准、补助金额</t>
    </r>
  </si>
  <si>
    <r>
      <rPr>
        <sz val="9"/>
        <rFont val="Times New Roman"/>
        <charset val="1"/>
      </rPr>
      <t>900</t>
    </r>
    <r>
      <rPr>
        <sz val="9"/>
        <rFont val="宋体"/>
        <charset val="1"/>
      </rPr>
      <t>元</t>
    </r>
  </si>
  <si>
    <r>
      <rPr>
        <sz val="9"/>
        <rFont val="Times New Roman"/>
        <charset val="1"/>
      </rPr>
      <t xml:space="preserve"> </t>
    </r>
    <r>
      <rPr>
        <sz val="9"/>
        <rFont val="宋体"/>
        <charset val="1"/>
      </rPr>
      <t>根据失地农民补偿协议，做好草铺街道、连然街道、太平街道失地人员生活补助资金兑付。</t>
    </r>
  </si>
  <si>
    <r>
      <rPr>
        <sz val="9"/>
        <rFont val="宋体"/>
        <charset val="1"/>
      </rPr>
      <t>时效指标</t>
    </r>
  </si>
  <si>
    <r>
      <rPr>
        <sz val="9"/>
        <rFont val="Times New Roman"/>
        <charset val="1"/>
      </rPr>
      <t>2021</t>
    </r>
    <r>
      <rPr>
        <sz val="9"/>
        <rFont val="宋体"/>
        <charset val="1"/>
      </rPr>
      <t>年</t>
    </r>
    <r>
      <rPr>
        <sz val="9"/>
        <rFont val="Times New Roman"/>
        <charset val="1"/>
      </rPr>
      <t>12</t>
    </r>
    <r>
      <rPr>
        <sz val="9"/>
        <rFont val="宋体"/>
        <charset val="1"/>
      </rPr>
      <t>月完成</t>
    </r>
  </si>
  <si>
    <r>
      <rPr>
        <sz val="9"/>
        <rFont val="宋体"/>
        <charset val="1"/>
      </rPr>
      <t>成本指标</t>
    </r>
  </si>
  <si>
    <r>
      <rPr>
        <sz val="9"/>
        <rFont val="宋体"/>
        <charset val="1"/>
      </rPr>
      <t>财政补助资金</t>
    </r>
    <r>
      <rPr>
        <sz val="9"/>
        <rFont val="Times New Roman"/>
        <charset val="1"/>
      </rPr>
      <t xml:space="preserve"> </t>
    </r>
  </si>
  <si>
    <r>
      <rPr>
        <sz val="9"/>
        <rFont val="Times New Roman"/>
        <charset val="1"/>
      </rPr>
      <t>2444</t>
    </r>
    <r>
      <rPr>
        <sz val="9"/>
        <rFont val="宋体"/>
        <charset val="1"/>
      </rPr>
      <t>万元</t>
    </r>
  </si>
  <si>
    <r>
      <rPr>
        <sz val="9"/>
        <color rgb="FF000000"/>
        <rFont val="宋体"/>
        <charset val="1"/>
      </rPr>
      <t>效益指标</t>
    </r>
  </si>
  <si>
    <r>
      <rPr>
        <sz val="9"/>
        <rFont val="宋体"/>
        <charset val="1"/>
      </rPr>
      <t>社会效益指标</t>
    </r>
  </si>
  <si>
    <r>
      <rPr>
        <sz val="9"/>
        <rFont val="宋体"/>
        <charset val="1"/>
      </rPr>
      <t>提高社会和谐稳定，保障失地人员权益。</t>
    </r>
    <r>
      <rPr>
        <sz val="9"/>
        <rFont val="Times New Roman"/>
        <charset val="1"/>
      </rPr>
      <t xml:space="preserve"> </t>
    </r>
  </si>
  <si>
    <r>
      <rPr>
        <sz val="9"/>
        <color rgb="FF000000"/>
        <rFont val="宋体"/>
        <charset val="1"/>
      </rPr>
      <t>满意度指标</t>
    </r>
  </si>
  <si>
    <r>
      <rPr>
        <sz val="9"/>
        <rFont val="宋体"/>
        <charset val="1"/>
      </rPr>
      <t>服务对象满意度指标</t>
    </r>
  </si>
  <si>
    <r>
      <rPr>
        <sz val="9"/>
        <rFont val="宋体"/>
        <charset val="1"/>
      </rPr>
      <t>补助对象</t>
    </r>
  </si>
  <si>
    <r>
      <rPr>
        <sz val="9"/>
        <color rgb="FF000000"/>
        <rFont val="Times New Roman"/>
        <charset val="1"/>
      </rPr>
      <t xml:space="preserve"> </t>
    </r>
    <r>
      <rPr>
        <sz val="9"/>
        <color rgb="FF000000"/>
        <rFont val="宋体"/>
        <charset val="1"/>
      </rPr>
      <t>安宁市教体局校园保安经费</t>
    </r>
  </si>
  <si>
    <r>
      <rPr>
        <sz val="9"/>
        <color rgb="FF000000"/>
        <rFont val="宋体"/>
        <charset val="1"/>
      </rPr>
      <t>加强校园安全防范，提高校园应急处突、反恐防暴及涉校涉生案件震慑能力，保障相关学校幼儿园在校师生生命财产安全及学校（园）正常教育教学秩序。</t>
    </r>
  </si>
  <si>
    <r>
      <rPr>
        <sz val="9"/>
        <rFont val="宋体"/>
        <charset val="1"/>
      </rPr>
      <t>产出指标</t>
    </r>
  </si>
  <si>
    <r>
      <rPr>
        <sz val="9"/>
        <rFont val="宋体"/>
        <charset val="1"/>
      </rPr>
      <t>服务时间</t>
    </r>
  </si>
  <si>
    <r>
      <rPr>
        <sz val="9"/>
        <rFont val="Times New Roman"/>
        <charset val="1"/>
      </rPr>
      <t>1</t>
    </r>
    <r>
      <rPr>
        <sz val="9"/>
        <rFont val="宋体"/>
        <charset val="1"/>
      </rPr>
      <t>年</t>
    </r>
  </si>
  <si>
    <r>
      <rPr>
        <sz val="9"/>
        <rFont val="宋体"/>
        <charset val="1"/>
      </rPr>
      <t>《安宁市六届人民政府第</t>
    </r>
    <r>
      <rPr>
        <sz val="9"/>
        <rFont val="Times New Roman"/>
        <charset val="1"/>
      </rPr>
      <t>42</t>
    </r>
    <r>
      <rPr>
        <sz val="9"/>
        <rFont val="宋体"/>
        <charset val="1"/>
      </rPr>
      <t>次常务会议纪要》《安宁市校园安保服务合同书》</t>
    </r>
  </si>
  <si>
    <r>
      <rPr>
        <sz val="9"/>
        <rFont val="宋体"/>
        <charset val="1"/>
      </rPr>
      <t>满意度指标</t>
    </r>
  </si>
  <si>
    <r>
      <rPr>
        <sz val="9"/>
        <rFont val="宋体"/>
        <charset val="1"/>
      </rPr>
      <t>学校满意度</t>
    </r>
  </si>
  <si>
    <r>
      <rPr>
        <sz val="9"/>
        <rFont val="宋体"/>
        <charset val="1"/>
      </rPr>
      <t>以问卷调查为准</t>
    </r>
  </si>
  <si>
    <r>
      <rPr>
        <sz val="9"/>
        <rFont val="宋体"/>
        <charset val="1"/>
      </rPr>
      <t>效益指标</t>
    </r>
  </si>
  <si>
    <r>
      <rPr>
        <sz val="9"/>
        <rFont val="宋体"/>
        <charset val="1"/>
      </rPr>
      <t>校园暴恐事件发生</t>
    </r>
  </si>
  <si>
    <r>
      <rPr>
        <sz val="9"/>
        <rFont val="Times New Roman"/>
        <charset val="1"/>
      </rPr>
      <t xml:space="preserve">0 </t>
    </r>
    <r>
      <rPr>
        <sz val="9"/>
        <rFont val="宋体"/>
        <charset val="1"/>
      </rPr>
      <t>件</t>
    </r>
  </si>
  <si>
    <r>
      <rPr>
        <sz val="9"/>
        <rFont val="Times New Roman"/>
        <charset val="1"/>
      </rPr>
      <t>2020</t>
    </r>
    <r>
      <rPr>
        <sz val="9"/>
        <rFont val="宋体"/>
        <charset val="1"/>
      </rPr>
      <t>年聘请保安学校数</t>
    </r>
  </si>
  <si>
    <r>
      <rPr>
        <sz val="9"/>
        <rFont val="宋体"/>
        <charset val="1"/>
      </rPr>
      <t>市属公办学校、幼儿园及师生数量</t>
    </r>
  </si>
  <si>
    <r>
      <rPr>
        <sz val="9"/>
        <rFont val="Times New Roman"/>
        <charset val="1"/>
      </rPr>
      <t xml:space="preserve">   2021</t>
    </r>
    <r>
      <rPr>
        <sz val="9"/>
        <rFont val="宋体"/>
        <charset val="1"/>
      </rPr>
      <t>年全市保安经费</t>
    </r>
  </si>
  <si>
    <r>
      <rPr>
        <sz val="9"/>
        <rFont val="Times New Roman"/>
        <charset val="1"/>
      </rPr>
      <t>850.5</t>
    </r>
    <r>
      <rPr>
        <sz val="9"/>
        <rFont val="宋体"/>
        <charset val="1"/>
      </rPr>
      <t>万元</t>
    </r>
  </si>
  <si>
    <r>
      <rPr>
        <sz val="9"/>
        <rFont val="宋体"/>
        <charset val="1"/>
      </rPr>
      <t>质量指标</t>
    </r>
  </si>
  <si>
    <r>
      <rPr>
        <sz val="9"/>
        <rFont val="宋体"/>
        <charset val="1"/>
      </rPr>
      <t>保安持证率</t>
    </r>
  </si>
  <si>
    <r>
      <rPr>
        <sz val="9"/>
        <rFont val="宋体"/>
        <charset val="1"/>
      </rPr>
      <t>家长满意度</t>
    </r>
    <r>
      <rPr>
        <sz val="9"/>
        <rFont val="Times New Roman"/>
        <charset val="1"/>
      </rPr>
      <t xml:space="preserve"> </t>
    </r>
  </si>
  <si>
    <r>
      <rPr>
        <sz val="9"/>
        <rFont val="Times New Roman"/>
        <charset val="1"/>
      </rPr>
      <t xml:space="preserve"> </t>
    </r>
    <r>
      <rPr>
        <sz val="9"/>
        <rFont val="宋体"/>
        <charset val="1"/>
      </rPr>
      <t>以问卷调查为准</t>
    </r>
  </si>
  <si>
    <r>
      <rPr>
        <sz val="9"/>
        <rFont val="宋体"/>
        <charset val="1"/>
      </rPr>
      <t>可持续影响指标</t>
    </r>
  </si>
  <si>
    <r>
      <rPr>
        <sz val="9"/>
        <rFont val="Times New Roman"/>
        <charset val="1"/>
      </rPr>
      <t xml:space="preserve"> </t>
    </r>
    <r>
      <rPr>
        <sz val="9"/>
        <rFont val="宋体"/>
        <charset val="1"/>
      </rPr>
      <t>涉校案（事）件威慑效益</t>
    </r>
  </si>
  <si>
    <r>
      <rPr>
        <sz val="9"/>
        <color rgb="FF000000"/>
        <rFont val="Times New Roman"/>
        <charset val="1"/>
      </rPr>
      <t xml:space="preserve">  </t>
    </r>
    <r>
      <rPr>
        <sz val="9"/>
        <color rgb="FF000000"/>
        <rFont val="宋体"/>
        <charset val="1"/>
      </rPr>
      <t>安宁中学太平学校教育发展专项资金</t>
    </r>
  </si>
  <si>
    <r>
      <rPr>
        <sz val="9"/>
        <color rgb="FF000000"/>
        <rFont val="Times New Roman"/>
        <charset val="1"/>
      </rPr>
      <t xml:space="preserve"> 2021</t>
    </r>
    <r>
      <rPr>
        <sz val="9"/>
        <color rgb="FF000000"/>
        <rFont val="宋体"/>
        <charset val="1"/>
      </rPr>
      <t>年学校正常运转，达到高中各年级</t>
    </r>
    <r>
      <rPr>
        <sz val="9"/>
        <color rgb="FF000000"/>
        <rFont val="Times New Roman"/>
        <charset val="1"/>
      </rPr>
      <t>6-8</t>
    </r>
    <r>
      <rPr>
        <sz val="9"/>
        <color rgb="FF000000"/>
        <rFont val="宋体"/>
        <charset val="1"/>
      </rPr>
      <t>个班，在校学生人数达到</t>
    </r>
    <r>
      <rPr>
        <sz val="9"/>
        <color rgb="FF000000"/>
        <rFont val="Times New Roman"/>
        <charset val="1"/>
      </rPr>
      <t>1000</t>
    </r>
    <r>
      <rPr>
        <sz val="9"/>
        <color rgb="FF000000"/>
        <rFont val="宋体"/>
        <charset val="1"/>
      </rPr>
      <t>人，高中在职教师人数达到</t>
    </r>
    <r>
      <rPr>
        <sz val="9"/>
        <color rgb="FF000000"/>
        <rFont val="Times New Roman"/>
        <charset val="1"/>
      </rPr>
      <t>70</t>
    </r>
    <r>
      <rPr>
        <sz val="9"/>
        <color rgb="FF000000"/>
        <rFont val="宋体"/>
        <charset val="1"/>
      </rPr>
      <t>人的办学规模，探索办学形式多样化，拓展优质教育资源，提升学校教育品质、社会满意度，完善太平新城社会事业功能配套，拉动太平新城经济、社会事业发展。</t>
    </r>
  </si>
  <si>
    <r>
      <rPr>
        <sz val="9"/>
        <rFont val="宋体"/>
        <charset val="1"/>
      </rPr>
      <t>经济效益指标</t>
    </r>
  </si>
  <si>
    <r>
      <rPr>
        <sz val="9"/>
        <rFont val="Times New Roman"/>
        <charset val="1"/>
      </rPr>
      <t xml:space="preserve"> </t>
    </r>
    <r>
      <rPr>
        <sz val="9"/>
        <rFont val="宋体"/>
        <charset val="1"/>
      </rPr>
      <t>以学校教育事业的发展促进太平新城社会经济事业发展</t>
    </r>
  </si>
  <si>
    <r>
      <rPr>
        <sz val="9"/>
        <rFont val="宋体"/>
        <charset val="1"/>
      </rPr>
      <t>《安宁市人民政府办公室关于印发安宁中学太平学校组建办学方案的通知》（安政办</t>
    </r>
    <r>
      <rPr>
        <sz val="9"/>
        <rFont val="Times New Roman"/>
        <charset val="1"/>
      </rPr>
      <t>[2017]44</t>
    </r>
    <r>
      <rPr>
        <sz val="9"/>
        <rFont val="宋体"/>
        <charset val="1"/>
      </rPr>
      <t>号）</t>
    </r>
  </si>
  <si>
    <r>
      <rPr>
        <sz val="9"/>
        <rFont val="Times New Roman"/>
        <charset val="1"/>
      </rPr>
      <t xml:space="preserve"> </t>
    </r>
    <r>
      <rPr>
        <sz val="9"/>
        <rFont val="宋体"/>
        <charset val="1"/>
      </rPr>
      <t>生均教学用书数量</t>
    </r>
  </si>
  <si>
    <r>
      <rPr>
        <sz val="9"/>
        <rFont val="Times New Roman"/>
        <charset val="1"/>
      </rPr>
      <t>20</t>
    </r>
    <r>
      <rPr>
        <sz val="9"/>
        <rFont val="宋体"/>
        <charset val="1"/>
      </rPr>
      <t>册</t>
    </r>
    <r>
      <rPr>
        <sz val="9"/>
        <rFont val="Times New Roman"/>
        <charset val="1"/>
      </rPr>
      <t>/</t>
    </r>
    <r>
      <rPr>
        <sz val="9"/>
        <rFont val="宋体"/>
        <charset val="1"/>
      </rPr>
      <t>年</t>
    </r>
  </si>
  <si>
    <r>
      <rPr>
        <sz val="9"/>
        <rFont val="Times New Roman"/>
        <charset val="1"/>
      </rPr>
      <t xml:space="preserve"> </t>
    </r>
    <r>
      <rPr>
        <sz val="9"/>
        <rFont val="宋体"/>
        <charset val="1"/>
      </rPr>
      <t>维持学校发展运行经费</t>
    </r>
  </si>
  <si>
    <r>
      <rPr>
        <sz val="9"/>
        <rFont val="Times New Roman"/>
        <charset val="1"/>
      </rPr>
      <t>1500</t>
    </r>
    <r>
      <rPr>
        <sz val="9"/>
        <rFont val="宋体"/>
        <charset val="1"/>
      </rPr>
      <t>万元</t>
    </r>
  </si>
  <si>
    <r>
      <rPr>
        <sz val="9"/>
        <rFont val="宋体"/>
        <charset val="1"/>
      </rPr>
      <t>新增教学用书数量</t>
    </r>
    <r>
      <rPr>
        <sz val="9"/>
        <rFont val="Times New Roman"/>
        <charset val="1"/>
      </rPr>
      <t xml:space="preserve"> </t>
    </r>
  </si>
  <si>
    <r>
      <rPr>
        <sz val="9"/>
        <rFont val="Times New Roman"/>
        <charset val="1"/>
      </rPr>
      <t xml:space="preserve">829 </t>
    </r>
    <r>
      <rPr>
        <sz val="9"/>
        <rFont val="宋体"/>
        <charset val="1"/>
      </rPr>
      <t>册</t>
    </r>
    <r>
      <rPr>
        <sz val="9"/>
        <rFont val="Times New Roman"/>
        <charset val="1"/>
      </rPr>
      <t>/</t>
    </r>
    <r>
      <rPr>
        <sz val="9"/>
        <rFont val="宋体"/>
        <charset val="1"/>
      </rPr>
      <t>年</t>
    </r>
  </si>
  <si>
    <r>
      <rPr>
        <sz val="9"/>
        <rFont val="Times New Roman"/>
        <charset val="1"/>
      </rPr>
      <t xml:space="preserve"> </t>
    </r>
    <r>
      <rPr>
        <sz val="9"/>
        <rFont val="宋体"/>
        <charset val="1"/>
      </rPr>
      <t>开课率</t>
    </r>
  </si>
  <si>
    <r>
      <rPr>
        <sz val="9"/>
        <rFont val="Times New Roman"/>
        <charset val="1"/>
      </rPr>
      <t xml:space="preserve"> </t>
    </r>
    <r>
      <rPr>
        <sz val="9"/>
        <rFont val="宋体"/>
        <charset val="1"/>
      </rPr>
      <t>学校良性发展，提升学校教育品质、社会满意度</t>
    </r>
  </si>
  <si>
    <r>
      <rPr>
        <sz val="9"/>
        <rFont val="宋体"/>
        <charset val="1"/>
      </rPr>
      <t>教育教学质量得到均衡发展</t>
    </r>
    <r>
      <rPr>
        <sz val="9"/>
        <rFont val="Times New Roman"/>
        <charset val="1"/>
      </rPr>
      <t xml:space="preserve"> </t>
    </r>
  </si>
  <si>
    <r>
      <rPr>
        <sz val="9"/>
        <rFont val="Times New Roman"/>
        <charset val="1"/>
      </rPr>
      <t xml:space="preserve"> </t>
    </r>
    <r>
      <rPr>
        <sz val="9"/>
        <rFont val="宋体"/>
        <charset val="1"/>
      </rPr>
      <t>升学率</t>
    </r>
  </si>
  <si>
    <r>
      <rPr>
        <sz val="9"/>
        <rFont val="Times New Roman"/>
        <charset val="1"/>
      </rPr>
      <t xml:space="preserve"> </t>
    </r>
    <r>
      <rPr>
        <sz val="9"/>
        <rFont val="宋体"/>
        <charset val="1"/>
      </rPr>
      <t>学生家长满意度</t>
    </r>
  </si>
  <si>
    <r>
      <rPr>
        <sz val="9"/>
        <rFont val="Times New Roman"/>
        <charset val="1"/>
      </rPr>
      <t xml:space="preserve"> </t>
    </r>
    <r>
      <rPr>
        <sz val="9"/>
        <rFont val="宋体"/>
        <charset val="1"/>
      </rPr>
      <t>学生辍学率</t>
    </r>
  </si>
  <si>
    <r>
      <rPr>
        <sz val="9"/>
        <rFont val="Times New Roman"/>
        <charset val="1"/>
      </rPr>
      <t xml:space="preserve"> </t>
    </r>
    <r>
      <rPr>
        <sz val="9"/>
        <rFont val="宋体"/>
        <charset val="1"/>
      </rPr>
      <t>毕业生合格率</t>
    </r>
  </si>
  <si>
    <r>
      <rPr>
        <sz val="9"/>
        <rFont val="Times New Roman"/>
        <charset val="1"/>
      </rPr>
      <t xml:space="preserve"> </t>
    </r>
    <r>
      <rPr>
        <sz val="9"/>
        <rFont val="宋体"/>
        <charset val="1"/>
      </rPr>
      <t>教职工满意度</t>
    </r>
  </si>
  <si>
    <r>
      <rPr>
        <sz val="9"/>
        <rFont val="Times New Roman"/>
        <charset val="1"/>
      </rPr>
      <t xml:space="preserve"> </t>
    </r>
    <r>
      <rPr>
        <sz val="9"/>
        <rFont val="宋体"/>
        <charset val="1"/>
      </rPr>
      <t>高中在职教师人数</t>
    </r>
  </si>
  <si>
    <r>
      <rPr>
        <sz val="9"/>
        <rFont val="Times New Roman"/>
        <charset val="1"/>
      </rPr>
      <t>60</t>
    </r>
    <r>
      <rPr>
        <sz val="9"/>
        <rFont val="宋体"/>
        <charset val="1"/>
      </rPr>
      <t>人</t>
    </r>
  </si>
  <si>
    <r>
      <rPr>
        <sz val="9"/>
        <rFont val="Times New Roman"/>
        <charset val="1"/>
      </rPr>
      <t xml:space="preserve"> </t>
    </r>
    <r>
      <rPr>
        <sz val="9"/>
        <rFont val="宋体"/>
        <charset val="1"/>
      </rPr>
      <t>社会满意度</t>
    </r>
  </si>
  <si>
    <r>
      <rPr>
        <sz val="9"/>
        <rFont val="Times New Roman"/>
        <charset val="1"/>
      </rPr>
      <t xml:space="preserve"> </t>
    </r>
    <r>
      <rPr>
        <sz val="9"/>
        <rFont val="宋体"/>
        <charset val="1"/>
      </rPr>
      <t>高中各年级开班数量</t>
    </r>
  </si>
  <si>
    <r>
      <rPr>
        <sz val="9"/>
        <rFont val="Times New Roman"/>
        <charset val="1"/>
      </rPr>
      <t>5</t>
    </r>
    <r>
      <rPr>
        <sz val="9"/>
        <rFont val="宋体"/>
        <charset val="1"/>
      </rPr>
      <t>个</t>
    </r>
  </si>
  <si>
    <r>
      <rPr>
        <sz val="9"/>
        <rFont val="Times New Roman"/>
        <charset val="1"/>
      </rPr>
      <t xml:space="preserve"> </t>
    </r>
    <r>
      <rPr>
        <sz val="9"/>
        <rFont val="宋体"/>
        <charset val="1"/>
      </rPr>
      <t>推动安宁市教育发展，汇集太平新城发展活力，拉动太平新城经济、社会事业发展</t>
    </r>
  </si>
  <si>
    <r>
      <rPr>
        <sz val="9"/>
        <rFont val="宋体"/>
        <charset val="1"/>
      </rPr>
      <t>生态效益指标</t>
    </r>
  </si>
  <si>
    <r>
      <rPr>
        <sz val="9"/>
        <rFont val="宋体"/>
        <charset val="1"/>
      </rPr>
      <t>以学校教育事业的发展促进太平新城社会生态环境良性发展</t>
    </r>
    <r>
      <rPr>
        <sz val="9"/>
        <rFont val="Times New Roman"/>
        <charset val="1"/>
      </rPr>
      <t xml:space="preserve"> </t>
    </r>
  </si>
  <si>
    <r>
      <rPr>
        <sz val="9"/>
        <rFont val="Times New Roman"/>
        <charset val="1"/>
      </rPr>
      <t xml:space="preserve"> 2021</t>
    </r>
    <r>
      <rPr>
        <sz val="9"/>
        <rFont val="宋体"/>
        <charset val="1"/>
      </rPr>
      <t>年招聘临聘教师数量</t>
    </r>
  </si>
  <si>
    <r>
      <rPr>
        <sz val="9"/>
        <rFont val="Times New Roman"/>
        <charset val="1"/>
      </rPr>
      <t>200</t>
    </r>
    <r>
      <rPr>
        <sz val="9"/>
        <rFont val="宋体"/>
        <charset val="1"/>
      </rPr>
      <t>名</t>
    </r>
  </si>
  <si>
    <r>
      <rPr>
        <sz val="9"/>
        <rFont val="Times New Roman"/>
        <charset val="1"/>
      </rPr>
      <t xml:space="preserve"> </t>
    </r>
    <r>
      <rPr>
        <sz val="9"/>
        <rFont val="宋体"/>
        <charset val="1"/>
      </rPr>
      <t>《安宁市实施银龄讲学三年行动计划（</t>
    </r>
    <r>
      <rPr>
        <sz val="9"/>
        <rFont val="Times New Roman"/>
        <charset val="1"/>
      </rPr>
      <t>2018—2020</t>
    </r>
    <r>
      <rPr>
        <sz val="9"/>
        <rFont val="宋体"/>
        <charset val="1"/>
      </rPr>
      <t>年）工作方案》（安办通〔</t>
    </r>
    <r>
      <rPr>
        <sz val="9"/>
        <rFont val="Times New Roman"/>
        <charset val="1"/>
      </rPr>
      <t>2019</t>
    </r>
    <r>
      <rPr>
        <sz val="9"/>
        <rFont val="宋体"/>
        <charset val="1"/>
      </rPr>
      <t>〕</t>
    </r>
    <r>
      <rPr>
        <sz val="9"/>
        <rFont val="Times New Roman"/>
        <charset val="1"/>
      </rPr>
      <t>5</t>
    </r>
    <r>
      <rPr>
        <sz val="9"/>
        <rFont val="宋体"/>
        <charset val="1"/>
      </rPr>
      <t>号）《关于印发</t>
    </r>
    <r>
      <rPr>
        <sz val="9"/>
        <rFont val="Times New Roman"/>
        <charset val="1"/>
      </rPr>
      <t>&lt;</t>
    </r>
    <r>
      <rPr>
        <sz val="9"/>
        <rFont val="宋体"/>
        <charset val="1"/>
      </rPr>
      <t>关于面向全国引进</t>
    </r>
    <r>
      <rPr>
        <sz val="9"/>
        <rFont val="Times New Roman"/>
        <charset val="1"/>
      </rPr>
      <t>15</t>
    </r>
    <r>
      <rPr>
        <sz val="9"/>
        <rFont val="宋体"/>
        <charset val="1"/>
      </rPr>
      <t>名优秀高中教师的工作方案</t>
    </r>
    <r>
      <rPr>
        <sz val="9"/>
        <rFont val="Times New Roman"/>
        <charset val="1"/>
      </rPr>
      <t>&gt;</t>
    </r>
    <r>
      <rPr>
        <sz val="9"/>
        <rFont val="宋体"/>
        <charset val="1"/>
      </rPr>
      <t>的通知》（市委办便笺〔</t>
    </r>
    <r>
      <rPr>
        <sz val="9"/>
        <rFont val="Times New Roman"/>
        <charset val="1"/>
      </rPr>
      <t>2017</t>
    </r>
    <r>
      <rPr>
        <sz val="9"/>
        <rFont val="宋体"/>
        <charset val="1"/>
      </rPr>
      <t>〕</t>
    </r>
    <r>
      <rPr>
        <sz val="9"/>
        <rFont val="Times New Roman"/>
        <charset val="1"/>
      </rPr>
      <t>27</t>
    </r>
    <r>
      <rPr>
        <sz val="9"/>
        <rFont val="宋体"/>
        <charset val="1"/>
      </rPr>
      <t>号）、</t>
    </r>
    <r>
      <rPr>
        <sz val="9"/>
        <rFont val="Times New Roman"/>
        <charset val="1"/>
      </rPr>
      <t xml:space="preserve"> </t>
    </r>
    <r>
      <rPr>
        <sz val="9"/>
        <rFont val="宋体"/>
        <charset val="1"/>
      </rPr>
      <t>《市六届人民政府第</t>
    </r>
    <r>
      <rPr>
        <sz val="9"/>
        <rFont val="Times New Roman"/>
        <charset val="1"/>
      </rPr>
      <t>55</t>
    </r>
    <r>
      <rPr>
        <sz val="9"/>
        <rFont val="宋体"/>
        <charset val="1"/>
      </rPr>
      <t>次常务会议纪要》等。</t>
    </r>
  </si>
  <si>
    <r>
      <rPr>
        <sz val="9"/>
        <rFont val="宋体"/>
        <charset val="1"/>
      </rPr>
      <t>临聘教师生活状况改善率</t>
    </r>
  </si>
  <si>
    <r>
      <rPr>
        <sz val="9"/>
        <rFont val="宋体"/>
        <charset val="1"/>
      </rPr>
      <t>《安宁市实施银龄讲学三年行动计划（</t>
    </r>
    <r>
      <rPr>
        <sz val="9"/>
        <rFont val="Times New Roman"/>
        <charset val="1"/>
      </rPr>
      <t>2018—2020</t>
    </r>
    <r>
      <rPr>
        <sz val="9"/>
        <rFont val="宋体"/>
        <charset val="1"/>
      </rPr>
      <t>年）工作方案》（安办通〔</t>
    </r>
    <r>
      <rPr>
        <sz val="9"/>
        <rFont val="Times New Roman"/>
        <charset val="1"/>
      </rPr>
      <t>2019</t>
    </r>
    <r>
      <rPr>
        <sz val="9"/>
        <rFont val="宋体"/>
        <charset val="1"/>
      </rPr>
      <t>〕</t>
    </r>
    <r>
      <rPr>
        <sz val="9"/>
        <rFont val="Times New Roman"/>
        <charset val="1"/>
      </rPr>
      <t>5</t>
    </r>
    <r>
      <rPr>
        <sz val="9"/>
        <rFont val="宋体"/>
        <charset val="1"/>
      </rPr>
      <t>号）《关于印发</t>
    </r>
    <r>
      <rPr>
        <sz val="9"/>
        <rFont val="Times New Roman"/>
        <charset val="1"/>
      </rPr>
      <t>&lt;</t>
    </r>
    <r>
      <rPr>
        <sz val="9"/>
        <rFont val="宋体"/>
        <charset val="1"/>
      </rPr>
      <t>关于面向全国引进</t>
    </r>
    <r>
      <rPr>
        <sz val="9"/>
        <rFont val="Times New Roman"/>
        <charset val="1"/>
      </rPr>
      <t>15</t>
    </r>
    <r>
      <rPr>
        <sz val="9"/>
        <rFont val="宋体"/>
        <charset val="1"/>
      </rPr>
      <t>名优秀高中教师的工作方案</t>
    </r>
    <r>
      <rPr>
        <sz val="9"/>
        <rFont val="Times New Roman"/>
        <charset val="1"/>
      </rPr>
      <t>&gt;</t>
    </r>
    <r>
      <rPr>
        <sz val="9"/>
        <rFont val="宋体"/>
        <charset val="1"/>
      </rPr>
      <t>的通知》（市委办便笺〔</t>
    </r>
    <r>
      <rPr>
        <sz val="9"/>
        <rFont val="Times New Roman"/>
        <charset val="1"/>
      </rPr>
      <t>2017</t>
    </r>
    <r>
      <rPr>
        <sz val="9"/>
        <rFont val="宋体"/>
        <charset val="1"/>
      </rPr>
      <t>〕</t>
    </r>
    <r>
      <rPr>
        <sz val="9"/>
        <rFont val="Times New Roman"/>
        <charset val="1"/>
      </rPr>
      <t>27</t>
    </r>
    <r>
      <rPr>
        <sz val="9"/>
        <rFont val="宋体"/>
        <charset val="1"/>
      </rPr>
      <t>号）、</t>
    </r>
    <r>
      <rPr>
        <sz val="9"/>
        <rFont val="Times New Roman"/>
        <charset val="1"/>
      </rPr>
      <t xml:space="preserve"> </t>
    </r>
    <r>
      <rPr>
        <sz val="9"/>
        <rFont val="宋体"/>
        <charset val="1"/>
      </rPr>
      <t>《市六届人民政府第</t>
    </r>
    <r>
      <rPr>
        <sz val="9"/>
        <rFont val="Times New Roman"/>
        <charset val="1"/>
      </rPr>
      <t>55</t>
    </r>
    <r>
      <rPr>
        <sz val="9"/>
        <rFont val="宋体"/>
        <charset val="1"/>
      </rPr>
      <t>次常务会议纪要》等。</t>
    </r>
  </si>
  <si>
    <r>
      <rPr>
        <sz val="9"/>
        <rFont val="Times New Roman"/>
        <charset val="1"/>
      </rPr>
      <t>2021</t>
    </r>
    <r>
      <rPr>
        <sz val="9"/>
        <rFont val="宋体"/>
        <charset val="1"/>
      </rPr>
      <t>年引进优秀教师数量</t>
    </r>
  </si>
  <si>
    <r>
      <rPr>
        <sz val="9"/>
        <rFont val="Times New Roman"/>
        <charset val="1"/>
      </rPr>
      <t>12</t>
    </r>
    <r>
      <rPr>
        <sz val="9"/>
        <rFont val="宋体"/>
        <charset val="1"/>
      </rPr>
      <t>名</t>
    </r>
  </si>
  <si>
    <r>
      <rPr>
        <sz val="9"/>
        <rFont val="宋体"/>
        <charset val="1"/>
      </rPr>
      <t>经费发放覆盖率</t>
    </r>
  </si>
  <si>
    <r>
      <rPr>
        <sz val="9"/>
        <rFont val="宋体"/>
        <charset val="1"/>
      </rPr>
      <t>补助社会化发放率</t>
    </r>
  </si>
  <si>
    <r>
      <rPr>
        <sz val="9"/>
        <rFont val="宋体"/>
        <charset val="1"/>
      </rPr>
      <t>受益对象满意度</t>
    </r>
  </si>
  <si>
    <r>
      <rPr>
        <sz val="9"/>
        <rFont val="宋体"/>
        <charset val="1"/>
      </rPr>
      <t>资金发放及时率</t>
    </r>
  </si>
  <si>
    <r>
      <rPr>
        <sz val="9"/>
        <rFont val="宋体"/>
        <charset val="1"/>
      </rPr>
      <t>九年义务教育巩固率</t>
    </r>
  </si>
  <si>
    <r>
      <rPr>
        <sz val="9"/>
        <rFont val="宋体"/>
        <charset val="1"/>
      </rPr>
      <t>昆明市城乡义务教育阶段寄宿学生生活费补助资金管理办法</t>
    </r>
  </si>
  <si>
    <r>
      <rPr>
        <sz val="9"/>
        <rFont val="宋体"/>
        <charset val="1"/>
      </rPr>
      <t>资助人数占在校生比例</t>
    </r>
  </si>
  <si>
    <r>
      <rPr>
        <sz val="9"/>
        <rFont val="宋体"/>
        <charset val="1"/>
      </rPr>
      <t>本年专项经费</t>
    </r>
  </si>
  <si>
    <r>
      <rPr>
        <sz val="9"/>
        <rFont val="Times New Roman"/>
        <charset val="1"/>
      </rPr>
      <t>1000</t>
    </r>
    <r>
      <rPr>
        <sz val="9"/>
        <rFont val="宋体"/>
        <charset val="1"/>
      </rPr>
      <t>万元</t>
    </r>
  </si>
  <si>
    <r>
      <rPr>
        <sz val="9"/>
        <rFont val="宋体"/>
        <charset val="1"/>
      </rPr>
      <t>建档立卡学生覆盖比例</t>
    </r>
  </si>
  <si>
    <r>
      <rPr>
        <sz val="9"/>
        <rFont val="宋体"/>
        <charset val="1"/>
      </rPr>
      <t>非住校生补助标准</t>
    </r>
    <r>
      <rPr>
        <sz val="9"/>
        <rFont val="Times New Roman"/>
        <charset val="1"/>
      </rPr>
      <t xml:space="preserve"> </t>
    </r>
  </si>
  <si>
    <r>
      <rPr>
        <sz val="9"/>
        <rFont val="Times New Roman"/>
        <charset val="1"/>
      </rPr>
      <t>625</t>
    </r>
    <r>
      <rPr>
        <sz val="9"/>
        <rFont val="宋体"/>
        <charset val="1"/>
      </rPr>
      <t>元</t>
    </r>
    <r>
      <rPr>
        <sz val="9"/>
        <rFont val="Times New Roman"/>
        <charset val="1"/>
      </rPr>
      <t>/</t>
    </r>
    <r>
      <rPr>
        <sz val="9"/>
        <rFont val="宋体"/>
        <charset val="1"/>
      </rPr>
      <t>人年</t>
    </r>
  </si>
  <si>
    <r>
      <rPr>
        <sz val="9"/>
        <rFont val="宋体"/>
        <charset val="1"/>
      </rPr>
      <t>补助资金当年到位率</t>
    </r>
  </si>
  <si>
    <r>
      <rPr>
        <sz val="9"/>
        <rFont val="宋体"/>
        <charset val="1"/>
      </rPr>
      <t>住校生经费补助标准</t>
    </r>
    <r>
      <rPr>
        <sz val="9"/>
        <rFont val="Times New Roman"/>
        <charset val="1"/>
      </rPr>
      <t xml:space="preserve"> </t>
    </r>
  </si>
  <si>
    <r>
      <rPr>
        <sz val="9"/>
        <rFont val="Times New Roman"/>
        <charset val="1"/>
      </rPr>
      <t>1250</t>
    </r>
    <r>
      <rPr>
        <sz val="9"/>
        <rFont val="宋体"/>
        <charset val="1"/>
      </rPr>
      <t>元</t>
    </r>
    <r>
      <rPr>
        <sz val="9"/>
        <rFont val="Times New Roman"/>
        <charset val="1"/>
      </rPr>
      <t>/</t>
    </r>
    <r>
      <rPr>
        <sz val="9"/>
        <rFont val="宋体"/>
        <charset val="1"/>
      </rPr>
      <t>人年</t>
    </r>
  </si>
  <si>
    <r>
      <rPr>
        <sz val="9"/>
        <rFont val="Times New Roman"/>
        <charset val="1"/>
      </rPr>
      <t xml:space="preserve"> </t>
    </r>
    <r>
      <rPr>
        <sz val="9"/>
        <rFont val="宋体"/>
        <charset val="1"/>
      </rPr>
      <t>以调查问卷为准</t>
    </r>
  </si>
  <si>
    <r>
      <rPr>
        <sz val="9"/>
        <rFont val="宋体"/>
        <charset val="1"/>
      </rPr>
      <t>受助学生满意度</t>
    </r>
  </si>
  <si>
    <r>
      <rPr>
        <sz val="9"/>
        <rFont val="宋体"/>
        <charset val="1"/>
      </rPr>
      <t>以调查问卷为准</t>
    </r>
  </si>
  <si>
    <r>
      <rPr>
        <sz val="9"/>
        <rFont val="宋体"/>
        <charset val="1"/>
      </rPr>
      <t>补助对象政策的知晓度</t>
    </r>
  </si>
  <si>
    <t>100%</t>
  </si>
  <si>
    <r>
      <rPr>
        <sz val="9"/>
        <color rgb="FF000000"/>
        <rFont val="宋体"/>
        <charset val="1"/>
      </rPr>
      <t>安宁市教体局</t>
    </r>
    <r>
      <rPr>
        <sz val="9"/>
        <color rgb="FF000000"/>
        <rFont val="Times New Roman"/>
        <charset val="1"/>
      </rPr>
      <t xml:space="preserve"> “</t>
    </r>
    <r>
      <rPr>
        <sz val="9"/>
        <color rgb="FF000000"/>
        <rFont val="宋体"/>
        <charset val="1"/>
      </rPr>
      <t>两免一补</t>
    </r>
    <r>
      <rPr>
        <sz val="9"/>
        <color rgb="FF000000"/>
        <rFont val="Times New Roman"/>
        <charset val="1"/>
      </rPr>
      <t>”</t>
    </r>
    <r>
      <rPr>
        <sz val="9"/>
        <color rgb="FF000000"/>
        <rFont val="宋体"/>
        <charset val="1"/>
      </rPr>
      <t>小学政策专项经费</t>
    </r>
  </si>
  <si>
    <r>
      <rPr>
        <sz val="9"/>
        <color rgb="FF000000"/>
        <rFont val="宋体"/>
        <charset val="1"/>
      </rPr>
      <t>各学校严格按照国家义务教育课程设置方案开足、开齐课程，确保全市义务教育阶段所有学生（含民办）每学期均能享受一套国家免费教科书和相关的配套教材，把国家的惠民政策真正落到实处。巩固城乡义务教育经费保障机制，对城乡义务教育家庭经济困难学生提供生活补助，帮助家庭经济困难学生顺利就学，提升义务教育巩固率。</t>
    </r>
  </si>
  <si>
    <r>
      <rPr>
        <sz val="9"/>
        <rFont val="Times New Roman"/>
        <charset val="1"/>
      </rPr>
      <t>1000</t>
    </r>
    <r>
      <rPr>
        <sz val="9"/>
        <rFont val="宋体"/>
        <charset val="1"/>
      </rPr>
      <t>元</t>
    </r>
    <r>
      <rPr>
        <sz val="9"/>
        <rFont val="Times New Roman"/>
        <charset val="1"/>
      </rPr>
      <t>/</t>
    </r>
    <r>
      <rPr>
        <sz val="9"/>
        <rFont val="宋体"/>
        <charset val="1"/>
      </rPr>
      <t>人年</t>
    </r>
  </si>
  <si>
    <r>
      <rPr>
        <sz val="9"/>
        <rFont val="Times New Roman"/>
        <charset val="1"/>
      </rPr>
      <t>500</t>
    </r>
    <r>
      <rPr>
        <sz val="9"/>
        <rFont val="宋体"/>
        <charset val="1"/>
      </rPr>
      <t>万元</t>
    </r>
  </si>
  <si>
    <r>
      <rPr>
        <sz val="9"/>
        <rFont val="Times New Roman"/>
        <charset val="1"/>
      </rPr>
      <t>500</t>
    </r>
    <r>
      <rPr>
        <sz val="9"/>
        <rFont val="宋体"/>
        <charset val="1"/>
      </rPr>
      <t>元</t>
    </r>
    <r>
      <rPr>
        <sz val="9"/>
        <rFont val="Times New Roman"/>
        <charset val="1"/>
      </rPr>
      <t>/</t>
    </r>
    <r>
      <rPr>
        <sz val="9"/>
        <rFont val="宋体"/>
        <charset val="1"/>
      </rPr>
      <t>人年</t>
    </r>
  </si>
  <si>
    <r>
      <rPr>
        <sz val="9"/>
        <rFont val="宋体"/>
        <charset val="1"/>
      </rPr>
      <t>社会、家长、学生满意度</t>
    </r>
  </si>
  <si>
    <r>
      <rPr>
        <sz val="9"/>
        <rFont val="宋体"/>
        <charset val="1"/>
      </rPr>
      <t>调查问卷</t>
    </r>
  </si>
  <si>
    <r>
      <rPr>
        <sz val="9"/>
        <color rgb="FF000000"/>
        <rFont val="Times New Roman"/>
        <charset val="1"/>
      </rPr>
      <t xml:space="preserve"> </t>
    </r>
    <r>
      <rPr>
        <sz val="9"/>
        <color rgb="FF000000"/>
        <rFont val="宋体"/>
        <charset val="1"/>
      </rPr>
      <t>安宁市教体局乡村教师生活补助项目经费</t>
    </r>
  </si>
  <si>
    <r>
      <rPr>
        <sz val="9"/>
        <color rgb="FF000000"/>
        <rFont val="Times New Roman"/>
        <charset val="1"/>
      </rPr>
      <t xml:space="preserve"> </t>
    </r>
    <r>
      <rPr>
        <sz val="9"/>
        <color rgb="FF000000"/>
        <rFont val="宋体"/>
        <charset val="1"/>
      </rPr>
      <t>为促进城乡教育均衡发展，补齐农村教育短板，按照</t>
    </r>
    <r>
      <rPr>
        <sz val="9"/>
        <color rgb="FF000000"/>
        <rFont val="Times New Roman"/>
        <charset val="1"/>
      </rPr>
      <t>“</t>
    </r>
    <r>
      <rPr>
        <sz val="9"/>
        <color rgb="FF000000"/>
        <rFont val="宋体"/>
        <charset val="1"/>
      </rPr>
      <t>教十条</t>
    </r>
    <r>
      <rPr>
        <sz val="9"/>
        <color rgb="FF000000"/>
        <rFont val="Times New Roman"/>
        <charset val="1"/>
      </rPr>
      <t>”</t>
    </r>
    <r>
      <rPr>
        <sz val="9"/>
        <color rgb="FF000000"/>
        <rFont val="宋体"/>
        <charset val="1"/>
      </rPr>
      <t>规定，加大农村教师政策倾斜。从</t>
    </r>
    <r>
      <rPr>
        <sz val="9"/>
        <color rgb="FF000000"/>
        <rFont val="Times New Roman"/>
        <charset val="1"/>
      </rPr>
      <t>2016</t>
    </r>
    <r>
      <rPr>
        <sz val="9"/>
        <color rgb="FF000000"/>
        <rFont val="宋体"/>
        <charset val="1"/>
      </rPr>
      <t>年</t>
    </r>
    <r>
      <rPr>
        <sz val="9"/>
        <color rgb="FF000000"/>
        <rFont val="Times New Roman"/>
        <charset val="1"/>
      </rPr>
      <t>9</t>
    </r>
    <r>
      <rPr>
        <sz val="9"/>
        <color rgb="FF000000"/>
        <rFont val="宋体"/>
        <charset val="1"/>
      </rPr>
      <t>月起，按照每人每月</t>
    </r>
    <r>
      <rPr>
        <sz val="9"/>
        <color rgb="FF000000"/>
        <rFont val="Times New Roman"/>
        <charset val="1"/>
      </rPr>
      <t>300—1000</t>
    </r>
    <r>
      <rPr>
        <sz val="9"/>
        <color rgb="FF000000"/>
        <rFont val="宋体"/>
        <charset val="1"/>
      </rPr>
      <t>元的标准安排乡村教师生活补助，每年补助</t>
    </r>
    <r>
      <rPr>
        <sz val="9"/>
        <color rgb="FF000000"/>
        <rFont val="Times New Roman"/>
        <charset val="1"/>
      </rPr>
      <t>10</t>
    </r>
    <r>
      <rPr>
        <sz val="9"/>
        <color rgb="FF000000"/>
        <rFont val="宋体"/>
        <charset val="1"/>
      </rPr>
      <t>个月。</t>
    </r>
  </si>
  <si>
    <r>
      <rPr>
        <sz val="9"/>
        <rFont val="宋体"/>
        <charset val="1"/>
      </rPr>
      <t>教育教学质量提升率</t>
    </r>
  </si>
  <si>
    <r>
      <rPr>
        <sz val="9"/>
        <rFont val="宋体"/>
        <charset val="1"/>
      </rPr>
      <t>《关于推动教育优先发展打造教育强市十条意见》、《关于进一步加快推进教育事业改革与发展的实施意见》、《关于印发安宁市乡村教师支持计划的通知》、《关于印发安宁市乡村教师生活补助实施方案的通知》</t>
    </r>
  </si>
  <si>
    <r>
      <rPr>
        <sz val="9"/>
        <rFont val="Times New Roman"/>
        <charset val="1"/>
      </rPr>
      <t xml:space="preserve"> </t>
    </r>
    <r>
      <rPr>
        <sz val="9"/>
        <rFont val="宋体"/>
        <charset val="1"/>
      </rPr>
      <t>乡村教师生活补助项目经费</t>
    </r>
  </si>
  <si>
    <r>
      <rPr>
        <sz val="9"/>
        <rFont val="Times New Roman"/>
        <charset val="1"/>
      </rPr>
      <t>550</t>
    </r>
    <r>
      <rPr>
        <sz val="9"/>
        <rFont val="宋体"/>
        <charset val="1"/>
      </rPr>
      <t>万元</t>
    </r>
  </si>
  <si>
    <r>
      <rPr>
        <sz val="9"/>
        <rFont val="宋体"/>
        <charset val="1"/>
      </rPr>
      <t>经费补助发放标准</t>
    </r>
  </si>
  <si>
    <r>
      <rPr>
        <sz val="9"/>
        <rFont val="宋体"/>
        <charset val="1"/>
      </rPr>
      <t>按照每人每月</t>
    </r>
    <r>
      <rPr>
        <sz val="9"/>
        <rFont val="Times New Roman"/>
        <charset val="1"/>
      </rPr>
      <t>300-1000</t>
    </r>
    <r>
      <rPr>
        <sz val="9"/>
        <rFont val="宋体"/>
        <charset val="1"/>
      </rPr>
      <t>元的标准</t>
    </r>
    <r>
      <rPr>
        <sz val="9"/>
        <rFont val="Times New Roman"/>
        <charset val="1"/>
      </rPr>
      <t xml:space="preserve"> </t>
    </r>
  </si>
  <si>
    <r>
      <rPr>
        <sz val="9"/>
        <rFont val="Times New Roman"/>
        <charset val="1"/>
      </rPr>
      <t xml:space="preserve"> </t>
    </r>
    <r>
      <rPr>
        <sz val="9"/>
        <rFont val="宋体"/>
        <charset val="1"/>
      </rPr>
      <t>《关于推动教育优先发展打造教育强市十条意见》、《关于进一步加快推进教育事业改革与发展的实施意见》、《关于印发安宁市乡村教师支持计划的通知》、《关于印发安宁市乡村教师生活补助实施方案的通知》</t>
    </r>
  </si>
  <si>
    <r>
      <rPr>
        <sz val="9"/>
        <rFont val="Times New Roman"/>
        <charset val="1"/>
      </rPr>
      <t xml:space="preserve">  </t>
    </r>
    <r>
      <rPr>
        <sz val="9"/>
        <rFont val="宋体"/>
        <charset val="1"/>
      </rPr>
      <t>进一步提高乡村教师待遇，促进全市教育均衡可持续发展</t>
    </r>
  </si>
  <si>
    <r>
      <rPr>
        <sz val="9"/>
        <rFont val="宋体"/>
        <charset val="1"/>
      </rPr>
      <t>逐年提高</t>
    </r>
  </si>
  <si>
    <r>
      <rPr>
        <sz val="9"/>
        <rFont val="宋体"/>
        <charset val="1"/>
      </rPr>
      <t>乡村教师满意度</t>
    </r>
  </si>
  <si>
    <r>
      <rPr>
        <sz val="9"/>
        <rFont val="宋体"/>
        <charset val="1"/>
      </rPr>
      <t>乡村教师生活补助经费发放月份</t>
    </r>
    <r>
      <rPr>
        <sz val="9"/>
        <rFont val="Times New Roman"/>
        <charset val="1"/>
      </rPr>
      <t xml:space="preserve"> </t>
    </r>
  </si>
  <si>
    <r>
      <rPr>
        <sz val="9"/>
        <rFont val="Times New Roman"/>
        <charset val="1"/>
      </rPr>
      <t>10</t>
    </r>
    <r>
      <rPr>
        <sz val="9"/>
        <rFont val="宋体"/>
        <charset val="1"/>
      </rPr>
      <t>月</t>
    </r>
  </si>
  <si>
    <r>
      <rPr>
        <sz val="9"/>
        <color rgb="FF000000"/>
        <rFont val="宋体"/>
        <charset val="1"/>
      </rPr>
      <t>安宁市教体局课后服务工作经费</t>
    </r>
  </si>
  <si>
    <r>
      <rPr>
        <sz val="9"/>
        <color rgb="FF000000"/>
        <rFont val="宋体"/>
        <charset val="1"/>
      </rPr>
      <t>小学课后服务是发挥学校在课后服务中的主渠道作用，利用学校在管理、人员、场地、资源等方面的优势，在规定教学任务外开展的便民服务，是落实立德树人根本任务，坚持</t>
    </r>
    <r>
      <rPr>
        <sz val="9"/>
        <color rgb="FF000000"/>
        <rFont val="Times New Roman"/>
        <charset val="1"/>
      </rPr>
      <t>“</t>
    </r>
    <r>
      <rPr>
        <sz val="9"/>
        <color rgb="FF000000"/>
        <rFont val="宋体"/>
        <charset val="1"/>
      </rPr>
      <t>五育并举</t>
    </r>
    <r>
      <rPr>
        <sz val="9"/>
        <color rgb="FF000000"/>
        <rFont val="Times New Roman"/>
        <charset val="1"/>
      </rPr>
      <t>”</t>
    </r>
    <r>
      <rPr>
        <sz val="9"/>
        <color rgb="FF000000"/>
        <rFont val="宋体"/>
        <charset val="1"/>
      </rPr>
      <t>，提高学生核心素养，减轻学生过重课业负担，促进学生健康成长，帮助家长解决后顾之忧的重要举措，是教育为民服务、政府为民办实事的民生工程。保证本年度课后服务正常、高效开展，研讨课后服务开设的有效性，总结开展的成果。</t>
    </r>
  </si>
  <si>
    <r>
      <rPr>
        <sz val="9"/>
        <rFont val="宋体"/>
        <charset val="1"/>
      </rPr>
      <t>课后服务工作经费</t>
    </r>
  </si>
  <si>
    <r>
      <rPr>
        <sz val="9"/>
        <rFont val="Times New Roman"/>
        <charset val="1"/>
      </rPr>
      <t>1200</t>
    </r>
    <r>
      <rPr>
        <sz val="9"/>
        <rFont val="宋体"/>
        <charset val="1"/>
      </rPr>
      <t>万元</t>
    </r>
  </si>
  <si>
    <r>
      <rPr>
        <sz val="9"/>
        <rFont val="宋体"/>
        <charset val="1"/>
      </rPr>
      <t>《安宁市推进小学生课后服务工作方案》、《安宁市小学生课后服务考核方案》、《安宁市课后服务考核细则》、《关于推进昆明市小学生课后服务的工作意见》</t>
    </r>
  </si>
  <si>
    <r>
      <rPr>
        <sz val="9"/>
        <rFont val="宋体"/>
        <charset val="1"/>
      </rPr>
      <t>资金拨付完成时限</t>
    </r>
  </si>
  <si>
    <r>
      <rPr>
        <sz val="9"/>
        <rFont val="Times New Roman"/>
        <charset val="1"/>
      </rPr>
      <t>2021</t>
    </r>
    <r>
      <rPr>
        <sz val="9"/>
        <rFont val="宋体"/>
        <charset val="1"/>
      </rPr>
      <t>年</t>
    </r>
    <r>
      <rPr>
        <sz val="9"/>
        <rFont val="Times New Roman"/>
        <charset val="1"/>
      </rPr>
      <t>11</t>
    </r>
    <r>
      <rPr>
        <sz val="9"/>
        <rFont val="宋体"/>
        <charset val="1"/>
      </rPr>
      <t>月底前支付进度达</t>
    </r>
    <r>
      <rPr>
        <sz val="9"/>
        <rFont val="Times New Roman"/>
        <charset val="1"/>
      </rPr>
      <t>100%</t>
    </r>
  </si>
  <si>
    <r>
      <rPr>
        <sz val="9"/>
        <rFont val="宋体"/>
        <charset val="1"/>
      </rPr>
      <t>资金拨付及时率</t>
    </r>
    <r>
      <rPr>
        <sz val="9"/>
        <rFont val="Times New Roman"/>
        <charset val="1"/>
      </rPr>
      <t xml:space="preserve">
 </t>
    </r>
  </si>
  <si>
    <r>
      <rPr>
        <sz val="9"/>
        <rFont val="宋体"/>
        <charset val="1"/>
      </rPr>
      <t>回应广大家长对小学生课后服务的迫切需求率</t>
    </r>
    <r>
      <rPr>
        <sz val="9"/>
        <rFont val="Times New Roman"/>
        <charset val="1"/>
      </rPr>
      <t xml:space="preserve">
 </t>
    </r>
  </si>
  <si>
    <r>
      <rPr>
        <sz val="9"/>
        <rFont val="宋体"/>
        <charset val="1"/>
      </rPr>
      <t>扎实推进我市艺术教育发展，在全市范围内形成可推广的地方课程，提高学生核心素养，减轻学生过重课业负担，促进学生健康成长。</t>
    </r>
    <r>
      <rPr>
        <sz val="9"/>
        <rFont val="Times New Roman"/>
        <charset val="1"/>
      </rPr>
      <t xml:space="preserve"> </t>
    </r>
  </si>
  <si>
    <r>
      <rPr>
        <sz val="9"/>
        <rFont val="宋体"/>
        <charset val="1"/>
      </rPr>
      <t>社会满意度</t>
    </r>
    <r>
      <rPr>
        <sz val="9"/>
        <rFont val="Times New Roman"/>
        <charset val="1"/>
      </rPr>
      <t xml:space="preserve"> </t>
    </r>
  </si>
  <si>
    <r>
      <rPr>
        <sz val="9"/>
        <rFont val="宋体"/>
        <charset val="1"/>
      </rPr>
      <t>全市开展小学生课后服务工作学校数量</t>
    </r>
    <r>
      <rPr>
        <sz val="9"/>
        <rFont val="Times New Roman"/>
        <charset val="1"/>
      </rPr>
      <t xml:space="preserve">
 </t>
    </r>
  </si>
  <si>
    <r>
      <rPr>
        <sz val="9"/>
        <rFont val="Times New Roman"/>
        <charset val="1"/>
      </rPr>
      <t>9</t>
    </r>
    <r>
      <rPr>
        <sz val="9"/>
        <rFont val="宋体"/>
        <charset val="1"/>
      </rPr>
      <t>所</t>
    </r>
  </si>
  <si>
    <r>
      <rPr>
        <sz val="9"/>
        <color rgb="FF000000"/>
        <rFont val="宋体"/>
        <charset val="1"/>
      </rPr>
      <t>安宁市教体局副校级以上领导、班主任、学科带头和骨干教师政府目标绩效考核项目经费</t>
    </r>
  </si>
  <si>
    <r>
      <rPr>
        <sz val="9"/>
        <color rgb="FF000000"/>
        <rFont val="Times New Roman"/>
        <charset val="1"/>
      </rPr>
      <t>2021</t>
    </r>
    <r>
      <rPr>
        <sz val="9"/>
        <color rgb="FF000000"/>
        <rFont val="宋体"/>
        <charset val="1"/>
      </rPr>
      <t>年根据安通〔</t>
    </r>
    <r>
      <rPr>
        <sz val="9"/>
        <color rgb="FF000000"/>
        <rFont val="Times New Roman"/>
        <charset val="1"/>
      </rPr>
      <t>2019</t>
    </r>
    <r>
      <rPr>
        <sz val="9"/>
        <color rgb="FF000000"/>
        <rFont val="宋体"/>
        <charset val="1"/>
      </rPr>
      <t>〕</t>
    </r>
    <r>
      <rPr>
        <sz val="9"/>
        <color rgb="FF000000"/>
        <rFont val="Times New Roman"/>
        <charset val="1"/>
      </rPr>
      <t>7</t>
    </r>
    <r>
      <rPr>
        <sz val="9"/>
        <color rgb="FF000000"/>
        <rFont val="宋体"/>
        <charset val="1"/>
      </rPr>
      <t>号</t>
    </r>
    <r>
      <rPr>
        <sz val="9"/>
        <color rgb="FF000000"/>
        <rFont val="Times New Roman"/>
        <charset val="1"/>
      </rPr>
      <t>_</t>
    </r>
    <r>
      <rPr>
        <sz val="9"/>
        <color rgb="FF000000"/>
        <rFont val="宋体"/>
        <charset val="1"/>
      </rPr>
      <t>关于印发《安宁市深化新时代中小学教师队伍建设改革的实施方案》的通知，提高教师工资保障水平，增加奖励性绩效工资总额，设立教育系统事业单位副校级以上领导干部政府目标绩效考核奖，提高班主任的政府目标绩效考核奖，对任期内学科带头人、骨干教师年度考核合格者给予补助。</t>
    </r>
  </si>
  <si>
    <r>
      <rPr>
        <sz val="9"/>
        <rFont val="宋体"/>
        <charset val="1"/>
      </rPr>
      <t>教师工资保障提高率</t>
    </r>
  </si>
  <si>
    <r>
      <rPr>
        <sz val="9"/>
        <rFont val="Times New Roman"/>
        <charset val="1"/>
      </rPr>
      <t xml:space="preserve"> </t>
    </r>
    <r>
      <rPr>
        <sz val="9"/>
        <rFont val="宋体"/>
        <charset val="1"/>
      </rPr>
      <t>安通〔</t>
    </r>
    <r>
      <rPr>
        <sz val="9"/>
        <rFont val="Times New Roman"/>
        <charset val="1"/>
      </rPr>
      <t>2019</t>
    </r>
    <r>
      <rPr>
        <sz val="9"/>
        <rFont val="宋体"/>
        <charset val="1"/>
      </rPr>
      <t>〕</t>
    </r>
    <r>
      <rPr>
        <sz val="9"/>
        <rFont val="Times New Roman"/>
        <charset val="1"/>
      </rPr>
      <t>7</t>
    </r>
    <r>
      <rPr>
        <sz val="9"/>
        <rFont val="宋体"/>
        <charset val="1"/>
      </rPr>
      <t>号</t>
    </r>
    <r>
      <rPr>
        <sz val="9"/>
        <rFont val="Times New Roman"/>
        <charset val="1"/>
      </rPr>
      <t>_</t>
    </r>
    <r>
      <rPr>
        <sz val="9"/>
        <rFont val="宋体"/>
        <charset val="1"/>
      </rPr>
      <t>关于印发《安宁市深化新时代中小学教师队伍建设改革的实施方案》的通知</t>
    </r>
  </si>
  <si>
    <r>
      <rPr>
        <sz val="9"/>
        <rFont val="宋体"/>
        <charset val="1"/>
      </rPr>
      <t>促进我市教育均衡发展</t>
    </r>
  </si>
  <si>
    <r>
      <rPr>
        <sz val="9"/>
        <rFont val="宋体"/>
        <charset val="1"/>
      </rPr>
      <t>安通〔</t>
    </r>
    <r>
      <rPr>
        <sz val="9"/>
        <rFont val="Times New Roman"/>
        <charset val="1"/>
      </rPr>
      <t>2019</t>
    </r>
    <r>
      <rPr>
        <sz val="9"/>
        <rFont val="宋体"/>
        <charset val="1"/>
      </rPr>
      <t>〕</t>
    </r>
    <r>
      <rPr>
        <sz val="9"/>
        <rFont val="Times New Roman"/>
        <charset val="1"/>
      </rPr>
      <t>7</t>
    </r>
    <r>
      <rPr>
        <sz val="9"/>
        <rFont val="宋体"/>
        <charset val="1"/>
      </rPr>
      <t>号</t>
    </r>
    <r>
      <rPr>
        <sz val="9"/>
        <rFont val="Times New Roman"/>
        <charset val="1"/>
      </rPr>
      <t>_</t>
    </r>
    <r>
      <rPr>
        <sz val="9"/>
        <rFont val="宋体"/>
        <charset val="1"/>
      </rPr>
      <t>关于印发《安宁市深化新时代中小学教师队伍建设改革的实施方案》的通知</t>
    </r>
  </si>
  <si>
    <r>
      <rPr>
        <sz val="9"/>
        <rFont val="宋体"/>
        <charset val="1"/>
      </rPr>
      <t>教师满意度</t>
    </r>
  </si>
  <si>
    <r>
      <rPr>
        <sz val="9"/>
        <rFont val="宋体"/>
        <charset val="1"/>
      </rPr>
      <t>补助资金发放率</t>
    </r>
    <r>
      <rPr>
        <sz val="9"/>
        <rFont val="Times New Roman"/>
        <charset val="1"/>
      </rPr>
      <t xml:space="preserve"> </t>
    </r>
  </si>
  <si>
    <r>
      <rPr>
        <sz val="9"/>
        <rFont val="宋体"/>
        <charset val="1"/>
      </rPr>
      <t>副校级以上领导、班主任、学科带头和骨干教师政府目标绩效考核经费</t>
    </r>
    <r>
      <rPr>
        <sz val="9"/>
        <rFont val="Times New Roman"/>
        <charset val="1"/>
      </rPr>
      <t xml:space="preserve"> </t>
    </r>
  </si>
  <si>
    <r>
      <rPr>
        <sz val="9"/>
        <rFont val="Times New Roman"/>
        <charset val="1"/>
      </rPr>
      <t>1300</t>
    </r>
    <r>
      <rPr>
        <sz val="9"/>
        <rFont val="宋体"/>
        <charset val="1"/>
      </rPr>
      <t>万元</t>
    </r>
  </si>
  <si>
    <r>
      <rPr>
        <sz val="9"/>
        <color rgb="FF000000"/>
        <rFont val="宋体"/>
        <charset val="1"/>
      </rPr>
      <t>安宁市教体局昆钢剥离企业办中小学及职教幼教退休教师待遇差补助资金</t>
    </r>
  </si>
  <si>
    <r>
      <rPr>
        <sz val="9"/>
        <color rgb="FF000000"/>
        <rFont val="Times New Roman"/>
        <charset val="1"/>
      </rPr>
      <t xml:space="preserve"> 1.</t>
    </r>
    <r>
      <rPr>
        <sz val="9"/>
        <color rgb="FF000000"/>
        <rFont val="宋体"/>
        <charset val="1"/>
      </rPr>
      <t>完成</t>
    </r>
    <r>
      <rPr>
        <sz val="9"/>
        <color rgb="FF000000"/>
        <rFont val="Times New Roman"/>
        <charset val="1"/>
      </rPr>
      <t>2021</t>
    </r>
    <r>
      <rPr>
        <sz val="9"/>
        <color rgb="FF000000"/>
        <rFont val="宋体"/>
        <charset val="1"/>
      </rPr>
      <t>年昆钢企业剥离办学前中小学退休教师生活补助发放工作。</t>
    </r>
    <r>
      <rPr>
        <sz val="9"/>
        <color rgb="FF000000"/>
        <rFont val="Times New Roman"/>
        <charset val="1"/>
      </rPr>
      <t xml:space="preserve">
2.</t>
    </r>
    <r>
      <rPr>
        <sz val="9"/>
        <color rgb="FF000000"/>
        <rFont val="宋体"/>
        <charset val="1"/>
      </rPr>
      <t>完成</t>
    </r>
    <r>
      <rPr>
        <sz val="9"/>
        <color rgb="FF000000"/>
        <rFont val="Times New Roman"/>
        <charset val="1"/>
      </rPr>
      <t>2021</t>
    </r>
    <r>
      <rPr>
        <sz val="9"/>
        <color rgb="FF000000"/>
        <rFont val="宋体"/>
        <charset val="1"/>
      </rPr>
      <t>年昆钢企业剥离办学前中小学退休教师待遇补差发放工作。</t>
    </r>
    <r>
      <rPr>
        <sz val="9"/>
        <color rgb="FF000000"/>
        <rFont val="Times New Roman"/>
        <charset val="1"/>
      </rPr>
      <t xml:space="preserve">
</t>
    </r>
  </si>
  <si>
    <r>
      <rPr>
        <sz val="9"/>
        <rFont val="宋体"/>
        <charset val="1"/>
      </rPr>
      <t>昆钢剥离企业办中小学及职教幼教退休教师待遇差补助资金</t>
    </r>
  </si>
  <si>
    <r>
      <rPr>
        <sz val="9"/>
        <rFont val="Times New Roman"/>
        <charset val="1"/>
      </rPr>
      <t>2947</t>
    </r>
    <r>
      <rPr>
        <sz val="9"/>
        <rFont val="宋体"/>
        <charset val="1"/>
      </rPr>
      <t>万元</t>
    </r>
  </si>
  <si>
    <r>
      <rPr>
        <sz val="9"/>
        <rFont val="宋体"/>
        <charset val="1"/>
      </rPr>
      <t>昆明市财政局关于核定国有企业办中小学及职教幼教退休教师待遇差补助资金基数通知</t>
    </r>
  </si>
  <si>
    <r>
      <rPr>
        <sz val="9"/>
        <rFont val="宋体"/>
        <charset val="1"/>
      </rPr>
      <t>退休教师补助人数</t>
    </r>
    <r>
      <rPr>
        <sz val="9"/>
        <rFont val="Times New Roman"/>
        <charset val="1"/>
      </rPr>
      <t xml:space="preserve"> </t>
    </r>
  </si>
  <si>
    <r>
      <rPr>
        <sz val="9"/>
        <rFont val="Times New Roman"/>
        <charset val="1"/>
      </rPr>
      <t>425</t>
    </r>
    <r>
      <rPr>
        <sz val="9"/>
        <rFont val="宋体"/>
        <charset val="1"/>
      </rPr>
      <t>人</t>
    </r>
  </si>
  <si>
    <r>
      <rPr>
        <sz val="9"/>
        <rFont val="Times New Roman"/>
        <charset val="1"/>
      </rPr>
      <t xml:space="preserve">  </t>
    </r>
    <r>
      <rPr>
        <sz val="9"/>
        <rFont val="宋体"/>
        <charset val="1"/>
      </rPr>
      <t>　</t>
    </r>
    <r>
      <rPr>
        <sz val="9"/>
        <rFont val="Times New Roman"/>
        <charset val="1"/>
      </rPr>
      <t xml:space="preserve"> </t>
    </r>
    <r>
      <rPr>
        <sz val="9"/>
        <rFont val="宋体"/>
        <charset val="1"/>
      </rPr>
      <t>退休教师满意度</t>
    </r>
  </si>
  <si>
    <r>
      <rPr>
        <sz val="9"/>
        <rFont val="Times New Roman"/>
        <charset val="1"/>
      </rPr>
      <t xml:space="preserve">     2021</t>
    </r>
    <r>
      <rPr>
        <sz val="9"/>
        <rFont val="宋体"/>
        <charset val="1"/>
      </rPr>
      <t>年退休教师工资待遇、生活补助经费发放及时率</t>
    </r>
  </si>
  <si>
    <r>
      <rPr>
        <sz val="9"/>
        <rFont val="Times New Roman"/>
        <charset val="1"/>
      </rPr>
      <t xml:space="preserve">     </t>
    </r>
    <r>
      <rPr>
        <sz val="9"/>
        <rFont val="宋体"/>
        <charset val="1"/>
      </rPr>
      <t>退休人员医保待遇得到提高率</t>
    </r>
  </si>
  <si>
    <r>
      <rPr>
        <sz val="9"/>
        <rFont val="Times New Roman"/>
        <charset val="1"/>
      </rPr>
      <t xml:space="preserve">  </t>
    </r>
    <r>
      <rPr>
        <sz val="9"/>
        <rFont val="宋体"/>
        <charset val="1"/>
      </rPr>
      <t>　</t>
    </r>
    <r>
      <rPr>
        <sz val="9"/>
        <rFont val="Times New Roman"/>
        <charset val="1"/>
      </rPr>
      <t xml:space="preserve"> </t>
    </r>
    <r>
      <rPr>
        <sz val="9"/>
        <rFont val="宋体"/>
        <charset val="1"/>
      </rPr>
      <t>退休教师公用经费支付完成率</t>
    </r>
  </si>
  <si>
    <r>
      <rPr>
        <sz val="9"/>
        <color rgb="FF000000"/>
        <rFont val="宋体"/>
        <charset val="1"/>
      </rPr>
      <t>安宁中学系统提升办学水平项目经费</t>
    </r>
  </si>
  <si>
    <r>
      <rPr>
        <sz val="9"/>
        <color rgb="FF000000"/>
        <rFont val="宋体"/>
        <charset val="1"/>
      </rPr>
      <t>为培优培强区域内优质高中，进一步提升学校办学水平，打造安宁教育品牌，市教体局拟以安宁中学为主体实施学科高地建设体系、</t>
    </r>
    <r>
      <rPr>
        <sz val="9"/>
        <color rgb="FF000000"/>
        <rFont val="Times New Roman"/>
        <charset val="1"/>
      </rPr>
      <t>“</t>
    </r>
    <r>
      <rPr>
        <sz val="9"/>
        <color rgb="FF000000"/>
        <rFont val="宋体"/>
        <charset val="1"/>
      </rPr>
      <t>新高考、新课程、新教材</t>
    </r>
    <r>
      <rPr>
        <sz val="9"/>
        <color rgb="FF000000"/>
        <rFont val="Times New Roman"/>
        <charset val="1"/>
      </rPr>
      <t>”</t>
    </r>
    <r>
      <rPr>
        <sz val="9"/>
        <color rgb="FF000000"/>
        <rFont val="宋体"/>
        <charset val="1"/>
      </rPr>
      <t>培养体系、高端学术合作品牌提升体系、优质生源招生体系、强基计划体系五个项目</t>
    </r>
  </si>
  <si>
    <r>
      <rPr>
        <sz val="9"/>
        <rFont val="宋体"/>
        <charset val="1"/>
      </rPr>
      <t>研究成果采纳率</t>
    </r>
  </si>
  <si>
    <r>
      <rPr>
        <sz val="9"/>
        <rFont val="宋体"/>
        <charset val="1"/>
      </rPr>
      <t>财政局回复教体局《关于征求安宁中学提升办学水平项目服务需求方案》的意见</t>
    </r>
  </si>
  <si>
    <r>
      <rPr>
        <sz val="9"/>
        <rFont val="宋体"/>
        <charset val="1"/>
      </rPr>
      <t>验收通过率</t>
    </r>
  </si>
  <si>
    <r>
      <rPr>
        <sz val="9"/>
        <rFont val="宋体"/>
        <charset val="1"/>
      </rPr>
      <t>领导批示圈阅次数</t>
    </r>
  </si>
  <si>
    <r>
      <rPr>
        <sz val="9"/>
        <rFont val="Times New Roman"/>
        <charset val="1"/>
      </rPr>
      <t>3</t>
    </r>
    <r>
      <rPr>
        <sz val="9"/>
        <rFont val="宋体"/>
        <charset val="1"/>
      </rPr>
      <t>次</t>
    </r>
  </si>
  <si>
    <r>
      <rPr>
        <sz val="9"/>
        <rFont val="宋体"/>
        <charset val="1"/>
      </rPr>
      <t>研究报告数量</t>
    </r>
  </si>
  <si>
    <r>
      <rPr>
        <sz val="9"/>
        <rFont val="Times New Roman"/>
        <charset val="1"/>
      </rPr>
      <t>2</t>
    </r>
    <r>
      <rPr>
        <sz val="9"/>
        <rFont val="宋体"/>
        <charset val="1"/>
      </rPr>
      <t>个</t>
    </r>
  </si>
  <si>
    <r>
      <rPr>
        <sz val="9"/>
        <rFont val="宋体"/>
        <charset val="1"/>
      </rPr>
      <t>服务对象满意度</t>
    </r>
  </si>
  <si>
    <r>
      <rPr>
        <sz val="9"/>
        <color rgb="FF000000"/>
        <rFont val="宋体"/>
        <charset val="1"/>
      </rPr>
      <t>公办幼儿园外聘教职工工资补助资金</t>
    </r>
  </si>
  <si>
    <r>
      <rPr>
        <sz val="9"/>
        <color rgb="FF000000"/>
        <rFont val="宋体"/>
        <charset val="1"/>
      </rPr>
      <t>按照幼儿教职工配备标准，配足配齐公办幼儿园教职工数量。因编制受限不足部分采用政府购买服务方式解决，政府按照</t>
    </r>
    <r>
      <rPr>
        <sz val="9"/>
        <color rgb="FF000000"/>
        <rFont val="Times New Roman"/>
        <charset val="1"/>
      </rPr>
      <t>“</t>
    </r>
    <r>
      <rPr>
        <sz val="9"/>
        <color rgb="FF000000"/>
        <rFont val="宋体"/>
        <charset val="1"/>
      </rPr>
      <t>最低工资标准</t>
    </r>
    <r>
      <rPr>
        <sz val="9"/>
        <color rgb="FF000000"/>
        <rFont val="Times New Roman"/>
        <charset val="1"/>
      </rPr>
      <t>+</t>
    </r>
    <r>
      <rPr>
        <sz val="9"/>
        <color rgb="FF000000"/>
        <rFont val="宋体"/>
        <charset val="1"/>
      </rPr>
      <t>五险</t>
    </r>
    <r>
      <rPr>
        <sz val="9"/>
        <color rgb="FF000000"/>
        <rFont val="Times New Roman"/>
        <charset val="1"/>
      </rPr>
      <t>”</t>
    </r>
    <r>
      <rPr>
        <sz val="9"/>
        <color rgb="FF000000"/>
        <rFont val="宋体"/>
        <charset val="1"/>
      </rPr>
      <t>的标准进行工资补助，工资不足部分由幼儿园从收取的保教费中予以解决。</t>
    </r>
    <r>
      <rPr>
        <sz val="9"/>
        <color rgb="FF000000"/>
        <rFont val="Times New Roman"/>
        <charset val="1"/>
      </rPr>
      <t>2021</t>
    </r>
    <r>
      <rPr>
        <sz val="9"/>
        <color rgb="FF000000"/>
        <rFont val="宋体"/>
        <charset val="1"/>
      </rPr>
      <t>年，由各公办幼儿园根据实际情况招聘非在编教职工</t>
    </r>
    <r>
      <rPr>
        <sz val="9"/>
        <color rgb="FF000000"/>
        <rFont val="Times New Roman"/>
        <charset val="1"/>
      </rPr>
      <t>560</t>
    </r>
    <r>
      <rPr>
        <sz val="9"/>
        <color rgb="FF000000"/>
        <rFont val="宋体"/>
        <charset val="1"/>
      </rPr>
      <t>名，由市财政给予工资补助。</t>
    </r>
  </si>
  <si>
    <r>
      <rPr>
        <sz val="9"/>
        <rFont val="Times New Roman"/>
        <charset val="1"/>
      </rPr>
      <t xml:space="preserve">     </t>
    </r>
    <r>
      <rPr>
        <sz val="9"/>
        <rFont val="宋体"/>
        <charset val="1"/>
      </rPr>
      <t>教师流失率</t>
    </r>
  </si>
  <si>
    <r>
      <rPr>
        <sz val="9"/>
        <rFont val="宋体"/>
        <charset val="1"/>
      </rPr>
      <t>会议纪要第</t>
    </r>
    <r>
      <rPr>
        <sz val="9"/>
        <rFont val="Times New Roman"/>
        <charset val="1"/>
      </rPr>
      <t>40</t>
    </r>
    <r>
      <rPr>
        <sz val="9"/>
        <rFont val="宋体"/>
        <charset val="1"/>
      </rPr>
      <t>期</t>
    </r>
    <r>
      <rPr>
        <sz val="9"/>
        <rFont val="Times New Roman"/>
        <charset val="1"/>
      </rPr>
      <t xml:space="preserve"> </t>
    </r>
    <r>
      <rPr>
        <sz val="9"/>
        <rFont val="宋体"/>
        <charset val="1"/>
      </rPr>
      <t>市五届人民政府第</t>
    </r>
    <r>
      <rPr>
        <sz val="9"/>
        <rFont val="Times New Roman"/>
        <charset val="1"/>
      </rPr>
      <t>60</t>
    </r>
    <r>
      <rPr>
        <sz val="9"/>
        <rFont val="宋体"/>
        <charset val="1"/>
      </rPr>
      <t>次常务会议纪要（缮印）、安政办〔</t>
    </r>
    <r>
      <rPr>
        <sz val="9"/>
        <rFont val="Times New Roman"/>
        <charset val="1"/>
      </rPr>
      <t>2016</t>
    </r>
    <r>
      <rPr>
        <sz val="9"/>
        <rFont val="宋体"/>
        <charset val="1"/>
      </rPr>
      <t>〕</t>
    </r>
    <r>
      <rPr>
        <sz val="9"/>
        <rFont val="Times New Roman"/>
        <charset val="1"/>
      </rPr>
      <t>54</t>
    </r>
    <r>
      <rPr>
        <sz val="9"/>
        <rFont val="宋体"/>
        <charset val="1"/>
      </rPr>
      <t>号</t>
    </r>
  </si>
  <si>
    <r>
      <rPr>
        <sz val="9"/>
        <rFont val="Times New Roman"/>
        <charset val="1"/>
      </rPr>
      <t xml:space="preserve">  </t>
    </r>
    <r>
      <rPr>
        <sz val="9"/>
        <rFont val="宋体"/>
        <charset val="1"/>
      </rPr>
      <t>　</t>
    </r>
    <r>
      <rPr>
        <sz val="9"/>
        <rFont val="Times New Roman"/>
        <charset val="1"/>
      </rPr>
      <t xml:space="preserve"> </t>
    </r>
    <r>
      <rPr>
        <sz val="9"/>
        <rFont val="宋体"/>
        <charset val="1"/>
      </rPr>
      <t>学生满意度</t>
    </r>
  </si>
  <si>
    <r>
      <rPr>
        <sz val="9"/>
        <rFont val="Times New Roman"/>
        <charset val="1"/>
      </rPr>
      <t xml:space="preserve">     </t>
    </r>
    <r>
      <rPr>
        <sz val="9"/>
        <rFont val="宋体"/>
        <charset val="1"/>
      </rPr>
      <t>解决适龄儿童入公办学校的人次</t>
    </r>
  </si>
  <si>
    <r>
      <rPr>
        <sz val="9"/>
        <rFont val="Times New Roman"/>
        <charset val="1"/>
      </rPr>
      <t>3900</t>
    </r>
    <r>
      <rPr>
        <sz val="9"/>
        <rFont val="宋体"/>
        <charset val="1"/>
      </rPr>
      <t>人</t>
    </r>
  </si>
  <si>
    <r>
      <rPr>
        <sz val="9"/>
        <rFont val="Times New Roman"/>
        <charset val="1"/>
      </rPr>
      <t xml:space="preserve"> </t>
    </r>
    <r>
      <rPr>
        <sz val="9"/>
        <rFont val="宋体"/>
        <charset val="1"/>
      </rPr>
      <t>会议纪要第</t>
    </r>
    <r>
      <rPr>
        <sz val="9"/>
        <rFont val="Times New Roman"/>
        <charset val="1"/>
      </rPr>
      <t>40</t>
    </r>
    <r>
      <rPr>
        <sz val="9"/>
        <rFont val="宋体"/>
        <charset val="1"/>
      </rPr>
      <t>期</t>
    </r>
    <r>
      <rPr>
        <sz val="9"/>
        <rFont val="Times New Roman"/>
        <charset val="1"/>
      </rPr>
      <t xml:space="preserve"> </t>
    </r>
    <r>
      <rPr>
        <sz val="9"/>
        <rFont val="宋体"/>
        <charset val="1"/>
      </rPr>
      <t>市五届人民政府第</t>
    </r>
    <r>
      <rPr>
        <sz val="9"/>
        <rFont val="Times New Roman"/>
        <charset val="1"/>
      </rPr>
      <t>60</t>
    </r>
    <r>
      <rPr>
        <sz val="9"/>
        <rFont val="宋体"/>
        <charset val="1"/>
      </rPr>
      <t>次常务会议纪要（缮印）、安政办〔</t>
    </r>
    <r>
      <rPr>
        <sz val="9"/>
        <rFont val="Times New Roman"/>
        <charset val="1"/>
      </rPr>
      <t>2016</t>
    </r>
    <r>
      <rPr>
        <sz val="9"/>
        <rFont val="宋体"/>
        <charset val="1"/>
      </rPr>
      <t>〕</t>
    </r>
    <r>
      <rPr>
        <sz val="9"/>
        <rFont val="Times New Roman"/>
        <charset val="1"/>
      </rPr>
      <t>54</t>
    </r>
    <r>
      <rPr>
        <sz val="9"/>
        <rFont val="宋体"/>
        <charset val="1"/>
      </rPr>
      <t>号</t>
    </r>
  </si>
  <si>
    <r>
      <rPr>
        <sz val="9"/>
        <rFont val="宋体"/>
        <charset val="1"/>
      </rPr>
      <t>学前教育教师队伍建设项目经费</t>
    </r>
  </si>
  <si>
    <r>
      <rPr>
        <sz val="9"/>
        <rFont val="Times New Roman"/>
        <charset val="1"/>
      </rPr>
      <t>2286</t>
    </r>
    <r>
      <rPr>
        <sz val="9"/>
        <rFont val="宋体"/>
        <charset val="1"/>
      </rPr>
      <t>万元</t>
    </r>
  </si>
  <si>
    <r>
      <rPr>
        <sz val="9"/>
        <rFont val="宋体"/>
        <charset val="1"/>
      </rPr>
      <t>学前教育教学质量得到提升率</t>
    </r>
  </si>
  <si>
    <r>
      <rPr>
        <sz val="9"/>
        <rFont val="宋体"/>
        <charset val="1"/>
      </rPr>
      <t>教师满意度</t>
    </r>
    <r>
      <rPr>
        <sz val="9"/>
        <rFont val="Times New Roman"/>
        <charset val="1"/>
      </rPr>
      <t xml:space="preserve"> </t>
    </r>
  </si>
  <si>
    <r>
      <rPr>
        <sz val="9"/>
        <rFont val="宋体"/>
        <charset val="1"/>
      </rPr>
      <t>幼儿入园率率</t>
    </r>
  </si>
  <si>
    <r>
      <rPr>
        <sz val="9"/>
        <rFont val="Times New Roman"/>
        <charset val="1"/>
      </rPr>
      <t xml:space="preserve">     </t>
    </r>
    <r>
      <rPr>
        <sz val="9"/>
        <rFont val="宋体"/>
        <charset val="1"/>
      </rPr>
      <t>外聘教职工工资支付时间</t>
    </r>
  </si>
  <si>
    <r>
      <rPr>
        <sz val="9"/>
        <rFont val="宋体"/>
        <charset val="1"/>
      </rPr>
      <t>每月底前完成</t>
    </r>
    <r>
      <rPr>
        <sz val="9"/>
        <rFont val="Times New Roman"/>
        <charset val="1"/>
      </rPr>
      <t xml:space="preserve"> </t>
    </r>
  </si>
  <si>
    <r>
      <rPr>
        <sz val="9"/>
        <color rgb="FF000000"/>
        <rFont val="宋体"/>
        <charset val="1"/>
      </rPr>
      <t>安宁市教育部门编外教师项目经费</t>
    </r>
  </si>
  <si>
    <r>
      <rPr>
        <sz val="9"/>
        <color rgb="FF000000"/>
        <rFont val="Times New Roman"/>
        <charset val="1"/>
      </rPr>
      <t>2021</t>
    </r>
    <r>
      <rPr>
        <sz val="9"/>
        <color rgb="FF000000"/>
        <rFont val="宋体"/>
        <charset val="1"/>
      </rPr>
      <t>年计划按照《关于印发</t>
    </r>
    <r>
      <rPr>
        <sz val="9"/>
        <color rgb="FF000000"/>
        <rFont val="Times New Roman"/>
        <charset val="1"/>
      </rPr>
      <t>&lt;</t>
    </r>
    <r>
      <rPr>
        <sz val="9"/>
        <color rgb="FF000000"/>
        <rFont val="宋体"/>
        <charset val="1"/>
      </rPr>
      <t>关于面向全国引进</t>
    </r>
    <r>
      <rPr>
        <sz val="9"/>
        <color rgb="FF000000"/>
        <rFont val="Times New Roman"/>
        <charset val="1"/>
      </rPr>
      <t>15</t>
    </r>
    <r>
      <rPr>
        <sz val="9"/>
        <color rgb="FF000000"/>
        <rFont val="宋体"/>
        <charset val="1"/>
      </rPr>
      <t>名优秀高中教师的工作方案</t>
    </r>
    <r>
      <rPr>
        <sz val="9"/>
        <color rgb="FF000000"/>
        <rFont val="Times New Roman"/>
        <charset val="1"/>
      </rPr>
      <t>&gt;</t>
    </r>
    <r>
      <rPr>
        <sz val="9"/>
        <color rgb="FF000000"/>
        <rFont val="宋体"/>
        <charset val="1"/>
      </rPr>
      <t>的通知》（市委办便笺〔</t>
    </r>
    <r>
      <rPr>
        <sz val="9"/>
        <color rgb="FF000000"/>
        <rFont val="Times New Roman"/>
        <charset val="1"/>
      </rPr>
      <t>2017</t>
    </r>
    <r>
      <rPr>
        <sz val="9"/>
        <color rgb="FF000000"/>
        <rFont val="宋体"/>
        <charset val="1"/>
      </rPr>
      <t>〕</t>
    </r>
    <r>
      <rPr>
        <sz val="9"/>
        <color rgb="FF000000"/>
        <rFont val="Times New Roman"/>
        <charset val="1"/>
      </rPr>
      <t>27</t>
    </r>
    <r>
      <rPr>
        <sz val="9"/>
        <color rgb="FF000000"/>
        <rFont val="宋体"/>
        <charset val="1"/>
      </rPr>
      <t>号）文件临聘</t>
    </r>
    <r>
      <rPr>
        <sz val="9"/>
        <color rgb="FF000000"/>
        <rFont val="Times New Roman"/>
        <charset val="1"/>
      </rPr>
      <t>1</t>
    </r>
    <r>
      <rPr>
        <sz val="9"/>
        <color rgb="FF000000"/>
        <rFont val="宋体"/>
        <charset val="1"/>
      </rPr>
      <t>名高中教师；按照《关于印发</t>
    </r>
    <r>
      <rPr>
        <sz val="9"/>
        <color rgb="FF000000"/>
        <rFont val="Times New Roman"/>
        <charset val="1"/>
      </rPr>
      <t>&lt;</t>
    </r>
    <r>
      <rPr>
        <sz val="9"/>
        <color rgb="FF000000"/>
        <rFont val="宋体"/>
        <charset val="1"/>
      </rPr>
      <t>关于面向全国引进</t>
    </r>
    <r>
      <rPr>
        <sz val="9"/>
        <color rgb="FF000000"/>
        <rFont val="Times New Roman"/>
        <charset val="1"/>
      </rPr>
      <t>15</t>
    </r>
    <r>
      <rPr>
        <sz val="9"/>
        <color rgb="FF000000"/>
        <rFont val="宋体"/>
        <charset val="1"/>
      </rPr>
      <t>名优秀高中教师的工作方案</t>
    </r>
    <r>
      <rPr>
        <sz val="9"/>
        <color rgb="FF000000"/>
        <rFont val="Times New Roman"/>
        <charset val="1"/>
      </rPr>
      <t>&gt;</t>
    </r>
    <r>
      <rPr>
        <sz val="9"/>
        <color rgb="FF000000"/>
        <rFont val="宋体"/>
        <charset val="1"/>
      </rPr>
      <t>的通知》（市委办便笺〔</t>
    </r>
    <r>
      <rPr>
        <sz val="9"/>
        <color rgb="FF000000"/>
        <rFont val="Times New Roman"/>
        <charset val="1"/>
      </rPr>
      <t>2017</t>
    </r>
    <r>
      <rPr>
        <sz val="9"/>
        <color rgb="FF000000"/>
        <rFont val="宋体"/>
        <charset val="1"/>
      </rPr>
      <t>〕</t>
    </r>
    <r>
      <rPr>
        <sz val="9"/>
        <color rgb="FF000000"/>
        <rFont val="Times New Roman"/>
        <charset val="1"/>
      </rPr>
      <t>27</t>
    </r>
    <r>
      <rPr>
        <sz val="9"/>
        <color rgb="FF000000"/>
        <rFont val="宋体"/>
        <charset val="1"/>
      </rPr>
      <t>号）等文件引进</t>
    </r>
    <r>
      <rPr>
        <sz val="9"/>
        <color rgb="FF000000"/>
        <rFont val="Times New Roman"/>
        <charset val="1"/>
      </rPr>
      <t>12</t>
    </r>
    <r>
      <rPr>
        <sz val="9"/>
        <color rgb="FF000000"/>
        <rFont val="宋体"/>
        <charset val="1"/>
      </rPr>
      <t>名优秀退休教师；</t>
    </r>
    <r>
      <rPr>
        <sz val="9"/>
        <color rgb="FF000000"/>
        <rFont val="Times New Roman"/>
        <charset val="1"/>
      </rPr>
      <t xml:space="preserve"> </t>
    </r>
    <r>
      <rPr>
        <sz val="9"/>
        <color rgb="FF000000"/>
        <rFont val="宋体"/>
        <charset val="1"/>
      </rPr>
      <t>按照《市六届人民政府第</t>
    </r>
    <r>
      <rPr>
        <sz val="9"/>
        <color rgb="FF000000"/>
        <rFont val="Times New Roman"/>
        <charset val="1"/>
      </rPr>
      <t>55</t>
    </r>
    <r>
      <rPr>
        <sz val="9"/>
        <color rgb="FF000000"/>
        <rFont val="宋体"/>
        <charset val="1"/>
      </rPr>
      <t>次常务会议纪要》研究通过的《关于深化新时代中小学教师队伍建设改革的实施方案》招聘</t>
    </r>
    <r>
      <rPr>
        <sz val="9"/>
        <color rgb="FF000000"/>
        <rFont val="Times New Roman"/>
        <charset val="1"/>
      </rPr>
      <t>200</t>
    </r>
    <r>
      <rPr>
        <sz val="9"/>
        <color rgb="FF000000"/>
        <rFont val="宋体"/>
        <charset val="1"/>
      </rPr>
      <t>名临聘教师。</t>
    </r>
  </si>
  <si>
    <r>
      <rPr>
        <sz val="9"/>
        <color rgb="FF000000"/>
        <rFont val="宋体"/>
        <charset val="1"/>
      </rPr>
      <t>安宁市公安局文职辅警和勤务辅警人员专项保障经费</t>
    </r>
  </si>
  <si>
    <r>
      <rPr>
        <sz val="9"/>
        <color rgb="FF000000"/>
        <rFont val="Times New Roman"/>
        <charset val="1"/>
      </rPr>
      <t xml:space="preserve"> </t>
    </r>
    <r>
      <rPr>
        <sz val="9"/>
        <color rgb="FF000000"/>
        <rFont val="宋体"/>
        <charset val="1"/>
      </rPr>
      <t>进一步强化关爱警务辅助人员措施，增强警务辅助人员职业认同感和荣誉感，努力营造政治上关心、精神上鼓励、工作上爱护、生活上体恤的良好氛围，不断提高队伍凝聚力、向心力和战斗力。</t>
    </r>
  </si>
  <si>
    <r>
      <rPr>
        <sz val="9"/>
        <rFont val="Times New Roman"/>
        <charset val="1"/>
      </rPr>
      <t xml:space="preserve"> </t>
    </r>
    <r>
      <rPr>
        <sz val="9"/>
        <rFont val="宋体"/>
        <charset val="1"/>
      </rPr>
      <t>提升人民群众安全感、满意度和公安机关执法公信力</t>
    </r>
  </si>
  <si>
    <r>
      <rPr>
        <sz val="9"/>
        <rFont val="Times New Roman"/>
        <charset val="1"/>
      </rPr>
      <t xml:space="preserve"> </t>
    </r>
    <r>
      <rPr>
        <sz val="9"/>
        <rFont val="宋体"/>
        <charset val="1"/>
      </rPr>
      <t>公安工作总体目标</t>
    </r>
    <r>
      <rPr>
        <sz val="9"/>
        <rFont val="Times New Roman"/>
        <charset val="1"/>
      </rPr>
      <t xml:space="preserve"> </t>
    </r>
    <r>
      <rPr>
        <sz val="9"/>
        <rFont val="宋体"/>
        <charset val="1"/>
      </rPr>
      <t>、不断提升群众满意度</t>
    </r>
  </si>
  <si>
    <r>
      <rPr>
        <sz val="9"/>
        <rFont val="Times New Roman"/>
        <charset val="1"/>
      </rPr>
      <t xml:space="preserve"> </t>
    </r>
    <r>
      <rPr>
        <sz val="9"/>
        <rFont val="宋体"/>
        <charset val="1"/>
      </rPr>
      <t>每年健康检查</t>
    </r>
  </si>
  <si>
    <r>
      <rPr>
        <sz val="9"/>
        <rFont val="Times New Roman"/>
        <charset val="1"/>
      </rPr>
      <t>1</t>
    </r>
    <r>
      <rPr>
        <sz val="9"/>
        <rFont val="宋体"/>
        <charset val="1"/>
      </rPr>
      <t>次</t>
    </r>
  </si>
  <si>
    <r>
      <rPr>
        <sz val="9"/>
        <rFont val="Times New Roman"/>
        <charset val="1"/>
      </rPr>
      <t xml:space="preserve"> </t>
    </r>
    <r>
      <rPr>
        <sz val="9"/>
        <rFont val="宋体"/>
        <charset val="1"/>
      </rPr>
      <t>《昆明市公安机关警务辅助人员关爱措施》</t>
    </r>
  </si>
  <si>
    <r>
      <rPr>
        <sz val="9"/>
        <rFont val="Times New Roman"/>
        <charset val="1"/>
      </rPr>
      <t xml:space="preserve"> </t>
    </r>
    <r>
      <rPr>
        <sz val="9"/>
        <rFont val="宋体"/>
        <charset val="1"/>
      </rPr>
      <t>考核为合格的勤务辅警基础工资晋升</t>
    </r>
  </si>
  <si>
    <r>
      <rPr>
        <sz val="9"/>
        <rFont val="Times New Roman"/>
        <charset val="1"/>
      </rPr>
      <t>200</t>
    </r>
    <r>
      <rPr>
        <sz val="9"/>
        <rFont val="宋体"/>
        <charset val="1"/>
      </rPr>
      <t>元</t>
    </r>
    <r>
      <rPr>
        <sz val="9"/>
        <rFont val="Times New Roman"/>
        <charset val="1"/>
      </rPr>
      <t>/</t>
    </r>
    <r>
      <rPr>
        <sz val="9"/>
        <rFont val="宋体"/>
        <charset val="1"/>
      </rPr>
      <t>人年</t>
    </r>
  </si>
  <si>
    <r>
      <rPr>
        <sz val="9"/>
        <rFont val="Times New Roman"/>
        <charset val="1"/>
      </rPr>
      <t xml:space="preserve">  </t>
    </r>
    <r>
      <rPr>
        <sz val="9"/>
        <rFont val="宋体"/>
        <charset val="1"/>
      </rPr>
      <t>《昆明市公安机关警务辅助人员工资待遇及经费保障暂行办法》</t>
    </r>
  </si>
  <si>
    <r>
      <rPr>
        <sz val="9"/>
        <rFont val="Times New Roman"/>
        <charset val="1"/>
      </rPr>
      <t xml:space="preserve">  </t>
    </r>
    <r>
      <rPr>
        <sz val="9"/>
        <rFont val="宋体"/>
        <charset val="1"/>
      </rPr>
      <t>评定为优秀的人员比例不超过参加考核人数的</t>
    </r>
  </si>
  <si>
    <r>
      <rPr>
        <sz val="9"/>
        <rFont val="Times New Roman"/>
        <charset val="1"/>
      </rPr>
      <t xml:space="preserve"> </t>
    </r>
    <r>
      <rPr>
        <sz val="9"/>
        <rFont val="宋体"/>
        <charset val="1"/>
      </rPr>
      <t>《昆明市公安机关警务辅助人员工资待遇及经费保障暂行办法》</t>
    </r>
  </si>
  <si>
    <r>
      <rPr>
        <sz val="9"/>
        <rFont val="宋体"/>
        <charset val="1"/>
      </rPr>
      <t>辅警接受培训率</t>
    </r>
  </si>
  <si>
    <r>
      <rPr>
        <sz val="9"/>
        <rFont val="宋体"/>
        <charset val="1"/>
      </rPr>
      <t>《昆明市公安机关警务辅助人员关爱措施》</t>
    </r>
  </si>
  <si>
    <r>
      <rPr>
        <sz val="9"/>
        <rFont val="宋体"/>
        <charset val="1"/>
      </rPr>
      <t>投入金额</t>
    </r>
    <r>
      <rPr>
        <sz val="9"/>
        <rFont val="Times New Roman"/>
        <charset val="1"/>
      </rPr>
      <t xml:space="preserve"> </t>
    </r>
  </si>
  <si>
    <r>
      <rPr>
        <sz val="9"/>
        <rFont val="Times New Roman"/>
        <charset val="1"/>
      </rPr>
      <t>79770141</t>
    </r>
    <r>
      <rPr>
        <sz val="9"/>
        <rFont val="宋体"/>
        <charset val="1"/>
      </rPr>
      <t>元</t>
    </r>
  </si>
  <si>
    <r>
      <rPr>
        <sz val="9"/>
        <rFont val="Times New Roman"/>
        <charset val="1"/>
      </rPr>
      <t xml:space="preserve"> </t>
    </r>
    <r>
      <rPr>
        <sz val="9"/>
        <rFont val="宋体"/>
        <charset val="1"/>
      </rPr>
      <t>考核为优秀的勤务辅警基础工资晋升</t>
    </r>
  </si>
  <si>
    <r>
      <rPr>
        <sz val="9"/>
        <rFont val="Times New Roman"/>
        <charset val="1"/>
      </rPr>
      <t>300</t>
    </r>
    <r>
      <rPr>
        <sz val="9"/>
        <rFont val="宋体"/>
        <charset val="1"/>
      </rPr>
      <t>元</t>
    </r>
    <r>
      <rPr>
        <sz val="9"/>
        <rFont val="Times New Roman"/>
        <charset val="1"/>
      </rPr>
      <t>/</t>
    </r>
    <r>
      <rPr>
        <sz val="9"/>
        <rFont val="宋体"/>
        <charset val="1"/>
      </rPr>
      <t>人年</t>
    </r>
  </si>
  <si>
    <r>
      <rPr>
        <sz val="9"/>
        <color rgb="FF000000"/>
        <rFont val="宋体"/>
        <charset val="1"/>
      </rPr>
      <t>安宁市公安局本级执法办案经费</t>
    </r>
  </si>
  <si>
    <r>
      <rPr>
        <sz val="9"/>
        <color rgb="FF000000"/>
        <rFont val="宋体"/>
        <charset val="1"/>
      </rPr>
      <t>安宁市公安局将始终坚持以扫黑除恶专项斗争为统领，对标</t>
    </r>
    <r>
      <rPr>
        <sz val="9"/>
        <color rgb="FF000000"/>
        <rFont val="Times New Roman"/>
        <charset val="1"/>
      </rPr>
      <t>“</t>
    </r>
    <r>
      <rPr>
        <sz val="9"/>
        <color rgb="FF000000"/>
        <rFont val="宋体"/>
        <charset val="1"/>
      </rPr>
      <t>三年为期</t>
    </r>
    <r>
      <rPr>
        <sz val="9"/>
        <color rgb="FF000000"/>
        <rFont val="Times New Roman"/>
        <charset val="1"/>
      </rPr>
      <t>”</t>
    </r>
    <r>
      <rPr>
        <sz val="9"/>
        <color rgb="FF000000"/>
        <rFont val="宋体"/>
        <charset val="1"/>
      </rPr>
      <t>目标，对表</t>
    </r>
    <r>
      <rPr>
        <sz val="9"/>
        <color rgb="FF000000"/>
        <rFont val="Times New Roman"/>
        <charset val="1"/>
      </rPr>
      <t>“</t>
    </r>
    <r>
      <rPr>
        <sz val="9"/>
        <color rgb="FF000000"/>
        <rFont val="宋体"/>
        <charset val="1"/>
      </rPr>
      <t>六清</t>
    </r>
    <r>
      <rPr>
        <sz val="9"/>
        <color rgb="FF000000"/>
        <rFont val="Times New Roman"/>
        <charset val="1"/>
      </rPr>
      <t>”</t>
    </r>
    <r>
      <rPr>
        <sz val="9"/>
        <color rgb="FF000000"/>
        <rFont val="宋体"/>
        <charset val="1"/>
      </rPr>
      <t>行动任务，对照</t>
    </r>
    <r>
      <rPr>
        <sz val="9"/>
        <color rgb="FF000000"/>
        <rFont val="Times New Roman"/>
        <charset val="1"/>
      </rPr>
      <t>“</t>
    </r>
    <r>
      <rPr>
        <sz val="9"/>
        <color rgb="FF000000"/>
        <rFont val="宋体"/>
        <charset val="1"/>
      </rPr>
      <t>警情下降、治安好转、群众满意、队伍纯洁</t>
    </r>
    <r>
      <rPr>
        <sz val="9"/>
        <color rgb="FF000000"/>
        <rFont val="Times New Roman"/>
        <charset val="1"/>
      </rPr>
      <t>”</t>
    </r>
    <r>
      <rPr>
        <sz val="9"/>
        <color rgb="FF000000"/>
        <rFont val="宋体"/>
        <charset val="1"/>
      </rPr>
      <t>目标要求，坚持着力深挖根治，持续着眼长效常治，健全完善扫黑除恶专项斗争长效机制，强化机制建设。加快整体工作进度，加强重点行业领域整治，保持长效常治热度，始终保持对黑恶违法犯罪严打高压态势，持续提升人民群众安全感满意度，坚决打赢扫黑除恶</t>
    </r>
    <r>
      <rPr>
        <sz val="9"/>
        <color rgb="FF000000"/>
        <rFont val="Times New Roman"/>
        <charset val="1"/>
      </rPr>
      <t>“</t>
    </r>
    <r>
      <rPr>
        <sz val="9"/>
        <color rgb="FF000000"/>
        <rFont val="宋体"/>
        <charset val="1"/>
      </rPr>
      <t>收官攻坚战</t>
    </r>
    <r>
      <rPr>
        <sz val="9"/>
        <color rgb="FF000000"/>
        <rFont val="Times New Roman"/>
        <charset val="1"/>
      </rPr>
      <t>”</t>
    </r>
    <r>
      <rPr>
        <sz val="9"/>
        <color rgb="FF000000"/>
        <rFont val="宋体"/>
        <charset val="1"/>
      </rPr>
      <t>，坚决夺取专项斗争全面胜利，交出安宁公安担当作为的合格答卷。进一步提高。</t>
    </r>
  </si>
  <si>
    <r>
      <rPr>
        <sz val="9"/>
        <rFont val="宋体"/>
        <charset val="1"/>
      </rPr>
      <t>扫黑除恶专项工作经费</t>
    </r>
    <r>
      <rPr>
        <sz val="9"/>
        <rFont val="Times New Roman"/>
        <charset val="1"/>
      </rPr>
      <t xml:space="preserve"> </t>
    </r>
  </si>
  <si>
    <r>
      <rPr>
        <sz val="9"/>
        <rFont val="Times New Roman"/>
        <charset val="1"/>
      </rPr>
      <t>2000000</t>
    </r>
    <r>
      <rPr>
        <sz val="9"/>
        <rFont val="宋体"/>
        <charset val="1"/>
      </rPr>
      <t>元</t>
    </r>
  </si>
  <si>
    <r>
      <rPr>
        <sz val="9"/>
        <rFont val="宋体"/>
        <charset val="1"/>
      </rPr>
      <t>扫黑除恶专项斗争工作计划</t>
    </r>
  </si>
  <si>
    <r>
      <rPr>
        <sz val="9"/>
        <rFont val="Times New Roman"/>
        <charset val="1"/>
      </rPr>
      <t xml:space="preserve"> </t>
    </r>
    <r>
      <rPr>
        <sz val="9"/>
        <rFont val="宋体"/>
        <charset val="1"/>
      </rPr>
      <t>净化社会治安环境</t>
    </r>
  </si>
  <si>
    <r>
      <rPr>
        <sz val="9"/>
        <rFont val="Times New Roman"/>
        <charset val="1"/>
      </rPr>
      <t xml:space="preserve"> </t>
    </r>
    <r>
      <rPr>
        <sz val="9"/>
        <rFont val="宋体"/>
        <charset val="1"/>
      </rPr>
      <t>扫黑除恶专项斗争工作计划</t>
    </r>
  </si>
  <si>
    <r>
      <rPr>
        <sz val="9"/>
        <rFont val="宋体"/>
        <charset val="1"/>
      </rPr>
      <t>抓获犯罪嫌疑人</t>
    </r>
  </si>
  <si>
    <r>
      <rPr>
        <sz val="9"/>
        <rFont val="Times New Roman"/>
        <charset val="1"/>
      </rPr>
      <t>180</t>
    </r>
    <r>
      <rPr>
        <sz val="9"/>
        <rFont val="宋体"/>
        <charset val="1"/>
      </rPr>
      <t>人</t>
    </r>
  </si>
  <si>
    <r>
      <rPr>
        <sz val="9"/>
        <rFont val="Times New Roman"/>
        <charset val="1"/>
      </rPr>
      <t xml:space="preserve"> </t>
    </r>
    <r>
      <rPr>
        <sz val="9"/>
        <rFont val="宋体"/>
        <charset val="1"/>
      </rPr>
      <t>扫黑除恶专项工作要求</t>
    </r>
  </si>
  <si>
    <r>
      <rPr>
        <sz val="9"/>
        <rFont val="宋体"/>
        <charset val="1"/>
      </rPr>
      <t>接受各类涉黑涉恶举报线索</t>
    </r>
  </si>
  <si>
    <r>
      <rPr>
        <sz val="9"/>
        <rFont val="Times New Roman"/>
        <charset val="1"/>
      </rPr>
      <t>300</t>
    </r>
    <r>
      <rPr>
        <sz val="9"/>
        <rFont val="宋体"/>
        <charset val="1"/>
      </rPr>
      <t>条</t>
    </r>
  </si>
  <si>
    <r>
      <rPr>
        <sz val="9"/>
        <rFont val="宋体"/>
        <charset val="1"/>
      </rPr>
      <t>扫黑除恶专项工作要求</t>
    </r>
  </si>
  <si>
    <r>
      <rPr>
        <sz val="9"/>
        <rFont val="宋体"/>
        <charset val="1"/>
      </rPr>
      <t>侦办涉黑涉恶犯罪案件数量</t>
    </r>
  </si>
  <si>
    <r>
      <rPr>
        <sz val="9"/>
        <rFont val="Times New Roman"/>
        <charset val="1"/>
      </rPr>
      <t>9</t>
    </r>
    <r>
      <rPr>
        <sz val="9"/>
        <rFont val="宋体"/>
        <charset val="1"/>
      </rPr>
      <t>件</t>
    </r>
  </si>
  <si>
    <r>
      <rPr>
        <sz val="9"/>
        <rFont val="宋体"/>
        <charset val="1"/>
      </rPr>
      <t>侦办的黑恶案件及时移送审查起诉</t>
    </r>
  </si>
  <si>
    <r>
      <rPr>
        <sz val="9"/>
        <rFont val="Times New Roman"/>
        <charset val="1"/>
      </rPr>
      <t xml:space="preserve">  </t>
    </r>
    <r>
      <rPr>
        <sz val="9"/>
        <rFont val="宋体"/>
        <charset val="1"/>
      </rPr>
      <t>扫黑除恶专项工作要求</t>
    </r>
  </si>
  <si>
    <r>
      <rPr>
        <sz val="9"/>
        <color rgb="FF000000"/>
        <rFont val="Times New Roman"/>
        <charset val="1"/>
      </rPr>
      <t xml:space="preserve"> </t>
    </r>
    <r>
      <rPr>
        <sz val="9"/>
        <color rgb="FF000000"/>
        <rFont val="宋体"/>
        <charset val="1"/>
      </rPr>
      <t>安宁市公安局</t>
    </r>
    <r>
      <rPr>
        <sz val="9"/>
        <color rgb="FF000000"/>
        <rFont val="Times New Roman"/>
        <charset val="1"/>
      </rPr>
      <t>COP15</t>
    </r>
    <r>
      <rPr>
        <sz val="9"/>
        <color rgb="FF000000"/>
        <rFont val="宋体"/>
        <charset val="1"/>
      </rPr>
      <t>安保维稳工作经费</t>
    </r>
  </si>
  <si>
    <r>
      <rPr>
        <sz val="9"/>
        <color rgb="FF000000"/>
        <rFont val="Times New Roman"/>
        <charset val="1"/>
      </rPr>
      <t xml:space="preserve"> </t>
    </r>
    <r>
      <rPr>
        <sz val="9"/>
        <color rgb="FF000000"/>
        <rFont val="宋体"/>
        <charset val="1"/>
      </rPr>
      <t>认真落实安宁市委、市政府和上级公安机关部署要求，充分认识当前形势下安保工作的特殊性和重要性，牢固树立底线思维，坚持安全第一，将</t>
    </r>
    <r>
      <rPr>
        <sz val="9"/>
        <color rgb="FF000000"/>
        <rFont val="Times New Roman"/>
        <charset val="1"/>
      </rPr>
      <t>“</t>
    </r>
    <r>
      <rPr>
        <sz val="9"/>
        <color rgb="FF000000"/>
        <rFont val="宋体"/>
        <charset val="1"/>
      </rPr>
      <t>治庸懒、强担当、树新风</t>
    </r>
    <r>
      <rPr>
        <sz val="9"/>
        <color rgb="FF000000"/>
        <rFont val="Times New Roman"/>
        <charset val="1"/>
      </rPr>
      <t>”</t>
    </r>
    <r>
      <rPr>
        <sz val="9"/>
        <color rgb="FF000000"/>
        <rFont val="宋体"/>
        <charset val="1"/>
      </rPr>
      <t>主题实践的成果持续转化为做好大会安保维稳工作的强大动力，切实增强大局意识和责任意识，充分预估可能出现的各种复杂情况，严格落实辖区责任制、领导责任制，做到守土有责、守土负责、守土尽责，形成全市上下统一指挥、分级负责、各尽其职、协调联动、快速反应、调度灵活的安全保卫及应急响应协作机制。按照属地管辖、谁主管谁负责、内紧外松的工作原则，全警动员、周密部署、点面结合、精心组织、分兵把守、整体联动，狠抓执行落实、狠抓事前预防，形成全方位、全时段、无死角、无缝对接的安保防控格局，全力提升我市安全管理水平和综合治理能力，确保各项工作任务落地落实，确保</t>
    </r>
    <r>
      <rPr>
        <sz val="9"/>
        <color rgb="FF000000"/>
        <rFont val="Times New Roman"/>
        <charset val="1"/>
      </rPr>
      <t>“COP15”</t>
    </r>
    <r>
      <rPr>
        <sz val="9"/>
        <color rgb="FF000000"/>
        <rFont val="宋体"/>
        <charset val="1"/>
      </rPr>
      <t>大会期间我市辖区社会大局持续稳定。</t>
    </r>
  </si>
  <si>
    <r>
      <rPr>
        <sz val="9"/>
        <rFont val="宋体"/>
        <charset val="1"/>
      </rPr>
      <t>项目所需金额</t>
    </r>
    <r>
      <rPr>
        <sz val="9"/>
        <rFont val="Times New Roman"/>
        <charset val="1"/>
      </rPr>
      <t xml:space="preserve"> </t>
    </r>
  </si>
  <si>
    <r>
      <rPr>
        <sz val="9"/>
        <rFont val="Times New Roman"/>
        <charset val="1"/>
      </rPr>
      <t>5000000</t>
    </r>
    <r>
      <rPr>
        <sz val="9"/>
        <rFont val="宋体"/>
        <charset val="1"/>
      </rPr>
      <t>元</t>
    </r>
  </si>
  <si>
    <r>
      <rPr>
        <sz val="9"/>
        <rFont val="Times New Roman"/>
        <charset val="1"/>
      </rPr>
      <t xml:space="preserve">   </t>
    </r>
    <r>
      <rPr>
        <sz val="9"/>
        <rFont val="宋体"/>
        <charset val="1"/>
      </rPr>
      <t>安宁市公安局联合国生物多样性公约第十五次缔约方大会安全保卫工作总体方案</t>
    </r>
    <r>
      <rPr>
        <sz val="9"/>
        <rFont val="Times New Roman"/>
        <charset val="1"/>
      </rPr>
      <t xml:space="preserve">
</t>
    </r>
  </si>
  <si>
    <r>
      <rPr>
        <sz val="9"/>
        <rFont val="宋体"/>
        <charset val="1"/>
      </rPr>
      <t>抽调警力数</t>
    </r>
  </si>
  <si>
    <r>
      <rPr>
        <sz val="9"/>
        <rFont val="Times New Roman"/>
        <charset val="1"/>
      </rPr>
      <t>250</t>
    </r>
    <r>
      <rPr>
        <sz val="9"/>
        <rFont val="宋体"/>
        <charset val="1"/>
      </rPr>
      <t>人</t>
    </r>
  </si>
  <si>
    <r>
      <rPr>
        <sz val="9"/>
        <rFont val="Times New Roman"/>
        <charset val="1"/>
      </rPr>
      <t xml:space="preserve"> </t>
    </r>
    <r>
      <rPr>
        <sz val="9"/>
        <rFont val="宋体"/>
        <charset val="1"/>
      </rPr>
      <t>安宁市公安局联合国生物多样性公约第十五次缔约方大会安全保卫工作总体方案</t>
    </r>
    <r>
      <rPr>
        <sz val="9"/>
        <rFont val="Times New Roman"/>
        <charset val="1"/>
      </rPr>
      <t xml:space="preserve">
</t>
    </r>
  </si>
  <si>
    <r>
      <rPr>
        <sz val="9"/>
        <rFont val="Times New Roman"/>
        <charset val="1"/>
      </rPr>
      <t xml:space="preserve"> </t>
    </r>
    <r>
      <rPr>
        <sz val="9"/>
        <rFont val="宋体"/>
        <charset val="1"/>
      </rPr>
      <t>加强社会面公共安全监管和整体治安防控</t>
    </r>
  </si>
  <si>
    <r>
      <rPr>
        <sz val="9"/>
        <rFont val="Times New Roman"/>
        <charset val="1"/>
      </rPr>
      <t xml:space="preserve">  </t>
    </r>
    <r>
      <rPr>
        <sz val="9"/>
        <rFont val="宋体"/>
        <charset val="1"/>
      </rPr>
      <t>安宁市公安局联合国生物多样性公约第十五次缔约方大会安全保卫工作总体方案</t>
    </r>
    <r>
      <rPr>
        <sz val="9"/>
        <rFont val="Times New Roman"/>
        <charset val="1"/>
      </rPr>
      <t xml:space="preserve">
</t>
    </r>
  </si>
  <si>
    <r>
      <rPr>
        <sz val="9"/>
        <rFont val="Times New Roman"/>
        <charset val="1"/>
      </rPr>
      <t xml:space="preserve"> </t>
    </r>
    <r>
      <rPr>
        <sz val="9"/>
        <rFont val="宋体"/>
        <charset val="1"/>
      </rPr>
      <t>推进社会治安综合治理工作，全力净化社会环境</t>
    </r>
  </si>
  <si>
    <r>
      <rPr>
        <sz val="9"/>
        <rFont val="Times New Roman"/>
        <charset val="1"/>
      </rPr>
      <t xml:space="preserve">     </t>
    </r>
    <r>
      <rPr>
        <sz val="9"/>
        <rFont val="宋体"/>
        <charset val="1"/>
      </rPr>
      <t>安宁市公安局联合国生物多样性公约第十五次缔约方大会安全保卫工作总体方案</t>
    </r>
    <r>
      <rPr>
        <sz val="9"/>
        <rFont val="Times New Roman"/>
        <charset val="1"/>
      </rPr>
      <t xml:space="preserve">
</t>
    </r>
  </si>
  <si>
    <r>
      <rPr>
        <sz val="9"/>
        <rFont val="Times New Roman"/>
        <charset val="1"/>
      </rPr>
      <t xml:space="preserve"> </t>
    </r>
    <r>
      <rPr>
        <sz val="9"/>
        <rFont val="宋体"/>
        <charset val="1"/>
      </rPr>
      <t>持续保持全市社会大局安全稳定</t>
    </r>
  </si>
  <si>
    <r>
      <rPr>
        <sz val="9"/>
        <rFont val="Times New Roman"/>
        <charset val="1"/>
      </rPr>
      <t xml:space="preserve">    </t>
    </r>
    <r>
      <rPr>
        <sz val="9"/>
        <rFont val="宋体"/>
        <charset val="1"/>
      </rPr>
      <t>安宁市公安局联合国生物多样性公约第十五次缔约方大会安全保卫工作总体方案</t>
    </r>
    <r>
      <rPr>
        <sz val="9"/>
        <rFont val="Times New Roman"/>
        <charset val="1"/>
      </rPr>
      <t xml:space="preserve">
</t>
    </r>
  </si>
  <si>
    <r>
      <rPr>
        <sz val="9"/>
        <rFont val="宋体"/>
        <charset val="1"/>
      </rPr>
      <t>人民群众安全感满意度</t>
    </r>
    <r>
      <rPr>
        <sz val="9"/>
        <rFont val="Times New Roman"/>
        <charset val="1"/>
      </rPr>
      <t xml:space="preserve"> </t>
    </r>
  </si>
  <si>
    <r>
      <rPr>
        <sz val="9"/>
        <rFont val="Times New Roman"/>
        <charset val="1"/>
      </rPr>
      <t xml:space="preserve">      </t>
    </r>
    <r>
      <rPr>
        <sz val="9"/>
        <rFont val="宋体"/>
        <charset val="1"/>
      </rPr>
      <t>安宁市公安局联合国生物多样性公约第十五次缔约方大会安全保卫工作总体方案</t>
    </r>
    <r>
      <rPr>
        <sz val="9"/>
        <rFont val="Times New Roman"/>
        <charset val="1"/>
      </rPr>
      <t xml:space="preserve">
</t>
    </r>
  </si>
  <si>
    <r>
      <rPr>
        <sz val="9"/>
        <rFont val="宋体"/>
        <charset val="1"/>
      </rPr>
      <t>专项工作组</t>
    </r>
    <r>
      <rPr>
        <sz val="9"/>
        <rFont val="Times New Roman"/>
        <charset val="1"/>
      </rPr>
      <t xml:space="preserve"> </t>
    </r>
  </si>
  <si>
    <r>
      <rPr>
        <sz val="9"/>
        <rFont val="Times New Roman"/>
        <charset val="1"/>
      </rPr>
      <t>18</t>
    </r>
    <r>
      <rPr>
        <sz val="9"/>
        <rFont val="宋体"/>
        <charset val="1"/>
      </rPr>
      <t>个</t>
    </r>
  </si>
  <si>
    <r>
      <rPr>
        <sz val="9"/>
        <color rgb="FF000000"/>
        <rFont val="宋体"/>
        <charset val="1"/>
      </rPr>
      <t>安宁市交警大队警务辅助人员经费</t>
    </r>
  </si>
  <si>
    <r>
      <rPr>
        <sz val="9"/>
        <color rgb="FF000000"/>
        <rFont val="Times New Roman"/>
        <charset val="1"/>
      </rPr>
      <t xml:space="preserve"> 2021</t>
    </r>
    <r>
      <rPr>
        <sz val="9"/>
        <color rgb="FF000000"/>
        <rFont val="宋体"/>
        <charset val="1"/>
      </rPr>
      <t>年在市局党委的坚强领导下，交警大队将以</t>
    </r>
    <r>
      <rPr>
        <sz val="9"/>
        <color rgb="FF000000"/>
        <rFont val="Times New Roman"/>
        <charset val="1"/>
      </rPr>
      <t>“</t>
    </r>
    <r>
      <rPr>
        <sz val="9"/>
        <color rgb="FF000000"/>
        <rFont val="宋体"/>
        <charset val="1"/>
      </rPr>
      <t>全省叫得响、全国有影响</t>
    </r>
    <r>
      <rPr>
        <sz val="9"/>
        <color rgb="FF000000"/>
        <rFont val="Times New Roman"/>
        <charset val="1"/>
      </rPr>
      <t>”</t>
    </r>
    <r>
      <rPr>
        <sz val="9"/>
        <color rgb="FF000000"/>
        <rFont val="宋体"/>
        <charset val="1"/>
      </rPr>
      <t>为目标，以党建引领实现五个一流、强化措施实现五个转变、五员共治实现五零目标，全力维护全市交通安全形势平稳，全力推动安宁公安交通管理工作跨越式发展！强化党建引领，坚持抓党建、带队建、促工作，打造</t>
    </r>
    <r>
      <rPr>
        <sz val="9"/>
        <color rgb="FF000000"/>
        <rFont val="Times New Roman"/>
        <charset val="1"/>
      </rPr>
      <t>“</t>
    </r>
    <r>
      <rPr>
        <sz val="9"/>
        <color rgb="FF000000"/>
        <rFont val="宋体"/>
        <charset val="1"/>
      </rPr>
      <t>五个一流</t>
    </r>
    <r>
      <rPr>
        <sz val="9"/>
        <color rgb="FF000000"/>
        <rFont val="Times New Roman"/>
        <charset val="1"/>
      </rPr>
      <t>”</t>
    </r>
    <r>
      <rPr>
        <sz val="9"/>
        <color rgb="FF000000"/>
        <rFont val="宋体"/>
        <charset val="1"/>
      </rPr>
      <t>。</t>
    </r>
    <r>
      <rPr>
        <sz val="9"/>
        <color rgb="FF000000"/>
        <rFont val="Times New Roman"/>
        <charset val="1"/>
      </rPr>
      <t xml:space="preserve"> </t>
    </r>
    <r>
      <rPr>
        <sz val="9"/>
        <color rgb="FF000000"/>
        <rFont val="宋体"/>
        <charset val="1"/>
      </rPr>
      <t>强化工作措施，突出源头管、科技管、联动管，实现</t>
    </r>
    <r>
      <rPr>
        <sz val="9"/>
        <color rgb="FF000000"/>
        <rFont val="Times New Roman"/>
        <charset val="1"/>
      </rPr>
      <t>“</t>
    </r>
    <r>
      <rPr>
        <sz val="9"/>
        <color rgb="FF000000"/>
        <rFont val="宋体"/>
        <charset val="1"/>
      </rPr>
      <t>五个转变</t>
    </r>
    <r>
      <rPr>
        <sz val="9"/>
        <color rgb="FF000000"/>
        <rFont val="Times New Roman"/>
        <charset val="1"/>
      </rPr>
      <t>”</t>
    </r>
    <r>
      <rPr>
        <sz val="9"/>
        <color rgb="FF000000"/>
        <rFont val="宋体"/>
        <charset val="1"/>
      </rPr>
      <t>。突出路面管控，强化违法查处，实现从被动管理向主动预防转变。强化源头管理，实现从末端管理向源头治理转变</t>
    </r>
    <r>
      <rPr>
        <sz val="9"/>
        <color rgb="FF000000"/>
        <rFont val="Times New Roman"/>
        <charset val="1"/>
      </rPr>
      <t>.</t>
    </r>
    <r>
      <rPr>
        <sz val="9"/>
        <color rgb="FF000000"/>
        <rFont val="宋体"/>
        <charset val="1"/>
      </rPr>
      <t>突出科技引领，打造</t>
    </r>
    <r>
      <rPr>
        <sz val="9"/>
        <color rgb="FF000000"/>
        <rFont val="Times New Roman"/>
        <charset val="1"/>
      </rPr>
      <t>“</t>
    </r>
    <r>
      <rPr>
        <sz val="9"/>
        <color rgb="FF000000"/>
        <rFont val="宋体"/>
        <charset val="1"/>
      </rPr>
      <t>智慧勤务</t>
    </r>
    <r>
      <rPr>
        <sz val="9"/>
        <color rgb="FF000000"/>
        <rFont val="Times New Roman"/>
        <charset val="1"/>
      </rPr>
      <t>”</t>
    </r>
    <r>
      <rPr>
        <sz val="9"/>
        <color rgb="FF000000"/>
        <rFont val="宋体"/>
        <charset val="1"/>
      </rPr>
      <t>，实现从汗水警务向智慧警务转</t>
    </r>
    <r>
      <rPr>
        <sz val="9"/>
        <color rgb="FF000000"/>
        <rFont val="Times New Roman"/>
        <charset val="1"/>
      </rPr>
      <t>,</t>
    </r>
    <r>
      <rPr>
        <sz val="9"/>
        <color rgb="FF000000"/>
        <rFont val="宋体"/>
        <charset val="1"/>
      </rPr>
      <t>突出立章建制，完善管理措施，实现从粗放型向精细化管理转变</t>
    </r>
    <r>
      <rPr>
        <sz val="9"/>
        <color rgb="FF000000"/>
        <rFont val="Times New Roman"/>
        <charset val="1"/>
      </rPr>
      <t>,</t>
    </r>
    <r>
      <rPr>
        <sz val="9"/>
        <color rgb="FF000000"/>
        <rFont val="宋体"/>
        <charset val="1"/>
      </rPr>
      <t>突出协同共治，强化部门配合，实现从单打独斗向联动融合转变</t>
    </r>
    <r>
      <rPr>
        <sz val="9"/>
        <color rgb="FF000000"/>
        <rFont val="Times New Roman"/>
        <charset val="1"/>
      </rPr>
      <t>,</t>
    </r>
    <r>
      <rPr>
        <sz val="9"/>
        <color rgb="FF000000"/>
        <rFont val="宋体"/>
        <charset val="1"/>
      </rPr>
      <t>进一步加强部门协作配合，建立健全机制，推动部门履行监管责任、行业履行社会责任、企业落实主体责任，推动建立联动融合、责任共担、风险共治、安全共享治理机制，进一步加强在重点车辆驾驶人管理、重点违法查处打击、交通安全宣传教育、道路隐患排查治理等方面的协同共治，努力构建</t>
    </r>
    <r>
      <rPr>
        <sz val="9"/>
        <color rgb="FF000000"/>
        <rFont val="Times New Roman"/>
        <charset val="1"/>
      </rPr>
      <t>“</t>
    </r>
    <r>
      <rPr>
        <sz val="9"/>
        <color rgb="FF000000"/>
        <rFont val="宋体"/>
        <charset val="1"/>
      </rPr>
      <t>政府领导、部门联动、社会参与、齐抓共管、综合治理</t>
    </r>
    <r>
      <rPr>
        <sz val="9"/>
        <color rgb="FF000000"/>
        <rFont val="Times New Roman"/>
        <charset val="1"/>
      </rPr>
      <t>”</t>
    </r>
    <r>
      <rPr>
        <sz val="9"/>
        <color rgb="FF000000"/>
        <rFont val="宋体"/>
        <charset val="1"/>
      </rPr>
      <t>社会化交通安全防控体系。</t>
    </r>
  </si>
  <si>
    <r>
      <rPr>
        <sz val="9"/>
        <rFont val="宋体"/>
        <charset val="1"/>
      </rPr>
      <t>完成辅助工作</t>
    </r>
    <r>
      <rPr>
        <sz val="9"/>
        <rFont val="Times New Roman"/>
        <charset val="1"/>
      </rPr>
      <t xml:space="preserve"> </t>
    </r>
  </si>
  <si>
    <t>95%</t>
  </si>
  <si>
    <r>
      <rPr>
        <sz val="9"/>
        <rFont val="Times New Roman"/>
        <charset val="1"/>
      </rPr>
      <t xml:space="preserve"> </t>
    </r>
    <r>
      <rPr>
        <sz val="9"/>
        <rFont val="宋体"/>
        <charset val="1"/>
      </rPr>
      <t>昆明卫通保安公司合同</t>
    </r>
  </si>
  <si>
    <r>
      <rPr>
        <sz val="9"/>
        <rFont val="宋体"/>
        <charset val="1"/>
      </rPr>
      <t>提升人民群众满意度、安全感和执法机关公信力度</t>
    </r>
  </si>
  <si>
    <t xml:space="preserve"> 90%</t>
  </si>
  <si>
    <r>
      <rPr>
        <sz val="9"/>
        <rFont val="宋体"/>
        <charset val="1"/>
      </rPr>
      <t>交警工作总体目标</t>
    </r>
  </si>
  <si>
    <r>
      <rPr>
        <sz val="9"/>
        <rFont val="Times New Roman"/>
        <charset val="1"/>
      </rPr>
      <t xml:space="preserve"> </t>
    </r>
    <r>
      <rPr>
        <sz val="9"/>
        <rFont val="宋体"/>
        <charset val="1"/>
      </rPr>
      <t>每年健康检查</t>
    </r>
    <r>
      <rPr>
        <sz val="9"/>
        <rFont val="Times New Roman"/>
        <charset val="1"/>
      </rPr>
      <t xml:space="preserve"> </t>
    </r>
  </si>
  <si>
    <r>
      <rPr>
        <sz val="9"/>
        <rFont val="宋体"/>
        <charset val="1"/>
      </rPr>
      <t>每年体检一次</t>
    </r>
  </si>
  <si>
    <r>
      <rPr>
        <sz val="9"/>
        <rFont val="宋体"/>
        <charset val="1"/>
      </rPr>
      <t>昆明卫通合同</t>
    </r>
  </si>
  <si>
    <r>
      <rPr>
        <sz val="9"/>
        <rFont val="宋体"/>
        <charset val="1"/>
      </rPr>
      <t>三类辅警</t>
    </r>
    <r>
      <rPr>
        <sz val="9"/>
        <rFont val="Times New Roman"/>
        <charset val="1"/>
      </rPr>
      <t>100</t>
    </r>
    <r>
      <rPr>
        <sz val="9"/>
        <rFont val="宋体"/>
        <charset val="1"/>
      </rPr>
      <t>人</t>
    </r>
    <r>
      <rPr>
        <sz val="9"/>
        <rFont val="Times New Roman"/>
        <charset val="1"/>
      </rPr>
      <t xml:space="preserve"> </t>
    </r>
  </si>
  <si>
    <r>
      <rPr>
        <sz val="9"/>
        <rFont val="Times New Roman"/>
        <charset val="1"/>
      </rPr>
      <t xml:space="preserve"> </t>
    </r>
    <r>
      <rPr>
        <sz val="9"/>
        <rFont val="宋体"/>
        <charset val="1"/>
      </rPr>
      <t>三类辅警工资</t>
    </r>
    <r>
      <rPr>
        <sz val="9"/>
        <rFont val="Times New Roman"/>
        <charset val="1"/>
      </rPr>
      <t>3774/</t>
    </r>
    <r>
      <rPr>
        <sz val="9"/>
        <rFont val="宋体"/>
        <charset val="1"/>
      </rPr>
      <t>月</t>
    </r>
    <r>
      <rPr>
        <sz val="9"/>
        <rFont val="Times New Roman"/>
        <charset val="1"/>
      </rPr>
      <t>/</t>
    </r>
    <r>
      <rPr>
        <sz val="9"/>
        <rFont val="宋体"/>
        <charset val="1"/>
      </rPr>
      <t>人</t>
    </r>
    <r>
      <rPr>
        <sz val="9"/>
        <rFont val="Times New Roman"/>
        <charset val="1"/>
      </rPr>
      <t xml:space="preserve"> </t>
    </r>
  </si>
  <si>
    <r>
      <rPr>
        <sz val="9"/>
        <rFont val="宋体"/>
        <charset val="1"/>
      </rPr>
      <t>《昆明市公安机关警务辅助人员工资待遇及经费保障暂行办法》</t>
    </r>
  </si>
  <si>
    <r>
      <rPr>
        <sz val="9"/>
        <rFont val="宋体"/>
        <charset val="1"/>
      </rPr>
      <t>三类辅警社会保险</t>
    </r>
    <r>
      <rPr>
        <sz val="9"/>
        <rFont val="Times New Roman"/>
        <charset val="1"/>
      </rPr>
      <t>1812</t>
    </r>
    <r>
      <rPr>
        <sz val="9"/>
        <rFont val="宋体"/>
        <charset val="1"/>
      </rPr>
      <t>元</t>
    </r>
    <r>
      <rPr>
        <sz val="9"/>
        <rFont val="Times New Roman"/>
        <charset val="1"/>
      </rPr>
      <t>/</t>
    </r>
    <r>
      <rPr>
        <sz val="9"/>
        <rFont val="宋体"/>
        <charset val="1"/>
      </rPr>
      <t>人</t>
    </r>
    <r>
      <rPr>
        <sz val="9"/>
        <rFont val="Times New Roman"/>
        <charset val="1"/>
      </rPr>
      <t>/</t>
    </r>
    <r>
      <rPr>
        <sz val="9"/>
        <rFont val="宋体"/>
        <charset val="1"/>
      </rPr>
      <t>月</t>
    </r>
    <r>
      <rPr>
        <sz val="9"/>
        <rFont val="Times New Roman"/>
        <charset val="1"/>
      </rPr>
      <t xml:space="preserve"> </t>
    </r>
  </si>
  <si>
    <r>
      <rPr>
        <sz val="9"/>
        <rFont val="Times New Roman"/>
        <charset val="1"/>
      </rPr>
      <t xml:space="preserve"> </t>
    </r>
    <r>
      <rPr>
        <sz val="9"/>
        <rFont val="宋体"/>
        <charset val="1"/>
      </rPr>
      <t>三类辅警社会保险</t>
    </r>
    <r>
      <rPr>
        <sz val="9"/>
        <rFont val="Times New Roman"/>
        <charset val="1"/>
      </rPr>
      <t>1812</t>
    </r>
    <r>
      <rPr>
        <sz val="9"/>
        <rFont val="宋体"/>
        <charset val="1"/>
      </rPr>
      <t>元</t>
    </r>
    <r>
      <rPr>
        <sz val="9"/>
        <rFont val="Times New Roman"/>
        <charset val="1"/>
      </rPr>
      <t>/</t>
    </r>
    <r>
      <rPr>
        <sz val="9"/>
        <rFont val="宋体"/>
        <charset val="1"/>
      </rPr>
      <t>月</t>
    </r>
    <r>
      <rPr>
        <sz val="9"/>
        <rFont val="Times New Roman"/>
        <charset val="1"/>
      </rPr>
      <t>/</t>
    </r>
    <r>
      <rPr>
        <sz val="9"/>
        <rFont val="宋体"/>
        <charset val="1"/>
      </rPr>
      <t>人</t>
    </r>
  </si>
  <si>
    <r>
      <rPr>
        <sz val="9"/>
        <rFont val="宋体"/>
        <charset val="1"/>
      </rPr>
      <t>派遣费</t>
    </r>
  </si>
  <si>
    <r>
      <rPr>
        <sz val="9"/>
        <rFont val="Times New Roman"/>
        <charset val="1"/>
      </rPr>
      <t>190</t>
    </r>
    <r>
      <rPr>
        <sz val="9"/>
        <rFont val="宋体"/>
        <charset val="1"/>
      </rPr>
      <t>元</t>
    </r>
    <r>
      <rPr>
        <sz val="9"/>
        <rFont val="Times New Roman"/>
        <charset val="1"/>
      </rPr>
      <t>/</t>
    </r>
    <r>
      <rPr>
        <sz val="9"/>
        <rFont val="宋体"/>
        <charset val="1"/>
      </rPr>
      <t>人</t>
    </r>
  </si>
  <si>
    <r>
      <rPr>
        <sz val="9"/>
        <rFont val="宋体"/>
        <charset val="1"/>
      </rPr>
      <t>二类辅警社会保险</t>
    </r>
    <r>
      <rPr>
        <sz val="9"/>
        <rFont val="Times New Roman"/>
        <charset val="1"/>
      </rPr>
      <t>1812</t>
    </r>
    <r>
      <rPr>
        <sz val="9"/>
        <rFont val="宋体"/>
        <charset val="1"/>
      </rPr>
      <t>元</t>
    </r>
    <r>
      <rPr>
        <sz val="9"/>
        <rFont val="Times New Roman"/>
        <charset val="1"/>
      </rPr>
      <t>/</t>
    </r>
    <r>
      <rPr>
        <sz val="9"/>
        <rFont val="宋体"/>
        <charset val="1"/>
      </rPr>
      <t>人</t>
    </r>
    <r>
      <rPr>
        <sz val="9"/>
        <rFont val="Times New Roman"/>
        <charset val="1"/>
      </rPr>
      <t>/</t>
    </r>
    <r>
      <rPr>
        <sz val="9"/>
        <rFont val="宋体"/>
        <charset val="1"/>
      </rPr>
      <t>月</t>
    </r>
  </si>
  <si>
    <r>
      <rPr>
        <sz val="9"/>
        <rFont val="宋体"/>
        <charset val="1"/>
      </rPr>
      <t>二类辅警社会保险</t>
    </r>
    <r>
      <rPr>
        <sz val="9"/>
        <rFont val="Times New Roman"/>
        <charset val="1"/>
      </rPr>
      <t>1812</t>
    </r>
    <r>
      <rPr>
        <sz val="9"/>
        <rFont val="宋体"/>
        <charset val="1"/>
      </rPr>
      <t>元</t>
    </r>
    <r>
      <rPr>
        <sz val="9"/>
        <rFont val="Times New Roman"/>
        <charset val="1"/>
      </rPr>
      <t>/</t>
    </r>
    <r>
      <rPr>
        <sz val="9"/>
        <rFont val="宋体"/>
        <charset val="1"/>
      </rPr>
      <t>月</t>
    </r>
    <r>
      <rPr>
        <sz val="9"/>
        <rFont val="Times New Roman"/>
        <charset val="1"/>
      </rPr>
      <t>/</t>
    </r>
    <r>
      <rPr>
        <sz val="9"/>
        <rFont val="宋体"/>
        <charset val="1"/>
      </rPr>
      <t>人</t>
    </r>
    <r>
      <rPr>
        <sz val="9"/>
        <rFont val="Times New Roman"/>
        <charset val="1"/>
      </rPr>
      <t xml:space="preserve">  </t>
    </r>
  </si>
  <si>
    <r>
      <rPr>
        <sz val="9"/>
        <rFont val="宋体"/>
        <charset val="1"/>
      </rPr>
      <t>辅警人员社会保险</t>
    </r>
    <r>
      <rPr>
        <sz val="9"/>
        <rFont val="Times New Roman"/>
        <charset val="1"/>
      </rPr>
      <t xml:space="preserve"> </t>
    </r>
  </si>
  <si>
    <r>
      <rPr>
        <sz val="9"/>
        <rFont val="Times New Roman"/>
        <charset val="1"/>
      </rPr>
      <t xml:space="preserve"> 4711920</t>
    </r>
    <r>
      <rPr>
        <sz val="9"/>
        <rFont val="宋体"/>
        <charset val="1"/>
      </rPr>
      <t>元</t>
    </r>
  </si>
  <si>
    <r>
      <rPr>
        <sz val="9"/>
        <rFont val="宋体"/>
        <charset val="1"/>
      </rPr>
      <t>二类辅警</t>
    </r>
    <r>
      <rPr>
        <sz val="9"/>
        <rFont val="Times New Roman"/>
        <charset val="1"/>
      </rPr>
      <t>80</t>
    </r>
    <r>
      <rPr>
        <sz val="9"/>
        <rFont val="宋体"/>
        <charset val="1"/>
      </rPr>
      <t>人</t>
    </r>
  </si>
  <si>
    <r>
      <rPr>
        <sz val="9"/>
        <rFont val="宋体"/>
        <charset val="1"/>
      </rPr>
      <t>二类辅警工资</t>
    </r>
    <r>
      <rPr>
        <sz val="9"/>
        <rFont val="Times New Roman"/>
        <charset val="1"/>
      </rPr>
      <t>4274</t>
    </r>
    <r>
      <rPr>
        <sz val="9"/>
        <rFont val="宋体"/>
        <charset val="1"/>
      </rPr>
      <t>元</t>
    </r>
    <r>
      <rPr>
        <sz val="9"/>
        <rFont val="Times New Roman"/>
        <charset val="1"/>
      </rPr>
      <t>/</t>
    </r>
    <r>
      <rPr>
        <sz val="9"/>
        <rFont val="宋体"/>
        <charset val="1"/>
      </rPr>
      <t>月</t>
    </r>
    <r>
      <rPr>
        <sz val="9"/>
        <rFont val="Times New Roman"/>
        <charset val="1"/>
      </rPr>
      <t>/</t>
    </r>
    <r>
      <rPr>
        <sz val="9"/>
        <rFont val="宋体"/>
        <charset val="1"/>
      </rPr>
      <t>人</t>
    </r>
    <r>
      <rPr>
        <sz val="9"/>
        <rFont val="Times New Roman"/>
        <charset val="1"/>
      </rPr>
      <t xml:space="preserve"> </t>
    </r>
  </si>
  <si>
    <r>
      <rPr>
        <sz val="9"/>
        <rFont val="宋体"/>
        <charset val="1"/>
      </rPr>
      <t>辅警服装费</t>
    </r>
    <r>
      <rPr>
        <sz val="9"/>
        <rFont val="Times New Roman"/>
        <charset val="1"/>
      </rPr>
      <t xml:space="preserve"> </t>
    </r>
  </si>
  <si>
    <r>
      <rPr>
        <sz val="9"/>
        <rFont val="Times New Roman"/>
        <charset val="1"/>
      </rPr>
      <t xml:space="preserve"> 800</t>
    </r>
    <r>
      <rPr>
        <sz val="9"/>
        <rFont val="宋体"/>
        <charset val="1"/>
      </rPr>
      <t>元</t>
    </r>
    <r>
      <rPr>
        <sz val="9"/>
        <rFont val="Times New Roman"/>
        <charset val="1"/>
      </rPr>
      <t>/</t>
    </r>
    <r>
      <rPr>
        <sz val="9"/>
        <rFont val="宋体"/>
        <charset val="1"/>
      </rPr>
      <t>人</t>
    </r>
  </si>
  <si>
    <r>
      <rPr>
        <sz val="9"/>
        <color rgb="FF000000"/>
        <rFont val="宋体"/>
        <charset val="1"/>
      </rPr>
      <t>安宁市交通运输局安宁公交补贴资金项目专项资金</t>
    </r>
  </si>
  <si>
    <r>
      <rPr>
        <sz val="9"/>
        <color rgb="FF000000"/>
        <rFont val="宋体"/>
        <charset val="1"/>
      </rPr>
      <t>爱心卡办理，应办尽办，办理率</t>
    </r>
    <r>
      <rPr>
        <sz val="9"/>
        <color rgb="FF000000"/>
        <rFont val="Times New Roman"/>
        <charset val="1"/>
      </rPr>
      <t>100%</t>
    </r>
    <r>
      <rPr>
        <sz val="9"/>
        <color rgb="FF000000"/>
        <rFont val="宋体"/>
        <charset val="1"/>
      </rPr>
      <t>；爱心卡刷卡次数</t>
    </r>
    <r>
      <rPr>
        <sz val="9"/>
        <color rgb="FF000000"/>
        <rFont val="Times New Roman"/>
        <charset val="1"/>
      </rPr>
      <t>420</t>
    </r>
    <r>
      <rPr>
        <sz val="9"/>
        <color rgb="FF000000"/>
        <rFont val="宋体"/>
        <charset val="1"/>
      </rPr>
      <t>万人次以上；新增新能源车</t>
    </r>
    <r>
      <rPr>
        <sz val="9"/>
        <color rgb="FF000000"/>
        <rFont val="Times New Roman"/>
        <charset val="1"/>
      </rPr>
      <t>30</t>
    </r>
    <r>
      <rPr>
        <sz val="9"/>
        <color rgb="FF000000"/>
        <rFont val="宋体"/>
        <charset val="1"/>
      </rPr>
      <t>辆以上；为</t>
    </r>
    <r>
      <rPr>
        <sz val="9"/>
        <color rgb="FF000000"/>
        <rFont val="Times New Roman"/>
        <charset val="1"/>
      </rPr>
      <t>66</t>
    </r>
    <r>
      <rPr>
        <sz val="9"/>
        <color rgb="FF000000"/>
        <rFont val="宋体"/>
        <charset val="1"/>
      </rPr>
      <t>个接送学生运营公交车专线办理补助；为</t>
    </r>
    <r>
      <rPr>
        <sz val="9"/>
        <color rgb="FF000000"/>
        <rFont val="Times New Roman"/>
        <charset val="1"/>
      </rPr>
      <t>500</t>
    </r>
    <r>
      <rPr>
        <sz val="9"/>
        <color rgb="FF000000"/>
        <rFont val="宋体"/>
        <charset val="1"/>
      </rPr>
      <t>余人公交车驾驶员提供驾龄补助。</t>
    </r>
  </si>
  <si>
    <r>
      <rPr>
        <sz val="9"/>
        <color indexed="8"/>
        <rFont val="宋体"/>
        <charset val="134"/>
      </rPr>
      <t>爱心卡刷卡次数</t>
    </r>
  </si>
  <si>
    <r>
      <rPr>
        <sz val="9"/>
        <color indexed="8"/>
        <rFont val="Times New Roman"/>
        <charset val="134"/>
      </rPr>
      <t>380</t>
    </r>
    <r>
      <rPr>
        <sz val="9"/>
        <color indexed="8"/>
        <rFont val="宋体"/>
        <charset val="134"/>
      </rPr>
      <t>万人次</t>
    </r>
  </si>
  <si>
    <r>
      <rPr>
        <sz val="9"/>
        <color indexed="8"/>
        <rFont val="宋体"/>
        <charset val="134"/>
      </rPr>
      <t>年度实施方案</t>
    </r>
    <r>
      <rPr>
        <sz val="9"/>
        <color indexed="8"/>
        <rFont val="Times New Roman"/>
        <charset val="134"/>
      </rPr>
      <t xml:space="preserve">
</t>
    </r>
  </si>
  <si>
    <r>
      <rPr>
        <sz val="9"/>
        <color indexed="8"/>
        <rFont val="宋体"/>
        <charset val="134"/>
      </rPr>
      <t>新增新能源车辆</t>
    </r>
    <r>
      <rPr>
        <sz val="9"/>
        <color indexed="8"/>
        <rFont val="Arial"/>
        <charset val="134"/>
      </rPr>
      <t xml:space="preserve">	</t>
    </r>
  </si>
  <si>
    <r>
      <rPr>
        <sz val="9"/>
        <color indexed="8"/>
        <rFont val="Times New Roman"/>
        <charset val="134"/>
      </rPr>
      <t>30</t>
    </r>
    <r>
      <rPr>
        <sz val="9"/>
        <color indexed="8"/>
        <rFont val="宋体"/>
        <charset val="134"/>
      </rPr>
      <t>辆</t>
    </r>
    <r>
      <rPr>
        <sz val="9"/>
        <color indexed="8"/>
        <rFont val="Times New Roman"/>
        <charset val="134"/>
      </rPr>
      <t xml:space="preserve">
</t>
    </r>
  </si>
  <si>
    <r>
      <rPr>
        <sz val="9"/>
        <color indexed="8"/>
        <rFont val="宋体"/>
        <charset val="134"/>
      </rPr>
      <t>公交车驾驶员提供驾龄补助的人数</t>
    </r>
  </si>
  <si>
    <r>
      <rPr>
        <sz val="9"/>
        <color indexed="8"/>
        <rFont val="Times New Roman"/>
        <charset val="134"/>
      </rPr>
      <t>500</t>
    </r>
    <r>
      <rPr>
        <sz val="9"/>
        <color indexed="8"/>
        <rFont val="宋体"/>
        <charset val="134"/>
      </rPr>
      <t>人</t>
    </r>
  </si>
  <si>
    <r>
      <rPr>
        <sz val="9"/>
        <color indexed="8"/>
        <rFont val="宋体"/>
        <charset val="134"/>
      </rPr>
      <t>爱心卡应办尽办率</t>
    </r>
  </si>
  <si>
    <t xml:space="preserve">100%
</t>
  </si>
  <si>
    <r>
      <rPr>
        <sz val="9"/>
        <color indexed="8"/>
        <rFont val="宋体"/>
        <charset val="134"/>
      </rPr>
      <t>新增新能源车辆购置率</t>
    </r>
  </si>
  <si>
    <r>
      <rPr>
        <sz val="9"/>
        <color indexed="8"/>
        <rFont val="宋体"/>
        <charset val="134"/>
      </rPr>
      <t>公交车驾驶员提供驾龄补助的发放率</t>
    </r>
  </si>
  <si>
    <r>
      <rPr>
        <sz val="9"/>
        <rFont val="Times New Roman"/>
        <charset val="1"/>
      </rPr>
      <t>2021</t>
    </r>
    <r>
      <rPr>
        <sz val="9"/>
        <rFont val="宋体"/>
        <charset val="1"/>
      </rPr>
      <t>年</t>
    </r>
  </si>
  <si>
    <r>
      <rPr>
        <sz val="9"/>
        <rFont val="宋体"/>
        <charset val="1"/>
      </rPr>
      <t>年内</t>
    </r>
  </si>
  <si>
    <r>
      <rPr>
        <sz val="9"/>
        <rFont val="宋体"/>
        <charset val="1"/>
      </rPr>
      <t>安宁公交补贴成本控制额</t>
    </r>
  </si>
  <si>
    <r>
      <rPr>
        <sz val="9"/>
        <rFont val="Times New Roman"/>
        <charset val="1"/>
      </rPr>
      <t>2149</t>
    </r>
    <r>
      <rPr>
        <sz val="9"/>
        <rFont val="宋体"/>
        <charset val="1"/>
      </rPr>
      <t>万元</t>
    </r>
  </si>
  <si>
    <r>
      <rPr>
        <sz val="9"/>
        <rFont val="宋体"/>
        <charset val="1"/>
      </rPr>
      <t>带动社会就业</t>
    </r>
    <r>
      <rPr>
        <sz val="9"/>
        <rFont val="Times New Roman"/>
        <charset val="1"/>
      </rPr>
      <t xml:space="preserve"> </t>
    </r>
  </si>
  <si>
    <r>
      <rPr>
        <sz val="9"/>
        <rFont val="宋体"/>
        <charset val="1"/>
      </rPr>
      <t>小幅提升</t>
    </r>
    <r>
      <rPr>
        <sz val="9"/>
        <rFont val="Times New Roman"/>
        <charset val="1"/>
      </rPr>
      <t xml:space="preserve"> </t>
    </r>
  </si>
  <si>
    <r>
      <rPr>
        <sz val="9"/>
        <color indexed="8"/>
        <rFont val="宋体"/>
        <charset val="134"/>
      </rPr>
      <t>爱心卡的办理，体现了政府对爱心卡使用人员的关爱，社会幸福感指数增加。</t>
    </r>
  </si>
  <si>
    <r>
      <rPr>
        <sz val="9"/>
        <color indexed="8"/>
        <rFont val="宋体"/>
        <charset val="134"/>
      </rPr>
      <t>大幅提升</t>
    </r>
    <r>
      <rPr>
        <sz val="9"/>
        <color indexed="8"/>
        <rFont val="Times New Roman"/>
        <charset val="134"/>
      </rPr>
      <t xml:space="preserve"> </t>
    </r>
  </si>
  <si>
    <r>
      <rPr>
        <sz val="9"/>
        <color indexed="8"/>
        <rFont val="宋体"/>
        <charset val="134"/>
      </rPr>
      <t>增强公交分步公司综合服务能力，为地方社会发展贡献力量。</t>
    </r>
  </si>
  <si>
    <r>
      <rPr>
        <sz val="9"/>
        <color indexed="8"/>
        <rFont val="宋体"/>
        <charset val="134"/>
      </rPr>
      <t>环境改善</t>
    </r>
  </si>
  <si>
    <r>
      <rPr>
        <sz val="9"/>
        <rFont val="宋体"/>
        <charset val="1"/>
      </rPr>
      <t>小幅提升</t>
    </r>
  </si>
  <si>
    <r>
      <rPr>
        <sz val="9"/>
        <color indexed="8"/>
        <rFont val="宋体"/>
        <charset val="134"/>
      </rPr>
      <t>新增新能源车的投入使用，对安宁市公交车辆节能环保起到积极促进作用</t>
    </r>
  </si>
  <si>
    <r>
      <rPr>
        <sz val="9"/>
        <rFont val="宋体"/>
        <charset val="1"/>
      </rPr>
      <t>效益明显</t>
    </r>
  </si>
  <si>
    <r>
      <rPr>
        <sz val="9"/>
        <color indexed="8"/>
        <rFont val="宋体"/>
        <charset val="134"/>
      </rPr>
      <t>爱心卡刷卡人员满意度</t>
    </r>
    <r>
      <rPr>
        <sz val="9"/>
        <color indexed="8"/>
        <rFont val="Arial"/>
        <charset val="134"/>
      </rPr>
      <t xml:space="preserve">	</t>
    </r>
  </si>
  <si>
    <t xml:space="preserve">90%
</t>
  </si>
  <si>
    <r>
      <rPr>
        <sz val="9"/>
        <color indexed="8"/>
        <rFont val="宋体"/>
        <charset val="134"/>
      </rPr>
      <t>被接送学生满意度</t>
    </r>
  </si>
  <si>
    <r>
      <rPr>
        <sz val="9"/>
        <color indexed="8"/>
        <rFont val="宋体"/>
        <charset val="134"/>
      </rPr>
      <t>乘客满意度</t>
    </r>
  </si>
  <si>
    <r>
      <rPr>
        <sz val="9"/>
        <color rgb="FF000000"/>
        <rFont val="宋体"/>
        <charset val="1"/>
      </rPr>
      <t>安宁市交通运输局</t>
    </r>
    <r>
      <rPr>
        <sz val="9"/>
        <color rgb="FF000000"/>
        <rFont val="Times New Roman"/>
        <charset val="1"/>
      </rPr>
      <t>2021</t>
    </r>
    <r>
      <rPr>
        <sz val="9"/>
        <color rgb="FF000000"/>
        <rFont val="宋体"/>
        <charset val="1"/>
      </rPr>
      <t>年公路清扫保洁项目专项资金</t>
    </r>
  </si>
  <si>
    <r>
      <rPr>
        <sz val="9"/>
        <color rgb="FF000000"/>
        <rFont val="宋体"/>
        <charset val="1"/>
      </rPr>
      <t>通过公通过公开招标方式，每日对县草一级公路清扫保洁，里程</t>
    </r>
    <r>
      <rPr>
        <sz val="9"/>
        <color rgb="FF000000"/>
        <rFont val="Times New Roman"/>
        <charset val="1"/>
      </rPr>
      <t>8.628</t>
    </r>
    <r>
      <rPr>
        <sz val="9"/>
        <color rgb="FF000000"/>
        <rFont val="宋体"/>
        <charset val="1"/>
      </rPr>
      <t>公里，三年保洁面积</t>
    </r>
    <r>
      <rPr>
        <sz val="9"/>
        <color rgb="FF000000"/>
        <rFont val="Times New Roman"/>
        <charset val="1"/>
      </rPr>
      <t>580941</t>
    </r>
    <r>
      <rPr>
        <sz val="9"/>
        <color rgb="FF000000"/>
        <rFont val="宋体"/>
        <charset val="1"/>
      </rPr>
      <t>平方米；安禄公路清扫保洁里程</t>
    </r>
    <r>
      <rPr>
        <sz val="9"/>
        <color rgb="FF000000"/>
        <rFont val="Times New Roman"/>
        <charset val="1"/>
      </rPr>
      <t>20.505</t>
    </r>
    <r>
      <rPr>
        <sz val="9"/>
        <color rgb="FF000000"/>
        <rFont val="宋体"/>
        <charset val="1"/>
      </rPr>
      <t>公里，三年保洁面积</t>
    </r>
    <r>
      <rPr>
        <sz val="9"/>
        <color rgb="FF000000"/>
        <rFont val="Times New Roman"/>
        <charset val="1"/>
      </rPr>
      <t>1653581</t>
    </r>
    <r>
      <rPr>
        <sz val="9"/>
        <color rgb="FF000000"/>
        <rFont val="宋体"/>
        <charset val="1"/>
      </rPr>
      <t>平方米；县八一级公路清扫保洁里程</t>
    </r>
    <r>
      <rPr>
        <sz val="9"/>
        <color rgb="FF000000"/>
        <rFont val="Times New Roman"/>
        <charset val="1"/>
      </rPr>
      <t>26.106</t>
    </r>
    <r>
      <rPr>
        <sz val="9"/>
        <color rgb="FF000000"/>
        <rFont val="宋体"/>
        <charset val="1"/>
      </rPr>
      <t>公里，三年保洁面积</t>
    </r>
    <r>
      <rPr>
        <sz val="9"/>
        <color rgb="FF000000"/>
        <rFont val="Times New Roman"/>
        <charset val="1"/>
      </rPr>
      <t>1602144</t>
    </r>
    <r>
      <rPr>
        <sz val="9"/>
        <color rgb="FF000000"/>
        <rFont val="宋体"/>
        <charset val="1"/>
      </rPr>
      <t>平方米，县草一级公路西北连接线清扫保洁里程</t>
    </r>
    <r>
      <rPr>
        <sz val="9"/>
        <color rgb="FF000000"/>
        <rFont val="Times New Roman"/>
        <charset val="1"/>
      </rPr>
      <t>1.831</t>
    </r>
    <r>
      <rPr>
        <sz val="9"/>
        <color rgb="FF000000"/>
        <rFont val="宋体"/>
        <charset val="1"/>
      </rPr>
      <t>公里，三年保洁面积</t>
    </r>
    <r>
      <rPr>
        <sz val="9"/>
        <color rgb="FF000000"/>
        <rFont val="Times New Roman"/>
        <charset val="1"/>
      </rPr>
      <t>126339</t>
    </r>
    <r>
      <rPr>
        <sz val="9"/>
        <color rgb="FF000000"/>
        <rFont val="宋体"/>
        <charset val="1"/>
      </rPr>
      <t>平方米，参照</t>
    </r>
    <r>
      <rPr>
        <sz val="9"/>
        <color rgb="FF000000"/>
        <rFont val="Times New Roman"/>
        <charset val="1"/>
      </rPr>
      <t>2019</t>
    </r>
    <r>
      <rPr>
        <sz val="9"/>
        <color rgb="FF000000"/>
        <rFont val="宋体"/>
        <charset val="1"/>
      </rPr>
      <t>年安禄、县草、县八一级公路清扫保洁单价县八公路每年</t>
    </r>
    <r>
      <rPr>
        <sz val="9"/>
        <color rgb="FF000000"/>
        <rFont val="Times New Roman"/>
        <charset val="1"/>
      </rPr>
      <t>2.51</t>
    </r>
    <r>
      <rPr>
        <sz val="9"/>
        <color rgb="FF000000"/>
        <rFont val="宋体"/>
        <charset val="1"/>
      </rPr>
      <t>元</t>
    </r>
    <r>
      <rPr>
        <sz val="9"/>
        <color rgb="FF000000"/>
        <rFont val="Times New Roman"/>
        <charset val="1"/>
      </rPr>
      <t>/m2</t>
    </r>
    <r>
      <rPr>
        <sz val="9"/>
        <color rgb="FF000000"/>
        <rFont val="宋体"/>
        <charset val="1"/>
      </rPr>
      <t>；县草公路清扫保洁单价每年</t>
    </r>
    <r>
      <rPr>
        <sz val="9"/>
        <color rgb="FF000000"/>
        <rFont val="Times New Roman"/>
        <charset val="1"/>
      </rPr>
      <t>2.48</t>
    </r>
    <r>
      <rPr>
        <sz val="9"/>
        <color rgb="FF000000"/>
        <rFont val="宋体"/>
        <charset val="1"/>
      </rPr>
      <t>元</t>
    </r>
    <r>
      <rPr>
        <sz val="9"/>
        <color rgb="FF000000"/>
        <rFont val="Times New Roman"/>
        <charset val="1"/>
      </rPr>
      <t>/m2</t>
    </r>
    <r>
      <rPr>
        <sz val="9"/>
        <color rgb="FF000000"/>
        <rFont val="宋体"/>
        <charset val="1"/>
      </rPr>
      <t>；安禄公路清扫保洁单价每年</t>
    </r>
    <r>
      <rPr>
        <sz val="9"/>
        <color rgb="FF000000"/>
        <rFont val="Times New Roman"/>
        <charset val="1"/>
      </rPr>
      <t>2.53</t>
    </r>
    <r>
      <rPr>
        <sz val="9"/>
        <color rgb="FF000000"/>
        <rFont val="宋体"/>
        <charset val="1"/>
      </rPr>
      <t>元</t>
    </r>
    <r>
      <rPr>
        <sz val="9"/>
        <color rgb="FF000000"/>
        <rFont val="Times New Roman"/>
        <charset val="1"/>
      </rPr>
      <t>/m2</t>
    </r>
    <r>
      <rPr>
        <sz val="9"/>
        <color rgb="FF000000"/>
        <rFont val="宋体"/>
        <charset val="1"/>
      </rPr>
      <t>，需投入资金</t>
    </r>
    <r>
      <rPr>
        <sz val="9"/>
        <color rgb="FF000000"/>
        <rFont val="Times New Roman"/>
        <charset val="1"/>
      </rPr>
      <t>418</t>
    </r>
    <r>
      <rPr>
        <sz val="9"/>
        <color rgb="FF000000"/>
        <rFont val="宋体"/>
        <charset val="1"/>
      </rPr>
      <t>万元，从而有效解决因路面泼洒污染严重，严重影响道路路面使用寿命及污染周边环境，对道路通行和交通安全存在较大安全隐患。</t>
    </r>
    <r>
      <rPr>
        <sz val="9"/>
        <color rgb="FF000000"/>
        <rFont val="Times New Roman"/>
        <charset val="1"/>
      </rPr>
      <t xml:space="preserve">   </t>
    </r>
    <r>
      <rPr>
        <sz val="9"/>
        <color rgb="FF000000"/>
        <rFont val="宋体"/>
        <charset val="1"/>
      </rPr>
      <t>开招标方式，每日对县草一级公路清扫保洁，里程</t>
    </r>
    <r>
      <rPr>
        <sz val="9"/>
        <color rgb="FF000000"/>
        <rFont val="Times New Roman"/>
        <charset val="1"/>
      </rPr>
      <t>8.628</t>
    </r>
    <r>
      <rPr>
        <sz val="9"/>
        <color rgb="FF000000"/>
        <rFont val="宋体"/>
        <charset val="1"/>
      </rPr>
      <t>公里，三年保洁面积</t>
    </r>
    <r>
      <rPr>
        <sz val="9"/>
        <color rgb="FF000000"/>
        <rFont val="Times New Roman"/>
        <charset val="1"/>
      </rPr>
      <t>580941</t>
    </r>
    <r>
      <rPr>
        <sz val="9"/>
        <color rgb="FF000000"/>
        <rFont val="宋体"/>
        <charset val="1"/>
      </rPr>
      <t>平方米；安禄公路清扫保洁里程</t>
    </r>
    <r>
      <rPr>
        <sz val="9"/>
        <color rgb="FF000000"/>
        <rFont val="Times New Roman"/>
        <charset val="1"/>
      </rPr>
      <t>20.505</t>
    </r>
    <r>
      <rPr>
        <sz val="9"/>
        <color rgb="FF000000"/>
        <rFont val="宋体"/>
        <charset val="1"/>
      </rPr>
      <t>公里，三年保洁面积</t>
    </r>
    <r>
      <rPr>
        <sz val="9"/>
        <color rgb="FF000000"/>
        <rFont val="Times New Roman"/>
        <charset val="1"/>
      </rPr>
      <t>1653581</t>
    </r>
    <r>
      <rPr>
        <sz val="9"/>
        <color rgb="FF000000"/>
        <rFont val="宋体"/>
        <charset val="1"/>
      </rPr>
      <t>平方米；县八一级公路清扫保洁里程</t>
    </r>
    <r>
      <rPr>
        <sz val="9"/>
        <color rgb="FF000000"/>
        <rFont val="Times New Roman"/>
        <charset val="1"/>
      </rPr>
      <t>26.106</t>
    </r>
    <r>
      <rPr>
        <sz val="9"/>
        <color rgb="FF000000"/>
        <rFont val="宋体"/>
        <charset val="1"/>
      </rPr>
      <t>公里，三年保洁面积</t>
    </r>
    <r>
      <rPr>
        <sz val="9"/>
        <color rgb="FF000000"/>
        <rFont val="Times New Roman"/>
        <charset val="1"/>
      </rPr>
      <t>1602144</t>
    </r>
    <r>
      <rPr>
        <sz val="9"/>
        <color rgb="FF000000"/>
        <rFont val="宋体"/>
        <charset val="1"/>
      </rPr>
      <t>平方米，参照</t>
    </r>
    <r>
      <rPr>
        <sz val="9"/>
        <color rgb="FF000000"/>
        <rFont val="Times New Roman"/>
        <charset val="1"/>
      </rPr>
      <t>2015</t>
    </r>
    <r>
      <rPr>
        <sz val="9"/>
        <color rgb="FF000000"/>
        <rFont val="宋体"/>
        <charset val="1"/>
      </rPr>
      <t>年安禄、县草一级公路清扫保洁单价每年</t>
    </r>
    <r>
      <rPr>
        <sz val="9"/>
        <color rgb="FF000000"/>
        <rFont val="Times New Roman"/>
        <charset val="1"/>
      </rPr>
      <t>2.38</t>
    </r>
    <r>
      <rPr>
        <sz val="9"/>
        <color rgb="FF000000"/>
        <rFont val="宋体"/>
        <charset val="1"/>
      </rPr>
      <t>元</t>
    </r>
    <r>
      <rPr>
        <sz val="9"/>
        <color rgb="FF000000"/>
        <rFont val="Times New Roman"/>
        <charset val="1"/>
      </rPr>
      <t>/m2</t>
    </r>
    <r>
      <rPr>
        <sz val="9"/>
        <color rgb="FF000000"/>
        <rFont val="宋体"/>
        <charset val="1"/>
      </rPr>
      <t>，需投入资金</t>
    </r>
    <r>
      <rPr>
        <sz val="9"/>
        <color rgb="FF000000"/>
        <rFont val="Times New Roman"/>
        <charset val="1"/>
      </rPr>
      <t>300</t>
    </r>
    <r>
      <rPr>
        <sz val="9"/>
        <color rgb="FF000000"/>
        <rFont val="宋体"/>
        <charset val="1"/>
      </rPr>
      <t>万元，从而有效解决因路面泼洒污染严重，严重影响道路路面使用寿命及污染周边环境，对道路通行和交通安全存在较大安全隐患。</t>
    </r>
    <r>
      <rPr>
        <sz val="9"/>
        <color rgb="FF000000"/>
        <rFont val="Times New Roman"/>
        <charset val="1"/>
      </rPr>
      <t xml:space="preserve">   </t>
    </r>
    <r>
      <rPr>
        <sz val="9"/>
        <color rgb="FF000000"/>
        <rFont val="宋体"/>
        <charset val="1"/>
      </rPr>
      <t>还将增加县八路，北小路的清扫保洁</t>
    </r>
  </si>
  <si>
    <r>
      <rPr>
        <sz val="9"/>
        <color indexed="8"/>
        <rFont val="宋体"/>
        <charset val="134"/>
      </rPr>
      <t>县八一级公路清扫保洁里程</t>
    </r>
    <r>
      <rPr>
        <sz val="9"/>
        <color indexed="8"/>
        <rFont val="Arial"/>
        <charset val="134"/>
      </rPr>
      <t xml:space="preserve">	</t>
    </r>
  </si>
  <si>
    <r>
      <rPr>
        <sz val="9"/>
        <color indexed="8"/>
        <rFont val="Times New Roman"/>
        <charset val="134"/>
      </rPr>
      <t>26.106</t>
    </r>
    <r>
      <rPr>
        <sz val="9"/>
        <color indexed="8"/>
        <rFont val="宋体"/>
        <charset val="134"/>
      </rPr>
      <t>公里</t>
    </r>
    <r>
      <rPr>
        <sz val="9"/>
        <color indexed="8"/>
        <rFont val="Times New Roman"/>
        <charset val="134"/>
      </rPr>
      <t xml:space="preserve">
</t>
    </r>
  </si>
  <si>
    <r>
      <rPr>
        <sz val="9"/>
        <color indexed="8"/>
        <rFont val="宋体"/>
        <charset val="134"/>
      </rPr>
      <t>通过公开招标每日对县八一级公路清扫保洁，里程</t>
    </r>
    <r>
      <rPr>
        <sz val="9"/>
        <color indexed="8"/>
        <rFont val="Times New Roman"/>
        <charset val="134"/>
      </rPr>
      <t>26.106</t>
    </r>
    <r>
      <rPr>
        <sz val="9"/>
        <color indexed="8"/>
        <rFont val="宋体"/>
        <charset val="134"/>
      </rPr>
      <t>公里，面积</t>
    </r>
    <r>
      <rPr>
        <sz val="9"/>
        <color indexed="8"/>
        <rFont val="Times New Roman"/>
        <charset val="134"/>
      </rPr>
      <t>534048</t>
    </r>
    <r>
      <rPr>
        <sz val="9"/>
        <color indexed="8"/>
        <rFont val="宋体"/>
        <charset val="134"/>
      </rPr>
      <t>平方米</t>
    </r>
    <r>
      <rPr>
        <sz val="9"/>
        <color indexed="8"/>
        <rFont val="Arial"/>
        <charset val="134"/>
      </rPr>
      <t xml:space="preserve">		</t>
    </r>
  </si>
  <si>
    <r>
      <rPr>
        <sz val="9"/>
        <color indexed="8"/>
        <rFont val="宋体"/>
        <charset val="134"/>
      </rPr>
      <t>县草一级公路清扫保洁里程</t>
    </r>
    <r>
      <rPr>
        <sz val="9"/>
        <color indexed="8"/>
        <rFont val="Arial"/>
        <charset val="134"/>
      </rPr>
      <t xml:space="preserve">	</t>
    </r>
  </si>
  <si>
    <r>
      <rPr>
        <sz val="9"/>
        <color indexed="8"/>
        <rFont val="Times New Roman"/>
        <charset val="134"/>
      </rPr>
      <t>8.628</t>
    </r>
    <r>
      <rPr>
        <sz val="9"/>
        <color indexed="8"/>
        <rFont val="宋体"/>
        <charset val="134"/>
      </rPr>
      <t>公里</t>
    </r>
    <r>
      <rPr>
        <sz val="9"/>
        <color indexed="8"/>
        <rFont val="Times New Roman"/>
        <charset val="134"/>
      </rPr>
      <t xml:space="preserve">
</t>
    </r>
  </si>
  <si>
    <r>
      <rPr>
        <sz val="9"/>
        <color indexed="8"/>
        <rFont val="宋体"/>
        <charset val="134"/>
      </rPr>
      <t>通过公开招标每日对县草一级公路清扫保洁，里程</t>
    </r>
    <r>
      <rPr>
        <sz val="9"/>
        <color indexed="8"/>
        <rFont val="Times New Roman"/>
        <charset val="134"/>
      </rPr>
      <t>8.628</t>
    </r>
    <r>
      <rPr>
        <sz val="9"/>
        <color indexed="8"/>
        <rFont val="宋体"/>
        <charset val="134"/>
      </rPr>
      <t>公里，面积</t>
    </r>
    <r>
      <rPr>
        <sz val="9"/>
        <color indexed="8"/>
        <rFont val="Times New Roman"/>
        <charset val="134"/>
      </rPr>
      <t>193647</t>
    </r>
    <r>
      <rPr>
        <sz val="9"/>
        <color indexed="8"/>
        <rFont val="宋体"/>
        <charset val="134"/>
      </rPr>
      <t>平方米</t>
    </r>
    <r>
      <rPr>
        <sz val="9"/>
        <color indexed="8"/>
        <rFont val="Arial"/>
        <charset val="134"/>
      </rPr>
      <t xml:space="preserve">		</t>
    </r>
  </si>
  <si>
    <r>
      <rPr>
        <sz val="9"/>
        <color indexed="8"/>
        <rFont val="宋体"/>
        <charset val="134"/>
      </rPr>
      <t>安禄公路清扫保洁里程</t>
    </r>
    <r>
      <rPr>
        <sz val="9"/>
        <color indexed="8"/>
        <rFont val="Arial"/>
        <charset val="134"/>
      </rPr>
      <t xml:space="preserve">	</t>
    </r>
  </si>
  <si>
    <r>
      <rPr>
        <sz val="9"/>
        <color indexed="8"/>
        <rFont val="Times New Roman"/>
        <charset val="134"/>
      </rPr>
      <t>20.505</t>
    </r>
    <r>
      <rPr>
        <sz val="9"/>
        <color indexed="8"/>
        <rFont val="宋体"/>
        <charset val="134"/>
      </rPr>
      <t>公里</t>
    </r>
    <r>
      <rPr>
        <sz val="9"/>
        <color indexed="8"/>
        <rFont val="Times New Roman"/>
        <charset val="134"/>
      </rPr>
      <t xml:space="preserve">
</t>
    </r>
  </si>
  <si>
    <r>
      <rPr>
        <sz val="9"/>
        <color indexed="8"/>
        <rFont val="宋体"/>
        <charset val="134"/>
      </rPr>
      <t>通过公开招标每日对安禄公路清扫保洁，里程</t>
    </r>
    <r>
      <rPr>
        <sz val="9"/>
        <color indexed="8"/>
        <rFont val="Times New Roman"/>
        <charset val="134"/>
      </rPr>
      <t>20.505</t>
    </r>
    <r>
      <rPr>
        <sz val="9"/>
        <color indexed="8"/>
        <rFont val="宋体"/>
        <charset val="134"/>
      </rPr>
      <t>公里，面积</t>
    </r>
    <r>
      <rPr>
        <sz val="9"/>
        <color indexed="8"/>
        <rFont val="Times New Roman"/>
        <charset val="134"/>
      </rPr>
      <t>551193</t>
    </r>
    <r>
      <rPr>
        <sz val="9"/>
        <color indexed="8"/>
        <rFont val="宋体"/>
        <charset val="134"/>
      </rPr>
      <t>平方米</t>
    </r>
    <r>
      <rPr>
        <sz val="9"/>
        <color indexed="8"/>
        <rFont val="Arial"/>
        <charset val="134"/>
      </rPr>
      <t xml:space="preserve">		</t>
    </r>
  </si>
  <si>
    <r>
      <rPr>
        <sz val="9"/>
        <color indexed="8"/>
        <rFont val="宋体"/>
        <charset val="134"/>
      </rPr>
      <t>县草一级公路西北连接线清扫保洁里程</t>
    </r>
    <r>
      <rPr>
        <sz val="9"/>
        <color indexed="8"/>
        <rFont val="Times New Roman"/>
        <charset val="134"/>
      </rPr>
      <t xml:space="preserve">
</t>
    </r>
  </si>
  <si>
    <r>
      <rPr>
        <sz val="9"/>
        <color indexed="8"/>
        <rFont val="Times New Roman"/>
        <charset val="134"/>
      </rPr>
      <t>1.831</t>
    </r>
    <r>
      <rPr>
        <sz val="9"/>
        <color indexed="8"/>
        <rFont val="宋体"/>
        <charset val="134"/>
      </rPr>
      <t>公里</t>
    </r>
    <r>
      <rPr>
        <sz val="9"/>
        <color indexed="8"/>
        <rFont val="Times New Roman"/>
        <charset val="134"/>
      </rPr>
      <t xml:space="preserve">
</t>
    </r>
  </si>
  <si>
    <r>
      <rPr>
        <sz val="9"/>
        <color indexed="8"/>
        <rFont val="宋体"/>
        <charset val="134"/>
      </rPr>
      <t>通过公开招标每日对县草一级公路西北连接线清扫保洁，里程</t>
    </r>
    <r>
      <rPr>
        <sz val="9"/>
        <color indexed="8"/>
        <rFont val="Times New Roman"/>
        <charset val="134"/>
      </rPr>
      <t>1.831</t>
    </r>
    <r>
      <rPr>
        <sz val="9"/>
        <color indexed="8"/>
        <rFont val="宋体"/>
        <charset val="134"/>
      </rPr>
      <t>公里，面积</t>
    </r>
    <r>
      <rPr>
        <sz val="9"/>
        <color indexed="8"/>
        <rFont val="Times New Roman"/>
        <charset val="134"/>
      </rPr>
      <t>42113</t>
    </r>
    <r>
      <rPr>
        <sz val="9"/>
        <color indexed="8"/>
        <rFont val="宋体"/>
        <charset val="134"/>
      </rPr>
      <t>平方米</t>
    </r>
    <r>
      <rPr>
        <sz val="9"/>
        <color indexed="8"/>
        <rFont val="Times New Roman"/>
        <charset val="134"/>
      </rPr>
      <t xml:space="preserve"> 
</t>
    </r>
  </si>
  <si>
    <r>
      <rPr>
        <sz val="9"/>
        <color indexed="8"/>
        <rFont val="宋体"/>
        <charset val="134"/>
      </rPr>
      <t>县八一级公路清扫保洁面积</t>
    </r>
    <r>
      <rPr>
        <sz val="9"/>
        <color indexed="8"/>
        <rFont val="Times New Roman"/>
        <charset val="134"/>
      </rPr>
      <t xml:space="preserve"> </t>
    </r>
  </si>
  <si>
    <r>
      <rPr>
        <sz val="9"/>
        <color indexed="8"/>
        <rFont val="Times New Roman"/>
        <charset val="134"/>
      </rPr>
      <t>534048</t>
    </r>
    <r>
      <rPr>
        <sz val="9"/>
        <color indexed="8"/>
        <rFont val="宋体"/>
        <charset val="134"/>
      </rPr>
      <t>平方米</t>
    </r>
    <r>
      <rPr>
        <sz val="9"/>
        <color indexed="8"/>
        <rFont val="Times New Roman"/>
        <charset val="134"/>
      </rPr>
      <t xml:space="preserve"> </t>
    </r>
  </si>
  <si>
    <r>
      <rPr>
        <sz val="9"/>
        <color indexed="8"/>
        <rFont val="宋体"/>
        <charset val="134"/>
      </rPr>
      <t>合同</t>
    </r>
  </si>
  <si>
    <r>
      <rPr>
        <sz val="9"/>
        <color indexed="8"/>
        <rFont val="宋体"/>
        <charset val="134"/>
      </rPr>
      <t>县草一级公路清扫保洁</t>
    </r>
    <r>
      <rPr>
        <sz val="9"/>
        <color indexed="8"/>
        <rFont val="Times New Roman"/>
        <charset val="134"/>
      </rPr>
      <t xml:space="preserve"> </t>
    </r>
    <r>
      <rPr>
        <sz val="9"/>
        <color indexed="8"/>
        <rFont val="宋体"/>
        <charset val="134"/>
      </rPr>
      <t>面积</t>
    </r>
    <r>
      <rPr>
        <sz val="9"/>
        <color indexed="8"/>
        <rFont val="Times New Roman"/>
        <charset val="134"/>
      </rPr>
      <t xml:space="preserve"> </t>
    </r>
  </si>
  <si>
    <r>
      <rPr>
        <sz val="9"/>
        <color indexed="8"/>
        <rFont val="Times New Roman"/>
        <charset val="134"/>
      </rPr>
      <t>19364</t>
    </r>
    <r>
      <rPr>
        <sz val="9"/>
        <color indexed="8"/>
        <rFont val="宋体"/>
        <charset val="134"/>
      </rPr>
      <t>平方米</t>
    </r>
    <r>
      <rPr>
        <sz val="9"/>
        <color indexed="8"/>
        <rFont val="Times New Roman"/>
        <charset val="134"/>
      </rPr>
      <t xml:space="preserve">7 </t>
    </r>
  </si>
  <si>
    <r>
      <rPr>
        <sz val="9"/>
        <color indexed="8"/>
        <rFont val="宋体"/>
        <charset val="134"/>
      </rPr>
      <t>安禄公路清扫保洁面积</t>
    </r>
    <r>
      <rPr>
        <sz val="9"/>
        <color indexed="8"/>
        <rFont val="Times New Roman"/>
        <charset val="134"/>
      </rPr>
      <t xml:space="preserve"> </t>
    </r>
  </si>
  <si>
    <r>
      <rPr>
        <sz val="9"/>
        <color indexed="8"/>
        <rFont val="Times New Roman"/>
        <charset val="134"/>
      </rPr>
      <t>551193</t>
    </r>
    <r>
      <rPr>
        <sz val="9"/>
        <color indexed="8"/>
        <rFont val="宋体"/>
        <charset val="134"/>
      </rPr>
      <t>平方米</t>
    </r>
    <r>
      <rPr>
        <sz val="9"/>
        <color indexed="8"/>
        <rFont val="Times New Roman"/>
        <charset val="134"/>
      </rPr>
      <t xml:space="preserve"> </t>
    </r>
  </si>
  <si>
    <r>
      <rPr>
        <sz val="9"/>
        <color indexed="8"/>
        <rFont val="宋体"/>
        <charset val="134"/>
      </rPr>
      <t>县草一级公路西北连接线清扫保洁面积</t>
    </r>
  </si>
  <si>
    <r>
      <rPr>
        <sz val="9"/>
        <color indexed="8"/>
        <rFont val="Times New Roman"/>
        <charset val="134"/>
      </rPr>
      <t xml:space="preserve">42113 </t>
    </r>
    <r>
      <rPr>
        <sz val="9"/>
        <color indexed="8"/>
        <rFont val="宋体"/>
        <charset val="134"/>
      </rPr>
      <t>平方米</t>
    </r>
  </si>
  <si>
    <r>
      <rPr>
        <sz val="9"/>
        <color indexed="8"/>
        <rFont val="宋体"/>
        <charset val="134"/>
      </rPr>
      <t>道路清扫保洁每日</t>
    </r>
    <r>
      <rPr>
        <sz val="9"/>
        <color indexed="8"/>
        <rFont val="Times New Roman"/>
        <charset val="134"/>
      </rPr>
      <t xml:space="preserve"> </t>
    </r>
  </si>
  <si>
    <r>
      <rPr>
        <sz val="9"/>
        <color indexed="8"/>
        <rFont val="Times New Roman"/>
        <charset val="134"/>
      </rPr>
      <t xml:space="preserve">1 </t>
    </r>
    <r>
      <rPr>
        <sz val="9"/>
        <color indexed="8"/>
        <rFont val="宋体"/>
        <charset val="134"/>
      </rPr>
      <t>次</t>
    </r>
  </si>
  <si>
    <r>
      <rPr>
        <sz val="9"/>
        <color indexed="8"/>
        <rFont val="宋体"/>
        <charset val="134"/>
      </rPr>
      <t>清扫保洁达标率</t>
    </r>
    <r>
      <rPr>
        <sz val="9"/>
        <color indexed="8"/>
        <rFont val="Arial"/>
        <charset val="134"/>
      </rPr>
      <t xml:space="preserve">	</t>
    </r>
  </si>
  <si>
    <r>
      <rPr>
        <sz val="9"/>
        <color indexed="8"/>
        <rFont val="宋体"/>
        <charset val="134"/>
      </rPr>
      <t>根据完成情况进行统计</t>
    </r>
    <r>
      <rPr>
        <sz val="9"/>
        <color indexed="8"/>
        <rFont val="Arial"/>
        <charset val="134"/>
      </rPr>
      <t xml:space="preserve">		</t>
    </r>
  </si>
  <si>
    <r>
      <rPr>
        <sz val="9"/>
        <color indexed="8"/>
        <rFont val="宋体"/>
        <charset val="134"/>
      </rPr>
      <t>清扫保洁完成率</t>
    </r>
    <r>
      <rPr>
        <sz val="9"/>
        <color indexed="8"/>
        <rFont val="Arial"/>
        <charset val="134"/>
      </rPr>
      <t xml:space="preserve">	</t>
    </r>
  </si>
  <si>
    <r>
      <rPr>
        <sz val="9"/>
        <rFont val="宋体"/>
        <charset val="1"/>
      </rPr>
      <t>根据完成情况进行统计</t>
    </r>
    <r>
      <rPr>
        <sz val="9"/>
        <rFont val="Times New Roman"/>
        <charset val="1"/>
      </rPr>
      <t xml:space="preserve"> </t>
    </r>
  </si>
  <si>
    <r>
      <rPr>
        <sz val="9"/>
        <rFont val="宋体"/>
        <charset val="1"/>
      </rPr>
      <t>以服务人民群众安全便捷出行为出发点、以服务农村经济社会发展为落脚点，以促进我市全面建成小康社会为目标，按照加快建设速度、提高管理水平、提升养护质量、消除安全隐患的要求，扎实推进我市农村公路建设、管理、</t>
    </r>
  </si>
  <si>
    <r>
      <rPr>
        <sz val="9"/>
        <rFont val="宋体"/>
        <charset val="1"/>
      </rPr>
      <t>有较大作用</t>
    </r>
  </si>
  <si>
    <r>
      <rPr>
        <sz val="9"/>
        <rFont val="宋体"/>
        <charset val="1"/>
      </rPr>
      <t>综合分析</t>
    </r>
    <r>
      <rPr>
        <sz val="9"/>
        <rFont val="Times New Roman"/>
        <charset val="1"/>
      </rPr>
      <t xml:space="preserve"> </t>
    </r>
  </si>
  <si>
    <r>
      <rPr>
        <sz val="9"/>
        <rFont val="宋体"/>
        <charset val="1"/>
      </rPr>
      <t>每日对县草一级、安禄、县八一级公路进行清扫保洁，从而有效解决因路面泼洒污染严重，严重影响道路路面使用寿命及污染周边环境的问题</t>
    </r>
  </si>
  <si>
    <r>
      <rPr>
        <sz val="9"/>
        <rFont val="宋体"/>
        <charset val="1"/>
      </rPr>
      <t>生态效益明显</t>
    </r>
  </si>
  <si>
    <r>
      <rPr>
        <sz val="9"/>
        <rFont val="宋体"/>
        <charset val="1"/>
      </rPr>
      <t>项目通过组织、人员配置、资金支持、制度建设等对项目的长期可持续发展具有保障作用。</t>
    </r>
  </si>
  <si>
    <r>
      <rPr>
        <sz val="9"/>
        <rFont val="宋体"/>
        <charset val="1"/>
      </rPr>
      <t>促进作用明显</t>
    </r>
  </si>
  <si>
    <r>
      <rPr>
        <sz val="9"/>
        <color indexed="8"/>
        <rFont val="宋体"/>
        <charset val="134"/>
      </rPr>
      <t>施工单位单位满意度</t>
    </r>
    <r>
      <rPr>
        <sz val="9"/>
        <color indexed="8"/>
        <rFont val="Arial"/>
        <charset val="134"/>
      </rPr>
      <t xml:space="preserve">	</t>
    </r>
  </si>
  <si>
    <r>
      <rPr>
        <sz val="9"/>
        <color indexed="8"/>
        <rFont val="宋体"/>
        <charset val="134"/>
      </rPr>
      <t>发放调查问卷进行满意度调查</t>
    </r>
    <r>
      <rPr>
        <sz val="9"/>
        <color indexed="8"/>
        <rFont val="Arial"/>
        <charset val="134"/>
      </rPr>
      <t xml:space="preserve">		</t>
    </r>
  </si>
  <si>
    <r>
      <rPr>
        <sz val="9"/>
        <color indexed="8"/>
        <rFont val="宋体"/>
        <charset val="134"/>
      </rPr>
      <t>群众满意度</t>
    </r>
    <r>
      <rPr>
        <sz val="9"/>
        <color indexed="8"/>
        <rFont val="Arial"/>
        <charset val="134"/>
      </rPr>
      <t xml:space="preserve">	</t>
    </r>
  </si>
  <si>
    <r>
      <rPr>
        <sz val="9"/>
        <color rgb="FF000000"/>
        <rFont val="宋体"/>
        <charset val="1"/>
      </rPr>
      <t>地方公路管理段</t>
    </r>
    <r>
      <rPr>
        <sz val="9"/>
        <color rgb="FF000000"/>
        <rFont val="Times New Roman"/>
        <charset val="1"/>
      </rPr>
      <t>2021</t>
    </r>
    <r>
      <rPr>
        <sz val="9"/>
        <color rgb="FF000000"/>
        <rFont val="宋体"/>
        <charset val="1"/>
      </rPr>
      <t>年度小修保养及日常养护专项资金</t>
    </r>
  </si>
  <si>
    <r>
      <rPr>
        <sz val="9"/>
        <color rgb="FF000000"/>
        <rFont val="宋体"/>
        <charset val="1"/>
      </rPr>
      <t>对全市县、乡、村公路共计</t>
    </r>
    <r>
      <rPr>
        <sz val="9"/>
        <color rgb="FF000000"/>
        <rFont val="Times New Roman"/>
        <charset val="1"/>
      </rPr>
      <t>474</t>
    </r>
    <r>
      <rPr>
        <sz val="9"/>
        <color rgb="FF000000"/>
        <rFont val="宋体"/>
        <charset val="1"/>
      </rPr>
      <t>条、总里程</t>
    </r>
    <r>
      <rPr>
        <sz val="9"/>
        <color rgb="FF000000"/>
        <rFont val="Times New Roman"/>
        <charset val="1"/>
      </rPr>
      <t>1283.231km</t>
    </r>
    <r>
      <rPr>
        <sz val="9"/>
        <color rgb="FF000000"/>
        <rFont val="宋体"/>
        <charset val="1"/>
      </rPr>
      <t>公路（其中路网库内管养</t>
    </r>
    <r>
      <rPr>
        <sz val="9"/>
        <color rgb="FF000000"/>
        <rFont val="Times New Roman"/>
        <charset val="1"/>
      </rPr>
      <t>469</t>
    </r>
    <r>
      <rPr>
        <sz val="9"/>
        <color rgb="FF000000"/>
        <rFont val="宋体"/>
        <charset val="1"/>
      </rPr>
      <t>条，计里程</t>
    </r>
    <r>
      <rPr>
        <sz val="9"/>
        <color rgb="FF000000"/>
        <rFont val="Times New Roman"/>
        <charset val="1"/>
      </rPr>
      <t>1216.423km,</t>
    </r>
    <r>
      <rPr>
        <sz val="9"/>
        <color rgb="FF000000"/>
        <rFont val="宋体"/>
        <charset val="1"/>
      </rPr>
      <t>涉及农村公路桥梁</t>
    </r>
    <r>
      <rPr>
        <sz val="9"/>
        <color rgb="FF000000"/>
        <rFont val="Times New Roman"/>
        <charset val="1"/>
      </rPr>
      <t>110</t>
    </r>
    <r>
      <rPr>
        <sz val="9"/>
        <color rgb="FF000000"/>
        <rFont val="宋体"/>
        <charset val="1"/>
      </rPr>
      <t>座计</t>
    </r>
    <r>
      <rPr>
        <sz val="9"/>
        <color rgb="FF000000"/>
        <rFont val="Times New Roman"/>
        <charset val="1"/>
      </rPr>
      <t>3178.9m,</t>
    </r>
    <r>
      <rPr>
        <sz val="9"/>
        <color rgb="FF000000"/>
        <rFont val="宋体"/>
        <charset val="1"/>
      </rPr>
      <t>涵洞</t>
    </r>
    <r>
      <rPr>
        <sz val="9"/>
        <color rgb="FF000000"/>
        <rFont val="Times New Roman"/>
        <charset val="1"/>
      </rPr>
      <t>2045</t>
    </r>
    <r>
      <rPr>
        <sz val="9"/>
        <color rgb="FF000000"/>
        <rFont val="宋体"/>
        <charset val="1"/>
      </rPr>
      <t>道，新建成和移交管养的高等级公路县草一级公路，安禄一级公路、石安入城段、县八一级、安楚高速公路二专线</t>
    </r>
    <r>
      <rPr>
        <sz val="9"/>
        <color rgb="FF000000"/>
        <rFont val="Times New Roman"/>
        <charset val="1"/>
      </rPr>
      <t>5</t>
    </r>
    <r>
      <rPr>
        <sz val="9"/>
        <color rgb="FF000000"/>
        <rFont val="宋体"/>
        <charset val="1"/>
      </rPr>
      <t>条，计里程</t>
    </r>
    <r>
      <rPr>
        <sz val="9"/>
        <color rgb="FF000000"/>
        <rFont val="Times New Roman"/>
        <charset val="1"/>
      </rPr>
      <t>66.808km</t>
    </r>
    <r>
      <rPr>
        <sz val="9"/>
        <color rgb="FF000000"/>
        <rFont val="宋体"/>
        <charset val="1"/>
      </rPr>
      <t>）进行小修养护及日常养护工作，包括：路面、路基的维修保养，如坑塘、裂纹、拥包等病害处置，路肩清理铲草及水沟疏通，绿化养护、路面保洁、旱涝两季应急抢修，水毁抢险、安全隐患整治和日常养护管理。工程验收合格率</t>
    </r>
    <r>
      <rPr>
        <sz val="9"/>
        <color rgb="FF000000"/>
        <rFont val="Times New Roman"/>
        <charset val="1"/>
      </rPr>
      <t>100%</t>
    </r>
    <r>
      <rPr>
        <sz val="9"/>
        <color rgb="FF000000"/>
        <rFont val="宋体"/>
        <charset val="1"/>
      </rPr>
      <t>，</t>
    </r>
    <r>
      <rPr>
        <sz val="9"/>
        <color rgb="FF000000"/>
        <rFont val="Times New Roman"/>
        <charset val="1"/>
      </rPr>
      <t>10</t>
    </r>
    <r>
      <rPr>
        <sz val="9"/>
        <color rgb="FF000000"/>
        <rFont val="宋体"/>
        <charset val="1"/>
      </rPr>
      <t>万元以上单项工程审计率</t>
    </r>
    <r>
      <rPr>
        <sz val="9"/>
        <color rgb="FF000000"/>
        <rFont val="Times New Roman"/>
        <charset val="1"/>
      </rPr>
      <t>100%</t>
    </r>
    <r>
      <rPr>
        <sz val="9"/>
        <color rgb="FF000000"/>
        <rFont val="宋体"/>
        <charset val="1"/>
      </rPr>
      <t>。</t>
    </r>
  </si>
  <si>
    <r>
      <rPr>
        <sz val="9"/>
        <color indexed="8"/>
        <rFont val="宋体"/>
        <charset val="134"/>
      </rPr>
      <t>新建成移交管养的高等级公路小修保养及日常养护里程</t>
    </r>
  </si>
  <si>
    <r>
      <rPr>
        <sz val="9"/>
        <color indexed="8"/>
        <rFont val="Times New Roman"/>
        <charset val="134"/>
      </rPr>
      <t>66.808</t>
    </r>
    <r>
      <rPr>
        <sz val="9"/>
        <color indexed="8"/>
        <rFont val="宋体"/>
        <charset val="134"/>
      </rPr>
      <t>公里</t>
    </r>
    <r>
      <rPr>
        <sz val="9"/>
        <color indexed="8"/>
        <rFont val="Times New Roman"/>
        <charset val="134"/>
      </rPr>
      <t xml:space="preserve">
</t>
    </r>
  </si>
  <si>
    <r>
      <rPr>
        <sz val="9"/>
        <color indexed="8"/>
        <rFont val="宋体"/>
        <charset val="134"/>
      </rPr>
      <t>职责范围内全市县、乡、村公路共计</t>
    </r>
    <r>
      <rPr>
        <sz val="9"/>
        <color indexed="8"/>
        <rFont val="Times New Roman"/>
        <charset val="134"/>
      </rPr>
      <t>474</t>
    </r>
    <r>
      <rPr>
        <sz val="9"/>
        <color indexed="8"/>
        <rFont val="宋体"/>
        <charset val="134"/>
      </rPr>
      <t>条，总里程</t>
    </r>
    <r>
      <rPr>
        <sz val="9"/>
        <color indexed="8"/>
        <rFont val="Times New Roman"/>
        <charset val="134"/>
      </rPr>
      <t>1283.231km</t>
    </r>
    <r>
      <rPr>
        <sz val="9"/>
        <color indexed="8"/>
        <rFont val="宋体"/>
        <charset val="134"/>
      </rPr>
      <t>，其中路网库内管养</t>
    </r>
    <r>
      <rPr>
        <sz val="9"/>
        <color indexed="8"/>
        <rFont val="Times New Roman"/>
        <charset val="134"/>
      </rPr>
      <t>469</t>
    </r>
    <r>
      <rPr>
        <sz val="9"/>
        <color indexed="8"/>
        <rFont val="宋体"/>
        <charset val="134"/>
      </rPr>
      <t>条，计里程</t>
    </r>
    <r>
      <rPr>
        <sz val="9"/>
        <color indexed="8"/>
        <rFont val="Times New Roman"/>
        <charset val="134"/>
      </rPr>
      <t>1216.423km,</t>
    </r>
    <r>
      <rPr>
        <sz val="9"/>
        <color indexed="8"/>
        <rFont val="宋体"/>
        <charset val="134"/>
      </rPr>
      <t>涉及农村公路桥梁</t>
    </r>
    <r>
      <rPr>
        <sz val="9"/>
        <color indexed="8"/>
        <rFont val="Times New Roman"/>
        <charset val="134"/>
      </rPr>
      <t>110</t>
    </r>
    <r>
      <rPr>
        <sz val="9"/>
        <color indexed="8"/>
        <rFont val="宋体"/>
        <charset val="134"/>
      </rPr>
      <t>座计</t>
    </r>
    <r>
      <rPr>
        <sz val="9"/>
        <color indexed="8"/>
        <rFont val="Times New Roman"/>
        <charset val="134"/>
      </rPr>
      <t>3178.9m,</t>
    </r>
    <r>
      <rPr>
        <sz val="9"/>
        <color indexed="8"/>
        <rFont val="宋体"/>
        <charset val="134"/>
      </rPr>
      <t>涵洞</t>
    </r>
    <r>
      <rPr>
        <sz val="9"/>
        <color indexed="8"/>
        <rFont val="Times New Roman"/>
        <charset val="134"/>
      </rPr>
      <t>2045</t>
    </r>
    <r>
      <rPr>
        <sz val="9"/>
        <color indexed="8"/>
        <rFont val="宋体"/>
        <charset val="134"/>
      </rPr>
      <t>道；新建成和移交管养的的高等级公路</t>
    </r>
    <r>
      <rPr>
        <sz val="9"/>
        <color indexed="8"/>
        <rFont val="Times New Roman"/>
        <charset val="134"/>
      </rPr>
      <t>5</t>
    </r>
    <r>
      <rPr>
        <sz val="9"/>
        <color indexed="8"/>
        <rFont val="宋体"/>
        <charset val="134"/>
      </rPr>
      <t>条，计里程</t>
    </r>
    <r>
      <rPr>
        <sz val="9"/>
        <color indexed="8"/>
        <rFont val="Times New Roman"/>
        <charset val="134"/>
      </rPr>
      <t xml:space="preserve">66.808km
</t>
    </r>
  </si>
  <si>
    <r>
      <rPr>
        <sz val="9"/>
        <color indexed="8"/>
        <rFont val="宋体"/>
        <charset val="134"/>
      </rPr>
      <t>日常小修养护次数</t>
    </r>
  </si>
  <si>
    <r>
      <rPr>
        <sz val="9"/>
        <color indexed="8"/>
        <rFont val="Times New Roman"/>
        <charset val="134"/>
      </rPr>
      <t>2</t>
    </r>
    <r>
      <rPr>
        <sz val="9"/>
        <color indexed="8"/>
        <rFont val="宋体"/>
        <charset val="134"/>
      </rPr>
      <t>次</t>
    </r>
  </si>
  <si>
    <r>
      <rPr>
        <sz val="9"/>
        <color indexed="8"/>
        <rFont val="宋体"/>
        <charset val="134"/>
      </rPr>
      <t>根据完成情况进行统计</t>
    </r>
  </si>
  <si>
    <r>
      <rPr>
        <sz val="9"/>
        <color indexed="8"/>
        <rFont val="宋体"/>
        <charset val="134"/>
      </rPr>
      <t>全市县、乡、村道小修保养及日常养护数量</t>
    </r>
  </si>
  <si>
    <r>
      <rPr>
        <sz val="9"/>
        <color indexed="8"/>
        <rFont val="Times New Roman"/>
        <charset val="134"/>
      </rPr>
      <t>469</t>
    </r>
    <r>
      <rPr>
        <sz val="9"/>
        <color indexed="8"/>
        <rFont val="宋体"/>
        <charset val="134"/>
      </rPr>
      <t>条</t>
    </r>
    <r>
      <rPr>
        <sz val="9"/>
        <color indexed="8"/>
        <rFont val="Times New Roman"/>
        <charset val="134"/>
      </rPr>
      <t xml:space="preserve">
</t>
    </r>
  </si>
  <si>
    <r>
      <rPr>
        <sz val="9"/>
        <color indexed="8"/>
        <rFont val="宋体"/>
        <charset val="134"/>
      </rPr>
      <t>安禄、县八一级公路绿化树木养护次数</t>
    </r>
  </si>
  <si>
    <r>
      <rPr>
        <sz val="9"/>
        <color indexed="8"/>
        <rFont val="宋体"/>
        <charset val="134"/>
      </rPr>
      <t>新建成移交管养的高等级公路</t>
    </r>
    <r>
      <rPr>
        <sz val="9"/>
        <color indexed="8"/>
        <rFont val="Times New Roman"/>
        <charset val="134"/>
      </rPr>
      <t xml:space="preserve"> </t>
    </r>
  </si>
  <si>
    <r>
      <rPr>
        <sz val="9"/>
        <color indexed="8"/>
        <rFont val="Times New Roman"/>
        <charset val="134"/>
      </rPr>
      <t xml:space="preserve">5 </t>
    </r>
    <r>
      <rPr>
        <sz val="9"/>
        <color indexed="8"/>
        <rFont val="宋体"/>
        <charset val="134"/>
      </rPr>
      <t>条</t>
    </r>
  </si>
  <si>
    <r>
      <rPr>
        <sz val="9"/>
        <color indexed="8"/>
        <rFont val="宋体"/>
        <charset val="134"/>
      </rPr>
      <t>职责范围内全市县、乡、村公路共计</t>
    </r>
    <r>
      <rPr>
        <sz val="9"/>
        <color indexed="8"/>
        <rFont val="Times New Roman"/>
        <charset val="134"/>
      </rPr>
      <t>474</t>
    </r>
    <r>
      <rPr>
        <sz val="9"/>
        <color indexed="8"/>
        <rFont val="宋体"/>
        <charset val="134"/>
      </rPr>
      <t>条，总里程</t>
    </r>
    <r>
      <rPr>
        <sz val="9"/>
        <color indexed="8"/>
        <rFont val="Times New Roman"/>
        <charset val="134"/>
      </rPr>
      <t>1283.231km</t>
    </r>
    <r>
      <rPr>
        <sz val="9"/>
        <color indexed="8"/>
        <rFont val="宋体"/>
        <charset val="134"/>
      </rPr>
      <t>，其中路网库内管养</t>
    </r>
    <r>
      <rPr>
        <sz val="9"/>
        <color indexed="8"/>
        <rFont val="Times New Roman"/>
        <charset val="134"/>
      </rPr>
      <t>469</t>
    </r>
    <r>
      <rPr>
        <sz val="9"/>
        <color indexed="8"/>
        <rFont val="宋体"/>
        <charset val="134"/>
      </rPr>
      <t>条，计里程</t>
    </r>
    <r>
      <rPr>
        <sz val="9"/>
        <color indexed="8"/>
        <rFont val="Times New Roman"/>
        <charset val="134"/>
      </rPr>
      <t>1216.423km,</t>
    </r>
    <r>
      <rPr>
        <sz val="9"/>
        <color indexed="8"/>
        <rFont val="宋体"/>
        <charset val="134"/>
      </rPr>
      <t>涉及农村公路桥梁</t>
    </r>
    <r>
      <rPr>
        <sz val="9"/>
        <color indexed="8"/>
        <rFont val="Times New Roman"/>
        <charset val="134"/>
      </rPr>
      <t>110</t>
    </r>
    <r>
      <rPr>
        <sz val="9"/>
        <color indexed="8"/>
        <rFont val="宋体"/>
        <charset val="134"/>
      </rPr>
      <t>座计</t>
    </r>
    <r>
      <rPr>
        <sz val="9"/>
        <color indexed="8"/>
        <rFont val="Times New Roman"/>
        <charset val="134"/>
      </rPr>
      <t>3178.9m,</t>
    </r>
    <r>
      <rPr>
        <sz val="9"/>
        <color indexed="8"/>
        <rFont val="宋体"/>
        <charset val="134"/>
      </rPr>
      <t>涵洞</t>
    </r>
    <r>
      <rPr>
        <sz val="9"/>
        <color indexed="8"/>
        <rFont val="Times New Roman"/>
        <charset val="134"/>
      </rPr>
      <t>2045</t>
    </r>
    <r>
      <rPr>
        <sz val="9"/>
        <color indexed="8"/>
        <rFont val="宋体"/>
        <charset val="134"/>
      </rPr>
      <t>道；新建成和移交管养的的高等级公路</t>
    </r>
    <r>
      <rPr>
        <sz val="9"/>
        <color indexed="8"/>
        <rFont val="Times New Roman"/>
        <charset val="134"/>
      </rPr>
      <t>5</t>
    </r>
    <r>
      <rPr>
        <sz val="9"/>
        <color indexed="8"/>
        <rFont val="宋体"/>
        <charset val="134"/>
      </rPr>
      <t>条，计里程</t>
    </r>
    <r>
      <rPr>
        <sz val="9"/>
        <color indexed="8"/>
        <rFont val="Times New Roman"/>
        <charset val="134"/>
      </rPr>
      <t>66.808km</t>
    </r>
  </si>
  <si>
    <r>
      <rPr>
        <sz val="9"/>
        <color indexed="8"/>
        <rFont val="宋体"/>
        <charset val="134"/>
      </rPr>
      <t>全市县、乡、村道小修保养及日常养护里程</t>
    </r>
    <r>
      <rPr>
        <sz val="9"/>
        <color indexed="8"/>
        <rFont val="Times New Roman"/>
        <charset val="134"/>
      </rPr>
      <t xml:space="preserve"> </t>
    </r>
  </si>
  <si>
    <r>
      <rPr>
        <sz val="9"/>
        <color indexed="8"/>
        <rFont val="Times New Roman"/>
        <charset val="134"/>
      </rPr>
      <t>1216.423</t>
    </r>
    <r>
      <rPr>
        <sz val="9"/>
        <color indexed="8"/>
        <rFont val="宋体"/>
        <charset val="134"/>
      </rPr>
      <t>公里</t>
    </r>
  </si>
  <si>
    <r>
      <rPr>
        <sz val="9"/>
        <color indexed="8"/>
        <rFont val="宋体"/>
        <charset val="134"/>
      </rPr>
      <t>日常小修养完成率</t>
    </r>
  </si>
  <si>
    <r>
      <rPr>
        <sz val="9"/>
        <color indexed="8"/>
        <rFont val="宋体"/>
        <charset val="134"/>
      </rPr>
      <t>旱涝两季应急抢修及水毁抢险完成率</t>
    </r>
  </si>
  <si>
    <r>
      <rPr>
        <sz val="9"/>
        <color indexed="8"/>
        <rFont val="Times New Roman"/>
        <charset val="134"/>
      </rPr>
      <t>10</t>
    </r>
    <r>
      <rPr>
        <sz val="9"/>
        <color indexed="8"/>
        <rFont val="宋体"/>
        <charset val="134"/>
      </rPr>
      <t>万元以上小修工程审计率</t>
    </r>
  </si>
  <si>
    <r>
      <rPr>
        <sz val="9"/>
        <color indexed="8"/>
        <rFont val="宋体"/>
        <charset val="134"/>
      </rPr>
      <t>小修工程验收合格率</t>
    </r>
  </si>
  <si>
    <r>
      <rPr>
        <sz val="9"/>
        <rFont val="宋体"/>
        <charset val="1"/>
      </rPr>
      <t>群众出行安全便捷性</t>
    </r>
    <r>
      <rPr>
        <sz val="9"/>
        <rFont val="Times New Roman"/>
        <charset val="1"/>
      </rPr>
      <t xml:space="preserve"> </t>
    </r>
  </si>
  <si>
    <r>
      <rPr>
        <sz val="9"/>
        <rFont val="宋体"/>
        <charset val="1"/>
      </rPr>
      <t>大幅提升</t>
    </r>
    <r>
      <rPr>
        <sz val="9"/>
        <rFont val="Times New Roman"/>
        <charset val="1"/>
      </rPr>
      <t xml:space="preserve"> </t>
    </r>
  </si>
  <si>
    <r>
      <rPr>
        <sz val="9"/>
        <rFont val="宋体"/>
        <charset val="1"/>
      </rPr>
      <t>综合分析</t>
    </r>
  </si>
  <si>
    <r>
      <rPr>
        <sz val="9"/>
        <color rgb="FF000000"/>
        <rFont val="宋体"/>
        <charset val="1"/>
      </rPr>
      <t>可持续影响指标</t>
    </r>
  </si>
  <si>
    <r>
      <rPr>
        <sz val="9"/>
        <rFont val="宋体"/>
        <charset val="1"/>
      </rPr>
      <t>对城市长期发展影响</t>
    </r>
  </si>
  <si>
    <r>
      <rPr>
        <sz val="9"/>
        <color indexed="8"/>
        <rFont val="宋体"/>
        <charset val="134"/>
      </rPr>
      <t>施工单位单位满意度</t>
    </r>
  </si>
  <si>
    <t>85%</t>
  </si>
  <si>
    <r>
      <rPr>
        <sz val="9"/>
        <color indexed="8"/>
        <rFont val="宋体"/>
        <charset val="134"/>
      </rPr>
      <t>发放调查问卷进行满意度调查</t>
    </r>
  </si>
  <si>
    <r>
      <rPr>
        <sz val="9"/>
        <color indexed="8"/>
        <rFont val="宋体"/>
        <charset val="134"/>
      </rPr>
      <t>群众满意度</t>
    </r>
  </si>
  <si>
    <r>
      <rPr>
        <sz val="9"/>
        <color rgb="FF000000"/>
        <rFont val="宋体"/>
        <charset val="1"/>
      </rPr>
      <t>安宁市城市管理局园林绿化管护专项资金</t>
    </r>
  </si>
  <si>
    <r>
      <rPr>
        <sz val="9"/>
        <color rgb="FF000000"/>
        <rFont val="Times New Roman"/>
        <charset val="1"/>
      </rPr>
      <t xml:space="preserve"> </t>
    </r>
    <r>
      <rPr>
        <sz val="9"/>
        <color rgb="FF000000"/>
        <rFont val="宋体"/>
        <charset val="1"/>
      </rPr>
      <t>根据城市建设和经济的发展拟订安宁市城市管理和园林绿化工作的发展战略和中长期规划、年度计划，经批准后组织实施；拟订安宁市城市管理综合治理和专项整治方案及年度工作计划，并负责组织实施。承担城市管理及园林绿化工作经费管理，编制城市管理及园林绿化年度资金计划并组织实施；按照市容环卫、道路、园林绿化、城市公园、市政照明工程建设等维护管理的资金计划，对资金使用实施监督管理。</t>
    </r>
  </si>
  <si>
    <r>
      <rPr>
        <sz val="9"/>
        <color indexed="8"/>
        <rFont val="Times New Roman"/>
        <charset val="134"/>
      </rPr>
      <t xml:space="preserve"> </t>
    </r>
    <r>
      <rPr>
        <sz val="9"/>
        <color indexed="8"/>
        <rFont val="宋体"/>
        <charset val="134"/>
      </rPr>
      <t>城区鲜花管护数</t>
    </r>
  </si>
  <si>
    <r>
      <rPr>
        <sz val="9"/>
        <color indexed="8"/>
        <rFont val="Times New Roman"/>
        <charset val="134"/>
      </rPr>
      <t>900000</t>
    </r>
    <r>
      <rPr>
        <sz val="9"/>
        <color indexed="8"/>
        <rFont val="宋体"/>
        <charset val="134"/>
      </rPr>
      <t>株</t>
    </r>
    <r>
      <rPr>
        <sz val="9"/>
        <color indexed="8"/>
        <rFont val="Times New Roman"/>
        <charset val="134"/>
      </rPr>
      <t xml:space="preserve"> </t>
    </r>
  </si>
  <si>
    <r>
      <rPr>
        <sz val="9"/>
        <color indexed="8"/>
        <rFont val="宋体"/>
        <charset val="134"/>
      </rPr>
      <t>《安宁市城区公园绿地管理考核标准》（一级、二级）</t>
    </r>
  </si>
  <si>
    <r>
      <rPr>
        <sz val="9"/>
        <color indexed="8"/>
        <rFont val="Times New Roman"/>
        <charset val="134"/>
      </rPr>
      <t xml:space="preserve"> </t>
    </r>
    <r>
      <rPr>
        <sz val="9"/>
        <color indexed="8"/>
        <rFont val="宋体"/>
        <charset val="134"/>
      </rPr>
      <t>建成区园林绿化管护面积</t>
    </r>
  </si>
  <si>
    <r>
      <rPr>
        <sz val="9"/>
        <color indexed="8"/>
        <rFont val="Times New Roman"/>
        <charset val="134"/>
      </rPr>
      <t>2840000</t>
    </r>
    <r>
      <rPr>
        <sz val="9"/>
        <color indexed="8"/>
        <rFont val="宋体"/>
        <charset val="134"/>
      </rPr>
      <t>平方米</t>
    </r>
    <r>
      <rPr>
        <sz val="9"/>
        <color indexed="8"/>
        <rFont val="Times New Roman"/>
        <charset val="134"/>
      </rPr>
      <t xml:space="preserve"> </t>
    </r>
  </si>
  <si>
    <r>
      <rPr>
        <sz val="9"/>
        <color indexed="8"/>
        <rFont val="Times New Roman"/>
        <charset val="134"/>
      </rPr>
      <t xml:space="preserve"> </t>
    </r>
    <r>
      <rPr>
        <sz val="9"/>
        <color indexed="8"/>
        <rFont val="宋体"/>
        <charset val="134"/>
      </rPr>
      <t>《安宁市城区公园绿地管理考核标准》（一级、二级）</t>
    </r>
  </si>
  <si>
    <r>
      <rPr>
        <sz val="9"/>
        <color indexed="8"/>
        <rFont val="Times New Roman"/>
        <charset val="134"/>
      </rPr>
      <t xml:space="preserve"> </t>
    </r>
    <r>
      <rPr>
        <sz val="9"/>
        <color indexed="8"/>
        <rFont val="宋体"/>
        <charset val="134"/>
      </rPr>
      <t>绿化管护验收考核率</t>
    </r>
  </si>
  <si>
    <t>98%</t>
  </si>
  <si>
    <r>
      <rPr>
        <sz val="9"/>
        <color indexed="8"/>
        <rFont val="Times New Roman"/>
        <charset val="134"/>
      </rPr>
      <t xml:space="preserve">  </t>
    </r>
    <r>
      <rPr>
        <sz val="9"/>
        <color indexed="8"/>
        <rFont val="宋体"/>
        <charset val="134"/>
      </rPr>
      <t>《安宁市城区公园绿地管理考核标准》（一级、二级）</t>
    </r>
  </si>
  <si>
    <r>
      <rPr>
        <sz val="9"/>
        <color indexed="8"/>
        <rFont val="Times New Roman"/>
        <charset val="134"/>
      </rPr>
      <t xml:space="preserve">  </t>
    </r>
    <r>
      <rPr>
        <sz val="9"/>
        <color indexed="8"/>
        <rFont val="宋体"/>
        <charset val="134"/>
      </rPr>
      <t>城区鲜花管验收考核率</t>
    </r>
  </si>
  <si>
    <r>
      <rPr>
        <sz val="9"/>
        <color indexed="8"/>
        <rFont val="宋体"/>
        <charset val="134"/>
      </rPr>
      <t>建成区园林绿化管护经费</t>
    </r>
  </si>
  <si>
    <r>
      <rPr>
        <sz val="9"/>
        <color indexed="8"/>
        <rFont val="Times New Roman"/>
        <charset val="134"/>
      </rPr>
      <t>3145.03</t>
    </r>
    <r>
      <rPr>
        <sz val="9"/>
        <color indexed="8"/>
        <rFont val="宋体"/>
        <charset val="134"/>
      </rPr>
      <t>万元</t>
    </r>
  </si>
  <si>
    <r>
      <rPr>
        <sz val="9"/>
        <color indexed="8"/>
        <rFont val="Times New Roman"/>
        <charset val="134"/>
      </rPr>
      <t xml:space="preserve"> </t>
    </r>
    <r>
      <rPr>
        <sz val="9"/>
        <color indexed="8"/>
        <rFont val="宋体"/>
        <charset val="134"/>
      </rPr>
      <t>安宁市城市管理局职责职能</t>
    </r>
  </si>
  <si>
    <r>
      <rPr>
        <sz val="9"/>
        <color indexed="8"/>
        <rFont val="宋体"/>
        <charset val="134"/>
      </rPr>
      <t>国家生态园林城市创建规划编制费</t>
    </r>
    <r>
      <rPr>
        <sz val="9"/>
        <color indexed="8"/>
        <rFont val="Times New Roman"/>
        <charset val="134"/>
      </rPr>
      <t xml:space="preserve"> </t>
    </r>
  </si>
  <si>
    <r>
      <rPr>
        <sz val="9"/>
        <color indexed="8"/>
        <rFont val="Times New Roman"/>
        <charset val="134"/>
      </rPr>
      <t>315</t>
    </r>
    <r>
      <rPr>
        <sz val="9"/>
        <color indexed="8"/>
        <rFont val="宋体"/>
        <charset val="134"/>
      </rPr>
      <t>万元</t>
    </r>
    <r>
      <rPr>
        <sz val="9"/>
        <color indexed="8"/>
        <rFont val="Times New Roman"/>
        <charset val="134"/>
      </rPr>
      <t xml:space="preserve"> </t>
    </r>
  </si>
  <si>
    <r>
      <rPr>
        <sz val="9"/>
        <color indexed="8"/>
        <rFont val="宋体"/>
        <charset val="134"/>
      </rPr>
      <t>安宁市人民政府常务会第</t>
    </r>
    <r>
      <rPr>
        <sz val="9"/>
        <color indexed="8"/>
        <rFont val="Times New Roman"/>
        <charset val="134"/>
      </rPr>
      <t>72</t>
    </r>
    <r>
      <rPr>
        <sz val="9"/>
        <color indexed="8"/>
        <rFont val="宋体"/>
        <charset val="134"/>
      </rPr>
      <t>期纪要</t>
    </r>
  </si>
  <si>
    <r>
      <rPr>
        <sz val="9"/>
        <color indexed="8"/>
        <rFont val="宋体"/>
        <charset val="134"/>
      </rPr>
      <t>城区鲜花管护费</t>
    </r>
    <r>
      <rPr>
        <sz val="9"/>
        <color indexed="8"/>
        <rFont val="Times New Roman"/>
        <charset val="134"/>
      </rPr>
      <t xml:space="preserve"> </t>
    </r>
  </si>
  <si>
    <r>
      <rPr>
        <sz val="9"/>
        <color indexed="8"/>
        <rFont val="Times New Roman"/>
        <charset val="134"/>
      </rPr>
      <t>690.76</t>
    </r>
    <r>
      <rPr>
        <sz val="9"/>
        <color indexed="8"/>
        <rFont val="宋体"/>
        <charset val="134"/>
      </rPr>
      <t>万元</t>
    </r>
  </si>
  <si>
    <r>
      <rPr>
        <sz val="9"/>
        <color indexed="8"/>
        <rFont val="宋体"/>
        <charset val="134"/>
      </rPr>
      <t>安宁市城市管理局职责职能</t>
    </r>
  </si>
  <si>
    <r>
      <rPr>
        <sz val="9"/>
        <color indexed="8"/>
        <rFont val="宋体"/>
        <charset val="134"/>
      </rPr>
      <t>园林绿化管护其他运行经费</t>
    </r>
    <r>
      <rPr>
        <sz val="9"/>
        <color indexed="8"/>
        <rFont val="Times New Roman"/>
        <charset val="134"/>
      </rPr>
      <t xml:space="preserve"> </t>
    </r>
  </si>
  <si>
    <r>
      <rPr>
        <sz val="9"/>
        <color indexed="8"/>
        <rFont val="Times New Roman"/>
        <charset val="134"/>
      </rPr>
      <t>388.88</t>
    </r>
    <r>
      <rPr>
        <sz val="9"/>
        <color indexed="8"/>
        <rFont val="宋体"/>
        <charset val="134"/>
      </rPr>
      <t>万元</t>
    </r>
    <r>
      <rPr>
        <sz val="9"/>
        <color indexed="8"/>
        <rFont val="Times New Roman"/>
        <charset val="134"/>
      </rPr>
      <t xml:space="preserve"> </t>
    </r>
  </si>
  <si>
    <r>
      <rPr>
        <sz val="9"/>
        <color indexed="8"/>
        <rFont val="宋体"/>
        <charset val="134"/>
      </rPr>
      <t>大数种植费</t>
    </r>
    <r>
      <rPr>
        <sz val="9"/>
        <color indexed="8"/>
        <rFont val="Times New Roman"/>
        <charset val="134"/>
      </rPr>
      <t xml:space="preserve"> </t>
    </r>
  </si>
  <si>
    <r>
      <rPr>
        <sz val="9"/>
        <color indexed="8"/>
        <rFont val="Times New Roman"/>
        <charset val="134"/>
      </rPr>
      <t xml:space="preserve">1000 </t>
    </r>
    <r>
      <rPr>
        <sz val="9"/>
        <color indexed="8"/>
        <rFont val="宋体"/>
        <charset val="134"/>
      </rPr>
      <t>万元</t>
    </r>
  </si>
  <si>
    <r>
      <rPr>
        <sz val="9"/>
        <rFont val="宋体"/>
        <charset val="1"/>
      </rPr>
      <t>改善人居环境，提升城市绿地率</t>
    </r>
    <r>
      <rPr>
        <sz val="9"/>
        <rFont val="Times New Roman"/>
        <charset val="1"/>
      </rPr>
      <t xml:space="preserve"> </t>
    </r>
  </si>
  <si>
    <r>
      <rPr>
        <sz val="9"/>
        <rFont val="宋体"/>
        <charset val="1"/>
      </rPr>
      <t>提升市民对城市园林绿化管护工作满意</t>
    </r>
  </si>
  <si>
    <r>
      <rPr>
        <sz val="9"/>
        <color rgb="FF000000"/>
        <rFont val="宋体"/>
        <charset val="1"/>
      </rPr>
      <t>安宁市城市管理局城市管理维护专项资金</t>
    </r>
  </si>
  <si>
    <r>
      <rPr>
        <sz val="9"/>
        <color rgb="FF000000"/>
        <rFont val="Times New Roman"/>
        <charset val="1"/>
      </rPr>
      <t xml:space="preserve"> </t>
    </r>
    <r>
      <rPr>
        <sz val="9"/>
        <color rgb="FF000000"/>
        <rFont val="宋体"/>
        <charset val="1"/>
      </rPr>
      <t>城乡生活垃圾收运处置率和垃圾无害化处理率、道路机械化清扫率较上年继续保持，持续推进环境卫生工作保持较高水平；建成区新增绿地面积</t>
    </r>
    <r>
      <rPr>
        <sz val="9"/>
        <color rgb="FF000000"/>
        <rFont val="Times New Roman"/>
        <charset val="1"/>
      </rPr>
      <t>20</t>
    </r>
    <r>
      <rPr>
        <sz val="9"/>
        <color rgb="FF000000"/>
        <rFont val="宋体"/>
        <charset val="1"/>
      </rPr>
      <t>公顷，公园绿地面积</t>
    </r>
    <r>
      <rPr>
        <sz val="9"/>
        <color rgb="FF000000"/>
        <rFont val="Times New Roman"/>
        <charset val="1"/>
      </rPr>
      <t>10</t>
    </r>
    <r>
      <rPr>
        <sz val="9"/>
        <color rgb="FF000000"/>
        <rFont val="宋体"/>
        <charset val="1"/>
      </rPr>
      <t>公顷。推进城管综合执法工作更加规范文明高效，规范建筑工地渣土、弃土场、临违建筑管控；全面组织实施宁湖公园东岸景观提升改造工程，着力提升公园景观品质和管理水平；主城区道路装灯率、路灯设施完好率保持在</t>
    </r>
    <r>
      <rPr>
        <sz val="9"/>
        <color rgb="FF000000"/>
        <rFont val="Times New Roman"/>
        <charset val="1"/>
      </rPr>
      <t>100%</t>
    </r>
    <r>
      <rPr>
        <sz val="9"/>
        <color rgb="FF000000"/>
        <rFont val="宋体"/>
        <charset val="1"/>
      </rPr>
      <t>，亮灯率保持在</t>
    </r>
    <r>
      <rPr>
        <sz val="9"/>
        <color rgb="FF000000"/>
        <rFont val="Times New Roman"/>
        <charset val="1"/>
      </rPr>
      <t>98%</t>
    </r>
    <r>
      <rPr>
        <sz val="9"/>
        <color rgb="FF000000"/>
        <rFont val="宋体"/>
        <charset val="1"/>
      </rPr>
      <t>以上，路灯智能监控覆盖率达到</t>
    </r>
    <r>
      <rPr>
        <sz val="9"/>
        <color rgb="FF000000"/>
        <rFont val="Times New Roman"/>
        <charset val="1"/>
      </rPr>
      <t>99%</t>
    </r>
    <r>
      <rPr>
        <sz val="9"/>
        <color rgb="FF000000"/>
        <rFont val="宋体"/>
        <charset val="1"/>
      </rPr>
      <t>以上。强化户外广告管理，逐步实现户外广告审批、监管的规范有序；实现以上目标，在持之以恒扎实抓细抓好城市管理各项常规工作。</t>
    </r>
  </si>
  <si>
    <r>
      <rPr>
        <sz val="9"/>
        <color indexed="8"/>
        <rFont val="宋体"/>
        <charset val="134"/>
      </rPr>
      <t>道路清扫保洁面积</t>
    </r>
  </si>
  <si>
    <r>
      <rPr>
        <sz val="9"/>
        <color indexed="8"/>
        <rFont val="Times New Roman"/>
        <charset val="134"/>
      </rPr>
      <t xml:space="preserve"> 4146200</t>
    </r>
    <r>
      <rPr>
        <sz val="9"/>
        <color indexed="8"/>
        <rFont val="宋体"/>
        <charset val="134"/>
      </rPr>
      <t>平方米</t>
    </r>
  </si>
  <si>
    <r>
      <rPr>
        <sz val="9"/>
        <color indexed="8"/>
        <rFont val="宋体"/>
        <charset val="134"/>
      </rPr>
      <t>市政人行道及附属设施管护面积</t>
    </r>
    <r>
      <rPr>
        <sz val="9"/>
        <color indexed="8"/>
        <rFont val="Times New Roman"/>
        <charset val="134"/>
      </rPr>
      <t xml:space="preserve"> </t>
    </r>
  </si>
  <si>
    <r>
      <rPr>
        <sz val="9"/>
        <color indexed="8"/>
        <rFont val="Times New Roman"/>
        <charset val="134"/>
      </rPr>
      <t>900000</t>
    </r>
    <r>
      <rPr>
        <sz val="9"/>
        <color indexed="8"/>
        <rFont val="宋体"/>
        <charset val="134"/>
      </rPr>
      <t>平方米</t>
    </r>
  </si>
  <si>
    <r>
      <rPr>
        <sz val="9"/>
        <color indexed="8"/>
        <rFont val="宋体"/>
        <charset val="134"/>
      </rPr>
      <t>公园管护数</t>
    </r>
  </si>
  <si>
    <r>
      <rPr>
        <sz val="9"/>
        <color indexed="8"/>
        <rFont val="Times New Roman"/>
        <charset val="134"/>
      </rPr>
      <t>5</t>
    </r>
    <r>
      <rPr>
        <sz val="9"/>
        <color indexed="8"/>
        <rFont val="宋体"/>
        <charset val="134"/>
      </rPr>
      <t>个</t>
    </r>
  </si>
  <si>
    <r>
      <rPr>
        <sz val="9"/>
        <color indexed="8"/>
        <rFont val="宋体"/>
        <charset val="134"/>
      </rPr>
      <t>城市照明设施管护数</t>
    </r>
    <r>
      <rPr>
        <sz val="9"/>
        <color indexed="8"/>
        <rFont val="Times New Roman"/>
        <charset val="134"/>
      </rPr>
      <t xml:space="preserve"> </t>
    </r>
  </si>
  <si>
    <r>
      <rPr>
        <sz val="9"/>
        <color indexed="8"/>
        <rFont val="Times New Roman"/>
        <charset val="134"/>
      </rPr>
      <t>21500</t>
    </r>
    <r>
      <rPr>
        <sz val="9"/>
        <color indexed="8"/>
        <rFont val="宋体"/>
        <charset val="134"/>
      </rPr>
      <t>盏</t>
    </r>
  </si>
  <si>
    <r>
      <rPr>
        <sz val="9"/>
        <color indexed="8"/>
        <rFont val="Times New Roman"/>
        <charset val="134"/>
      </rPr>
      <t xml:space="preserve">  </t>
    </r>
    <r>
      <rPr>
        <sz val="9"/>
        <color indexed="8"/>
        <rFont val="宋体"/>
        <charset val="134"/>
      </rPr>
      <t>安宁市城市管理局职责职能</t>
    </r>
  </si>
  <si>
    <r>
      <rPr>
        <sz val="9"/>
        <color indexed="8"/>
        <rFont val="宋体"/>
        <charset val="134"/>
      </rPr>
      <t>建成区公厕管护数</t>
    </r>
    <r>
      <rPr>
        <sz val="9"/>
        <color indexed="8"/>
        <rFont val="Times New Roman"/>
        <charset val="134"/>
      </rPr>
      <t xml:space="preserve"> </t>
    </r>
  </si>
  <si>
    <r>
      <rPr>
        <sz val="9"/>
        <color indexed="8"/>
        <rFont val="Times New Roman"/>
        <charset val="134"/>
      </rPr>
      <t>82</t>
    </r>
    <r>
      <rPr>
        <sz val="9"/>
        <color indexed="8"/>
        <rFont val="宋体"/>
        <charset val="134"/>
      </rPr>
      <t>座（处）</t>
    </r>
    <r>
      <rPr>
        <sz val="9"/>
        <color indexed="8"/>
        <rFont val="Times New Roman"/>
        <charset val="134"/>
      </rPr>
      <t xml:space="preserve"> </t>
    </r>
  </si>
  <si>
    <r>
      <rPr>
        <sz val="9"/>
        <color indexed="8"/>
        <rFont val="Times New Roman"/>
        <charset val="134"/>
      </rPr>
      <t xml:space="preserve">   </t>
    </r>
    <r>
      <rPr>
        <sz val="9"/>
        <color indexed="8"/>
        <rFont val="宋体"/>
        <charset val="134"/>
      </rPr>
      <t>安宁市城市管理局职责职能</t>
    </r>
  </si>
  <si>
    <r>
      <rPr>
        <sz val="9"/>
        <rFont val="Times New Roman"/>
        <charset val="1"/>
      </rPr>
      <t xml:space="preserve"> </t>
    </r>
    <r>
      <rPr>
        <sz val="9"/>
        <rFont val="宋体"/>
        <charset val="1"/>
      </rPr>
      <t>提升城市管护品质，确保国家文明城市创建通过率</t>
    </r>
  </si>
  <si>
    <r>
      <rPr>
        <sz val="9"/>
        <color indexed="8"/>
        <rFont val="宋体"/>
        <charset val="134"/>
      </rPr>
      <t>城市照明设施运行维护经费</t>
    </r>
    <r>
      <rPr>
        <sz val="9"/>
        <color indexed="8"/>
        <rFont val="Times New Roman"/>
        <charset val="134"/>
      </rPr>
      <t xml:space="preserve"> </t>
    </r>
  </si>
  <si>
    <r>
      <rPr>
        <sz val="9"/>
        <color indexed="8"/>
        <rFont val="Times New Roman"/>
        <charset val="134"/>
      </rPr>
      <t>972.58</t>
    </r>
    <r>
      <rPr>
        <sz val="9"/>
        <color indexed="8"/>
        <rFont val="宋体"/>
        <charset val="134"/>
      </rPr>
      <t>万元</t>
    </r>
  </si>
  <si>
    <r>
      <rPr>
        <sz val="9"/>
        <color indexed="8"/>
        <rFont val="Times New Roman"/>
        <charset val="134"/>
      </rPr>
      <t xml:space="preserve"> </t>
    </r>
    <r>
      <rPr>
        <sz val="9"/>
        <color indexed="8"/>
        <rFont val="宋体"/>
        <charset val="134"/>
      </rPr>
      <t>市容环卫保洁运行维护费</t>
    </r>
  </si>
  <si>
    <r>
      <rPr>
        <sz val="9"/>
        <color indexed="8"/>
        <rFont val="Times New Roman"/>
        <charset val="134"/>
      </rPr>
      <t>6493.54</t>
    </r>
    <r>
      <rPr>
        <sz val="9"/>
        <color indexed="8"/>
        <rFont val="宋体"/>
        <charset val="134"/>
      </rPr>
      <t>万元</t>
    </r>
    <r>
      <rPr>
        <sz val="9"/>
        <color indexed="8"/>
        <rFont val="Times New Roman"/>
        <charset val="134"/>
      </rPr>
      <t xml:space="preserve"> </t>
    </r>
  </si>
  <si>
    <r>
      <rPr>
        <sz val="9"/>
        <color indexed="8"/>
        <rFont val="Times New Roman"/>
        <charset val="134"/>
      </rPr>
      <t xml:space="preserve">    </t>
    </r>
    <r>
      <rPr>
        <sz val="9"/>
        <color indexed="8"/>
        <rFont val="宋体"/>
        <charset val="134"/>
      </rPr>
      <t>安宁市城市管理局职责职能</t>
    </r>
  </si>
  <si>
    <r>
      <rPr>
        <sz val="9"/>
        <color indexed="8"/>
        <rFont val="宋体"/>
        <charset val="134"/>
      </rPr>
      <t>公园管理运行维护费</t>
    </r>
    <r>
      <rPr>
        <sz val="9"/>
        <color indexed="8"/>
        <rFont val="Times New Roman"/>
        <charset val="134"/>
      </rPr>
      <t xml:space="preserve"> </t>
    </r>
  </si>
  <si>
    <r>
      <rPr>
        <sz val="9"/>
        <color indexed="8"/>
        <rFont val="Times New Roman"/>
        <charset val="134"/>
      </rPr>
      <t>735.98</t>
    </r>
    <r>
      <rPr>
        <sz val="9"/>
        <color indexed="8"/>
        <rFont val="宋体"/>
        <charset val="134"/>
      </rPr>
      <t>万元</t>
    </r>
    <r>
      <rPr>
        <sz val="9"/>
        <color indexed="8"/>
        <rFont val="Times New Roman"/>
        <charset val="134"/>
      </rPr>
      <t xml:space="preserve"> </t>
    </r>
  </si>
  <si>
    <r>
      <rPr>
        <sz val="9"/>
        <color indexed="8"/>
        <rFont val="Times New Roman"/>
        <charset val="134"/>
      </rPr>
      <t xml:space="preserve">     </t>
    </r>
    <r>
      <rPr>
        <sz val="9"/>
        <color indexed="8"/>
        <rFont val="宋体"/>
        <charset val="134"/>
      </rPr>
      <t>安宁市城市管理局职责职能</t>
    </r>
  </si>
  <si>
    <r>
      <rPr>
        <sz val="9"/>
        <color indexed="8"/>
        <rFont val="宋体"/>
        <charset val="134"/>
      </rPr>
      <t>市政设施管理维护费</t>
    </r>
    <r>
      <rPr>
        <sz val="9"/>
        <color indexed="8"/>
        <rFont val="Times New Roman"/>
        <charset val="134"/>
      </rPr>
      <t xml:space="preserve"> </t>
    </r>
  </si>
  <si>
    <r>
      <rPr>
        <sz val="9"/>
        <color indexed="8"/>
        <rFont val="Times New Roman"/>
        <charset val="134"/>
      </rPr>
      <t>274.28</t>
    </r>
    <r>
      <rPr>
        <sz val="9"/>
        <color indexed="8"/>
        <rFont val="宋体"/>
        <charset val="134"/>
      </rPr>
      <t>万元</t>
    </r>
    <r>
      <rPr>
        <sz val="9"/>
        <color indexed="8"/>
        <rFont val="Times New Roman"/>
        <charset val="134"/>
      </rPr>
      <t xml:space="preserve"> </t>
    </r>
  </si>
  <si>
    <r>
      <rPr>
        <sz val="9"/>
        <color indexed="8"/>
        <rFont val="Times New Roman"/>
        <charset val="134"/>
      </rPr>
      <t xml:space="preserve">      </t>
    </r>
    <r>
      <rPr>
        <sz val="9"/>
        <color indexed="8"/>
        <rFont val="宋体"/>
        <charset val="134"/>
      </rPr>
      <t>安宁市城市管理局职责职能</t>
    </r>
  </si>
  <si>
    <r>
      <rPr>
        <sz val="9"/>
        <color indexed="8"/>
        <rFont val="宋体"/>
        <charset val="134"/>
      </rPr>
      <t>市容管理及垃圾分类运行费</t>
    </r>
    <r>
      <rPr>
        <sz val="9"/>
        <color indexed="8"/>
        <rFont val="Times New Roman"/>
        <charset val="134"/>
      </rPr>
      <t xml:space="preserve"> </t>
    </r>
  </si>
  <si>
    <r>
      <rPr>
        <sz val="9"/>
        <color indexed="8"/>
        <rFont val="Times New Roman"/>
        <charset val="134"/>
      </rPr>
      <t>575</t>
    </r>
    <r>
      <rPr>
        <sz val="9"/>
        <color indexed="8"/>
        <rFont val="宋体"/>
        <charset val="134"/>
      </rPr>
      <t>万元</t>
    </r>
    <r>
      <rPr>
        <sz val="9"/>
        <color indexed="8"/>
        <rFont val="Times New Roman"/>
        <charset val="134"/>
      </rPr>
      <t xml:space="preserve"> </t>
    </r>
  </si>
  <si>
    <r>
      <rPr>
        <sz val="9"/>
        <color indexed="8"/>
        <rFont val="Times New Roman"/>
        <charset val="134"/>
      </rPr>
      <t xml:space="preserve"> </t>
    </r>
    <r>
      <rPr>
        <sz val="9"/>
        <color indexed="8"/>
        <rFont val="宋体"/>
        <charset val="134"/>
      </rPr>
      <t>辅助执法及数字城管中心运行维护费</t>
    </r>
  </si>
  <si>
    <r>
      <rPr>
        <sz val="9"/>
        <color indexed="8"/>
        <rFont val="Times New Roman"/>
        <charset val="134"/>
      </rPr>
      <t xml:space="preserve">1128.29 </t>
    </r>
    <r>
      <rPr>
        <sz val="9"/>
        <color indexed="8"/>
        <rFont val="宋体"/>
        <charset val="134"/>
      </rPr>
      <t>万元</t>
    </r>
  </si>
  <si>
    <r>
      <rPr>
        <sz val="9"/>
        <color indexed="8"/>
        <rFont val="宋体"/>
        <charset val="134"/>
      </rPr>
      <t>昆钢一体化管理运行维护费</t>
    </r>
    <r>
      <rPr>
        <sz val="9"/>
        <color indexed="8"/>
        <rFont val="Times New Roman"/>
        <charset val="134"/>
      </rPr>
      <t xml:space="preserve"> </t>
    </r>
  </si>
  <si>
    <r>
      <rPr>
        <sz val="9"/>
        <color indexed="8"/>
        <rFont val="Times New Roman"/>
        <charset val="134"/>
      </rPr>
      <t xml:space="preserve">2110 </t>
    </r>
    <r>
      <rPr>
        <sz val="9"/>
        <color indexed="8"/>
        <rFont val="宋体"/>
        <charset val="134"/>
      </rPr>
      <t>万元</t>
    </r>
  </si>
  <si>
    <r>
      <rPr>
        <sz val="9"/>
        <color indexed="8"/>
        <rFont val="宋体"/>
        <charset val="134"/>
      </rPr>
      <t>文明城市创建、国家卫生城市复检保障经费</t>
    </r>
    <r>
      <rPr>
        <sz val="9"/>
        <color indexed="8"/>
        <rFont val="Times New Roman"/>
        <charset val="134"/>
      </rPr>
      <t xml:space="preserve"> </t>
    </r>
  </si>
  <si>
    <r>
      <rPr>
        <sz val="9"/>
        <color indexed="8"/>
        <rFont val="Times New Roman"/>
        <charset val="134"/>
      </rPr>
      <t xml:space="preserve">114.5 </t>
    </r>
    <r>
      <rPr>
        <sz val="9"/>
        <color indexed="8"/>
        <rFont val="宋体"/>
        <charset val="134"/>
      </rPr>
      <t>万元</t>
    </r>
  </si>
  <si>
    <r>
      <rPr>
        <sz val="9"/>
        <rFont val="宋体"/>
        <charset val="1"/>
      </rPr>
      <t>提升市民生活幸福满意度</t>
    </r>
    <r>
      <rPr>
        <sz val="9"/>
        <rFont val="Times New Roman"/>
        <charset val="1"/>
      </rPr>
      <t xml:space="preserve"> </t>
    </r>
  </si>
  <si>
    <r>
      <rPr>
        <sz val="9"/>
        <rFont val="宋体"/>
        <charset val="1"/>
      </rPr>
      <t>问卷调查</t>
    </r>
  </si>
  <si>
    <r>
      <rPr>
        <sz val="9"/>
        <rFont val="宋体"/>
        <charset val="1"/>
      </rPr>
      <t>提升市民对城市管理工作的满意度</t>
    </r>
  </si>
  <si>
    <r>
      <rPr>
        <sz val="9"/>
        <color rgb="FF000000"/>
        <rFont val="宋体"/>
        <charset val="1"/>
      </rPr>
      <t>安宁市发展和改革局地方储备粮管理补助资金</t>
    </r>
  </si>
  <si>
    <r>
      <rPr>
        <sz val="9"/>
        <color rgb="FF000000"/>
        <rFont val="宋体"/>
        <charset val="1"/>
      </rPr>
      <t>完成安宁市（县）级地方储备粮油（含成品粮）的储备任务。安宁市（县）级地方储备粮油（含成品粮）代储费、贷款利息以及计划轮出</t>
    </r>
    <r>
      <rPr>
        <sz val="9"/>
        <color rgb="FF000000"/>
        <rFont val="Times New Roman"/>
        <charset val="1"/>
      </rPr>
      <t>5501000</t>
    </r>
    <r>
      <rPr>
        <sz val="9"/>
        <color rgb="FF000000"/>
        <rFont val="宋体"/>
        <charset val="1"/>
      </rPr>
      <t>公斤的小麦轮出费，新增轮入</t>
    </r>
    <r>
      <rPr>
        <sz val="9"/>
        <color rgb="FF000000"/>
        <rFont val="Times New Roman"/>
        <charset val="1"/>
      </rPr>
      <t>7500000</t>
    </r>
    <r>
      <rPr>
        <sz val="9"/>
        <color rgb="FF000000"/>
        <rFont val="宋体"/>
        <charset val="1"/>
      </rPr>
      <t>公斤稻谷的贷款利息，共计</t>
    </r>
    <r>
      <rPr>
        <sz val="9"/>
        <color rgb="FF000000"/>
        <rFont val="Times New Roman"/>
        <charset val="1"/>
      </rPr>
      <t>12596307.05</t>
    </r>
    <r>
      <rPr>
        <sz val="9"/>
        <color rgb="FF000000"/>
        <rFont val="宋体"/>
        <charset val="1"/>
      </rPr>
      <t>元。</t>
    </r>
  </si>
  <si>
    <r>
      <rPr>
        <sz val="9"/>
        <rFont val="宋体"/>
        <charset val="1"/>
      </rPr>
      <t>县级储备粮</t>
    </r>
  </si>
  <si>
    <r>
      <rPr>
        <sz val="9"/>
        <color indexed="8"/>
        <rFont val="Times New Roman"/>
        <charset val="134"/>
      </rPr>
      <t>20000000</t>
    </r>
    <r>
      <rPr>
        <sz val="9"/>
        <color indexed="8"/>
        <rFont val="宋体"/>
        <charset val="134"/>
      </rPr>
      <t>公斤</t>
    </r>
  </si>
  <si>
    <r>
      <rPr>
        <sz val="9"/>
        <rFont val="宋体"/>
        <charset val="1"/>
      </rPr>
      <t>昆明市下达我市储备粮</t>
    </r>
    <r>
      <rPr>
        <sz val="9"/>
        <rFont val="Times New Roman"/>
        <charset val="1"/>
      </rPr>
      <t>1821</t>
    </r>
    <r>
      <rPr>
        <sz val="9"/>
        <rFont val="宋体"/>
        <charset val="1"/>
      </rPr>
      <t>万公斤</t>
    </r>
    <r>
      <rPr>
        <sz val="9"/>
        <rFont val="Times New Roman"/>
        <charset val="1"/>
      </rPr>
      <t>(2016</t>
    </r>
    <r>
      <rPr>
        <sz val="9"/>
        <rFont val="宋体"/>
        <charset val="1"/>
      </rPr>
      <t>年以前，储备粮的储备量为</t>
    </r>
    <r>
      <rPr>
        <sz val="9"/>
        <rFont val="Times New Roman"/>
        <charset val="1"/>
      </rPr>
      <t>1500</t>
    </r>
    <r>
      <rPr>
        <sz val="9"/>
        <rFont val="宋体"/>
        <charset val="1"/>
      </rPr>
      <t>万公斤、不分原粮和贸易粮。</t>
    </r>
    <r>
      <rPr>
        <sz val="9"/>
        <rFont val="Times New Roman"/>
        <charset val="1"/>
      </rPr>
      <t>2016</t>
    </r>
    <r>
      <rPr>
        <sz val="9"/>
        <rFont val="宋体"/>
        <charset val="1"/>
      </rPr>
      <t>年底由昆明市粮食局改为贸易粮，经折算、储备量增加为</t>
    </r>
    <r>
      <rPr>
        <sz val="9"/>
        <rFont val="Times New Roman"/>
        <charset val="1"/>
      </rPr>
      <t>1821</t>
    </r>
    <r>
      <rPr>
        <sz val="9"/>
        <rFont val="宋体"/>
        <charset val="1"/>
      </rPr>
      <t>万千克</t>
    </r>
    <r>
      <rPr>
        <sz val="9"/>
        <rFont val="Times New Roman"/>
        <charset val="1"/>
      </rPr>
      <t>)</t>
    </r>
    <r>
      <rPr>
        <sz val="9"/>
        <rFont val="宋体"/>
        <charset val="1"/>
      </rPr>
      <t>。其中、稻谷</t>
    </r>
    <r>
      <rPr>
        <sz val="9"/>
        <rFont val="Times New Roman"/>
        <charset val="1"/>
      </rPr>
      <t>1071</t>
    </r>
    <r>
      <rPr>
        <sz val="9"/>
        <rFont val="宋体"/>
        <charset val="1"/>
      </rPr>
      <t>万公斤、小麦</t>
    </r>
    <r>
      <rPr>
        <sz val="9"/>
        <rFont val="Times New Roman"/>
        <charset val="1"/>
      </rPr>
      <t>750</t>
    </r>
    <r>
      <rPr>
        <sz val="9"/>
        <rFont val="宋体"/>
        <charset val="1"/>
      </rPr>
      <t>万公斤。储备菜油</t>
    </r>
    <r>
      <rPr>
        <sz val="9"/>
        <rFont val="Times New Roman"/>
        <charset val="1"/>
      </rPr>
      <t>30</t>
    </r>
    <r>
      <rPr>
        <sz val="9"/>
        <rFont val="宋体"/>
        <charset val="1"/>
      </rPr>
      <t>万公斤。</t>
    </r>
  </si>
  <si>
    <r>
      <rPr>
        <sz val="9"/>
        <rFont val="宋体"/>
        <charset val="1"/>
      </rPr>
      <t>县级储备粮油指标</t>
    </r>
  </si>
  <si>
    <r>
      <rPr>
        <sz val="9"/>
        <rFont val="宋体"/>
        <charset val="1"/>
      </rPr>
      <t>粮食质量：符合国家粮食质量标准中等及以上，油脂质量：符合国家标准四级以上（含四级），成品粮质量：国标二级（含）以上粳米标</t>
    </r>
  </si>
  <si>
    <r>
      <rPr>
        <sz val="9"/>
        <rFont val="宋体"/>
        <charset val="1"/>
      </rPr>
      <t>储备期</t>
    </r>
  </si>
  <si>
    <r>
      <rPr>
        <sz val="9"/>
        <rFont val="Times New Roman"/>
        <charset val="1"/>
      </rPr>
      <t>2020</t>
    </r>
    <r>
      <rPr>
        <sz val="9"/>
        <rFont val="宋体"/>
        <charset val="1"/>
      </rPr>
      <t>年</t>
    </r>
    <r>
      <rPr>
        <sz val="9"/>
        <rFont val="Times New Roman"/>
        <charset val="1"/>
      </rPr>
      <t>1</t>
    </r>
    <r>
      <rPr>
        <sz val="9"/>
        <rFont val="宋体"/>
        <charset val="1"/>
      </rPr>
      <t>月</t>
    </r>
    <r>
      <rPr>
        <sz val="9"/>
        <rFont val="Times New Roman"/>
        <charset val="1"/>
      </rPr>
      <t>1</t>
    </r>
    <r>
      <rPr>
        <sz val="9"/>
        <rFont val="宋体"/>
        <charset val="1"/>
      </rPr>
      <t>日至</t>
    </r>
    <r>
      <rPr>
        <sz val="9"/>
        <rFont val="Times New Roman"/>
        <charset val="1"/>
      </rPr>
      <t>2022</t>
    </r>
    <r>
      <rPr>
        <sz val="9"/>
        <rFont val="宋体"/>
        <charset val="1"/>
      </rPr>
      <t>年</t>
    </r>
    <r>
      <rPr>
        <sz val="9"/>
        <rFont val="Times New Roman"/>
        <charset val="1"/>
      </rPr>
      <t>12</t>
    </r>
    <r>
      <rPr>
        <sz val="9"/>
        <rFont val="宋体"/>
        <charset val="1"/>
      </rPr>
      <t>月</t>
    </r>
    <r>
      <rPr>
        <sz val="9"/>
        <rFont val="Times New Roman"/>
        <charset val="1"/>
      </rPr>
      <t>30</t>
    </r>
    <r>
      <rPr>
        <sz val="9"/>
        <rFont val="宋体"/>
        <charset val="1"/>
      </rPr>
      <t>日</t>
    </r>
  </si>
  <si>
    <r>
      <rPr>
        <sz val="9"/>
        <rFont val="宋体"/>
        <charset val="1"/>
      </rPr>
      <t>粮油储存损耗</t>
    </r>
  </si>
  <si>
    <r>
      <rPr>
        <sz val="9"/>
        <rFont val="宋体"/>
        <charset val="1"/>
      </rPr>
      <t>粮油储存损耗控制在标准允许范围内</t>
    </r>
  </si>
  <si>
    <r>
      <rPr>
        <sz val="9"/>
        <rFont val="Times New Roman"/>
        <charset val="1"/>
      </rPr>
      <t xml:space="preserve"> </t>
    </r>
    <r>
      <rPr>
        <sz val="9"/>
        <rFont val="宋体"/>
        <charset val="1"/>
      </rPr>
      <t>社会效益：应急保障供给，关系到军需民食、社会稳定。</t>
    </r>
  </si>
  <si>
    <r>
      <rPr>
        <sz val="9"/>
        <rFont val="宋体"/>
        <charset val="1"/>
      </rPr>
      <t>完成任务数</t>
    </r>
  </si>
  <si>
    <r>
      <rPr>
        <sz val="9"/>
        <rFont val="宋体"/>
        <charset val="1"/>
      </rPr>
      <t>完成任务数</t>
    </r>
    <r>
      <rPr>
        <sz val="9"/>
        <rFont val="Times New Roman"/>
        <charset val="1"/>
      </rPr>
      <t xml:space="preserve">  </t>
    </r>
  </si>
  <si>
    <r>
      <rPr>
        <sz val="9"/>
        <color rgb="FF000000"/>
        <rFont val="宋体"/>
        <charset val="1"/>
      </rPr>
      <t>安宁市民政局养老机构建设、消防、运营、评估及护理人员补助资金</t>
    </r>
  </si>
  <si>
    <r>
      <rPr>
        <sz val="9"/>
        <color rgb="FF000000"/>
        <rFont val="Times New Roman"/>
        <charset val="1"/>
      </rPr>
      <t xml:space="preserve"> 2021</t>
    </r>
    <r>
      <rPr>
        <sz val="9"/>
        <color rgb="FF000000"/>
        <rFont val="宋体"/>
        <charset val="1"/>
      </rPr>
      <t>年，下拨社会力量办养老机构一次性建设补助资金</t>
    </r>
    <r>
      <rPr>
        <sz val="9"/>
        <color rgb="FF000000"/>
        <rFont val="Times New Roman"/>
        <charset val="1"/>
      </rPr>
      <t>630</t>
    </r>
    <r>
      <rPr>
        <sz val="9"/>
        <color rgb="FF000000"/>
        <rFont val="宋体"/>
        <charset val="1"/>
      </rPr>
      <t>，</t>
    </r>
    <r>
      <rPr>
        <sz val="9"/>
        <color rgb="FF000000"/>
        <rFont val="Times New Roman"/>
        <charset val="1"/>
      </rPr>
      <t>000</t>
    </r>
    <r>
      <rPr>
        <sz val="9"/>
        <color rgb="FF000000"/>
        <rFont val="宋体"/>
        <charset val="1"/>
      </rPr>
      <t>元；完成</t>
    </r>
    <r>
      <rPr>
        <sz val="9"/>
        <color rgb="FF000000"/>
        <rFont val="Times New Roman"/>
        <charset val="1"/>
      </rPr>
      <t>5</t>
    </r>
    <r>
      <rPr>
        <sz val="9"/>
        <color rgb="FF000000"/>
        <rFont val="宋体"/>
        <charset val="1"/>
      </rPr>
      <t>家养老机构消防设施工程改造；鼓励支持社会力量兴办养老服务机构，下拨养老机构床位运营补助资金</t>
    </r>
    <r>
      <rPr>
        <sz val="9"/>
        <color rgb="FF000000"/>
        <rFont val="Times New Roman"/>
        <charset val="1"/>
      </rPr>
      <t>230</t>
    </r>
    <r>
      <rPr>
        <sz val="9"/>
        <color rgb="FF000000"/>
        <rFont val="宋体"/>
        <charset val="1"/>
      </rPr>
      <t>，</t>
    </r>
    <r>
      <rPr>
        <sz val="9"/>
        <color rgb="FF000000"/>
        <rFont val="Times New Roman"/>
        <charset val="1"/>
      </rPr>
      <t>000</t>
    </r>
    <r>
      <rPr>
        <sz val="9"/>
        <color rgb="FF000000"/>
        <rFont val="宋体"/>
        <charset val="1"/>
      </rPr>
      <t>元；开展养老服务和服务机构等级评估；下拨</t>
    </r>
    <r>
      <rPr>
        <sz val="9"/>
        <color rgb="FF000000"/>
        <rFont val="Times New Roman"/>
        <charset val="1"/>
      </rPr>
      <t>79</t>
    </r>
    <r>
      <rPr>
        <sz val="9"/>
        <color rgb="FF000000"/>
        <rFont val="宋体"/>
        <charset val="1"/>
      </rPr>
      <t>名养老机构护理人员补助资金</t>
    </r>
    <r>
      <rPr>
        <sz val="9"/>
        <color rgb="FF000000"/>
        <rFont val="Times New Roman"/>
        <charset val="1"/>
      </rPr>
      <t>38</t>
    </r>
    <r>
      <rPr>
        <sz val="9"/>
        <color rgb="FF000000"/>
        <rFont val="宋体"/>
        <charset val="1"/>
      </rPr>
      <t>，</t>
    </r>
    <r>
      <rPr>
        <sz val="9"/>
        <color rgb="FF000000"/>
        <rFont val="Times New Roman"/>
        <charset val="1"/>
      </rPr>
      <t>600</t>
    </r>
    <r>
      <rPr>
        <sz val="9"/>
        <color rgb="FF000000"/>
        <rFont val="宋体"/>
        <charset val="1"/>
      </rPr>
      <t>元，全面提升养老服务质量。</t>
    </r>
  </si>
  <si>
    <r>
      <rPr>
        <sz val="9"/>
        <rFont val="宋体"/>
        <charset val="1"/>
      </rPr>
      <t>工程数量</t>
    </r>
    <r>
      <rPr>
        <sz val="9"/>
        <rFont val="Times New Roman"/>
        <charset val="1"/>
      </rPr>
      <t xml:space="preserve"> </t>
    </r>
  </si>
  <si>
    <r>
      <rPr>
        <sz val="9"/>
        <rFont val="Times New Roman"/>
        <charset val="1"/>
      </rPr>
      <t xml:space="preserve"> </t>
    </r>
    <r>
      <rPr>
        <sz val="9"/>
        <rFont val="宋体"/>
        <charset val="1"/>
      </rPr>
      <t>依据安宁市人民政府办公室关于《全面放开养老服务市场</t>
    </r>
    <r>
      <rPr>
        <sz val="9"/>
        <rFont val="Times New Roman"/>
        <charset val="1"/>
      </rPr>
      <t xml:space="preserve"> </t>
    </r>
    <r>
      <rPr>
        <sz val="9"/>
        <rFont val="宋体"/>
        <charset val="1"/>
      </rPr>
      <t>提升养老服务质量的实施意见》（安政办〔</t>
    </r>
    <r>
      <rPr>
        <sz val="9"/>
        <rFont val="Times New Roman"/>
        <charset val="1"/>
      </rPr>
      <t>2020</t>
    </r>
    <r>
      <rPr>
        <sz val="9"/>
        <rFont val="宋体"/>
        <charset val="1"/>
      </rPr>
      <t>〕</t>
    </r>
    <r>
      <rPr>
        <sz val="9"/>
        <rFont val="Times New Roman"/>
        <charset val="1"/>
      </rPr>
      <t>4</t>
    </r>
    <r>
      <rPr>
        <sz val="9"/>
        <rFont val="宋体"/>
        <charset val="1"/>
      </rPr>
      <t>号）和昆明市人民政府办公室关于印发《全面放开养老市场提升养老服务质量实施意见》（昆政办〔</t>
    </r>
    <r>
      <rPr>
        <sz val="9"/>
        <rFont val="Times New Roman"/>
        <charset val="1"/>
      </rPr>
      <t>2019</t>
    </r>
    <r>
      <rPr>
        <sz val="9"/>
        <rFont val="宋体"/>
        <charset val="1"/>
      </rPr>
      <t>〕</t>
    </r>
    <r>
      <rPr>
        <sz val="9"/>
        <rFont val="Times New Roman"/>
        <charset val="1"/>
      </rPr>
      <t>42</t>
    </r>
    <r>
      <rPr>
        <sz val="9"/>
        <rFont val="宋体"/>
        <charset val="1"/>
      </rPr>
      <t>号）</t>
    </r>
  </si>
  <si>
    <r>
      <rPr>
        <sz val="9"/>
        <rFont val="Times New Roman"/>
        <charset val="1"/>
      </rPr>
      <t xml:space="preserve"> </t>
    </r>
    <r>
      <rPr>
        <sz val="9"/>
        <rFont val="宋体"/>
        <charset val="1"/>
      </rPr>
      <t>超预算项目数</t>
    </r>
  </si>
  <si>
    <r>
      <rPr>
        <sz val="9"/>
        <rFont val="Times New Roman"/>
        <charset val="1"/>
      </rPr>
      <t xml:space="preserve">  </t>
    </r>
    <r>
      <rPr>
        <sz val="9"/>
        <rFont val="宋体"/>
        <charset val="1"/>
      </rPr>
      <t>依据安宁市人民政府办公室关于《全面放开养老服务市场</t>
    </r>
    <r>
      <rPr>
        <sz val="9"/>
        <rFont val="Times New Roman"/>
        <charset val="1"/>
      </rPr>
      <t xml:space="preserve"> </t>
    </r>
    <r>
      <rPr>
        <sz val="9"/>
        <rFont val="宋体"/>
        <charset val="1"/>
      </rPr>
      <t>提升养老服务质量的实施意见》（安政办〔</t>
    </r>
    <r>
      <rPr>
        <sz val="9"/>
        <rFont val="Times New Roman"/>
        <charset val="1"/>
      </rPr>
      <t>2020</t>
    </r>
    <r>
      <rPr>
        <sz val="9"/>
        <rFont val="宋体"/>
        <charset val="1"/>
      </rPr>
      <t>〕</t>
    </r>
    <r>
      <rPr>
        <sz val="9"/>
        <rFont val="Times New Roman"/>
        <charset val="1"/>
      </rPr>
      <t>4</t>
    </r>
    <r>
      <rPr>
        <sz val="9"/>
        <rFont val="宋体"/>
        <charset val="1"/>
      </rPr>
      <t>号）和昆明市人民政府办公室关于印发《全面放开养老市场提升养老服务质量实施意见》（昆政办〔</t>
    </r>
    <r>
      <rPr>
        <sz val="9"/>
        <rFont val="Times New Roman"/>
        <charset val="1"/>
      </rPr>
      <t>2019</t>
    </r>
    <r>
      <rPr>
        <sz val="9"/>
        <rFont val="宋体"/>
        <charset val="1"/>
      </rPr>
      <t>〕</t>
    </r>
    <r>
      <rPr>
        <sz val="9"/>
        <rFont val="Times New Roman"/>
        <charset val="1"/>
      </rPr>
      <t>42</t>
    </r>
    <r>
      <rPr>
        <sz val="9"/>
        <rFont val="宋体"/>
        <charset val="1"/>
      </rPr>
      <t>号）</t>
    </r>
  </si>
  <si>
    <r>
      <rPr>
        <sz val="9"/>
        <rFont val="宋体"/>
        <charset val="1"/>
      </rPr>
      <t>生活状况改善</t>
    </r>
  </si>
  <si>
    <r>
      <rPr>
        <sz val="9"/>
        <rFont val="宋体"/>
        <charset val="1"/>
      </rPr>
      <t>生活环境、状况改善</t>
    </r>
    <r>
      <rPr>
        <sz val="9"/>
        <rFont val="Times New Roman"/>
        <charset val="1"/>
      </rPr>
      <t xml:space="preserve"> </t>
    </r>
  </si>
  <si>
    <r>
      <rPr>
        <sz val="9"/>
        <rFont val="宋体"/>
        <charset val="1"/>
      </rPr>
      <t>养老机构护理人员</t>
    </r>
    <r>
      <rPr>
        <sz val="9"/>
        <rFont val="Times New Roman"/>
        <charset val="1"/>
      </rPr>
      <t xml:space="preserve"> </t>
    </r>
  </si>
  <si>
    <r>
      <rPr>
        <sz val="9"/>
        <rFont val="Times New Roman"/>
        <charset val="1"/>
      </rPr>
      <t>150</t>
    </r>
    <r>
      <rPr>
        <sz val="9"/>
        <rFont val="宋体"/>
        <charset val="1"/>
      </rPr>
      <t>人</t>
    </r>
  </si>
  <si>
    <r>
      <rPr>
        <sz val="9"/>
        <rFont val="Times New Roman"/>
        <charset val="1"/>
      </rPr>
      <t xml:space="preserve">   </t>
    </r>
    <r>
      <rPr>
        <sz val="9"/>
        <rFont val="宋体"/>
        <charset val="1"/>
      </rPr>
      <t>依据安宁市人民政府办公室关于《全面放开养老服务市场</t>
    </r>
    <r>
      <rPr>
        <sz val="9"/>
        <rFont val="Times New Roman"/>
        <charset val="1"/>
      </rPr>
      <t xml:space="preserve"> </t>
    </r>
    <r>
      <rPr>
        <sz val="9"/>
        <rFont val="宋体"/>
        <charset val="1"/>
      </rPr>
      <t>提升养老服务质量的实施意见》（安政办〔</t>
    </r>
    <r>
      <rPr>
        <sz val="9"/>
        <rFont val="Times New Roman"/>
        <charset val="1"/>
      </rPr>
      <t>2020</t>
    </r>
    <r>
      <rPr>
        <sz val="9"/>
        <rFont val="宋体"/>
        <charset val="1"/>
      </rPr>
      <t>〕</t>
    </r>
    <r>
      <rPr>
        <sz val="9"/>
        <rFont val="Times New Roman"/>
        <charset val="1"/>
      </rPr>
      <t>4</t>
    </r>
    <r>
      <rPr>
        <sz val="9"/>
        <rFont val="宋体"/>
        <charset val="1"/>
      </rPr>
      <t>号）和昆明市人民政府办公室关于印发《全面放开养老市场提升养老服务质量实施意见》（昆政办〔</t>
    </r>
    <r>
      <rPr>
        <sz val="9"/>
        <rFont val="Times New Roman"/>
        <charset val="1"/>
      </rPr>
      <t>2019</t>
    </r>
    <r>
      <rPr>
        <sz val="9"/>
        <rFont val="宋体"/>
        <charset val="1"/>
      </rPr>
      <t>〕</t>
    </r>
    <r>
      <rPr>
        <sz val="9"/>
        <rFont val="Times New Roman"/>
        <charset val="1"/>
      </rPr>
      <t>42</t>
    </r>
    <r>
      <rPr>
        <sz val="9"/>
        <rFont val="宋体"/>
        <charset val="1"/>
      </rPr>
      <t>号）</t>
    </r>
  </si>
  <si>
    <r>
      <rPr>
        <sz val="9"/>
        <rFont val="Times New Roman"/>
        <charset val="1"/>
      </rPr>
      <t xml:space="preserve"> </t>
    </r>
    <r>
      <rPr>
        <sz val="9"/>
        <rFont val="宋体"/>
        <charset val="1"/>
      </rPr>
      <t>补助资金拨付及时性</t>
    </r>
  </si>
  <si>
    <r>
      <rPr>
        <sz val="9"/>
        <rFont val="宋体"/>
        <charset val="1"/>
      </rPr>
      <t>养老机构床位数</t>
    </r>
    <r>
      <rPr>
        <sz val="9"/>
        <rFont val="Times New Roman"/>
        <charset val="1"/>
      </rPr>
      <t xml:space="preserve"> </t>
    </r>
  </si>
  <si>
    <r>
      <rPr>
        <sz val="9"/>
        <rFont val="Times New Roman"/>
        <charset val="1"/>
      </rPr>
      <t>300</t>
    </r>
    <r>
      <rPr>
        <sz val="9"/>
        <rFont val="宋体"/>
        <charset val="1"/>
      </rPr>
      <t>张</t>
    </r>
  </si>
  <si>
    <r>
      <rPr>
        <sz val="9"/>
        <rFont val="Times New Roman"/>
        <charset val="1"/>
      </rPr>
      <t xml:space="preserve"> </t>
    </r>
    <r>
      <rPr>
        <sz val="9"/>
        <rFont val="宋体"/>
        <charset val="1"/>
      </rPr>
      <t>工程验收合格率</t>
    </r>
  </si>
  <si>
    <r>
      <rPr>
        <sz val="9"/>
        <rFont val="宋体"/>
        <charset val="1"/>
      </rPr>
      <t>受益人群覆盖率</t>
    </r>
  </si>
  <si>
    <r>
      <rPr>
        <sz val="9"/>
        <rFont val="宋体"/>
        <charset val="1"/>
      </rPr>
      <t>受益人群满意度</t>
    </r>
    <r>
      <rPr>
        <sz val="9"/>
        <rFont val="Times New Roman"/>
        <charset val="1"/>
      </rPr>
      <t xml:space="preserve"> </t>
    </r>
  </si>
  <si>
    <r>
      <rPr>
        <sz val="9"/>
        <rFont val="Times New Roman"/>
        <charset val="1"/>
      </rPr>
      <t xml:space="preserve"> </t>
    </r>
    <r>
      <rPr>
        <sz val="9"/>
        <rFont val="宋体"/>
        <charset val="1"/>
      </rPr>
      <t>受益对象满意调查情况</t>
    </r>
  </si>
  <si>
    <r>
      <rPr>
        <sz val="9"/>
        <color rgb="FF000000"/>
        <rFont val="宋体"/>
        <charset val="1"/>
      </rPr>
      <t>安宁市民政局基层政权建设和社区治理专项经费</t>
    </r>
  </si>
  <si>
    <r>
      <rPr>
        <sz val="9"/>
        <color rgb="FF000000"/>
        <rFont val="宋体"/>
        <charset val="1"/>
      </rPr>
      <t>每年补助</t>
    </r>
    <r>
      <rPr>
        <sz val="9"/>
        <color rgb="FF000000"/>
        <rFont val="Times New Roman"/>
        <charset val="1"/>
      </rPr>
      <t>4</t>
    </r>
    <r>
      <rPr>
        <sz val="9"/>
        <color rgb="FF000000"/>
        <rFont val="宋体"/>
        <charset val="1"/>
      </rPr>
      <t>个村（社区）</t>
    </r>
    <r>
      <rPr>
        <sz val="9"/>
        <color rgb="FF000000"/>
        <rFont val="Times New Roman"/>
        <charset val="1"/>
      </rPr>
      <t>6</t>
    </r>
    <r>
      <rPr>
        <sz val="9"/>
        <color rgb="FF000000"/>
        <rFont val="宋体"/>
        <charset val="1"/>
      </rPr>
      <t>个村（居）民小组投入进行基础设施建设补助；投入和谐社区建设工程工作人员培训</t>
    </r>
    <r>
      <rPr>
        <sz val="9"/>
        <color rgb="FF000000"/>
        <rFont val="Times New Roman"/>
        <charset val="1"/>
      </rPr>
      <t>240</t>
    </r>
    <r>
      <rPr>
        <sz val="9"/>
        <color rgb="FF000000"/>
        <rFont val="宋体"/>
        <charset val="1"/>
      </rPr>
      <t>人；购买市场服务聘请</t>
    </r>
    <r>
      <rPr>
        <sz val="9"/>
        <color rgb="FF000000"/>
        <rFont val="Times New Roman"/>
        <charset val="1"/>
      </rPr>
      <t>2</t>
    </r>
    <r>
      <rPr>
        <sz val="9"/>
        <color rgb="FF000000"/>
        <rFont val="宋体"/>
        <charset val="1"/>
      </rPr>
      <t>名工作人员的工资待遇、</t>
    </r>
    <r>
      <rPr>
        <sz val="9"/>
        <color rgb="FF000000"/>
        <rFont val="Times New Roman"/>
        <charset val="1"/>
      </rPr>
      <t>“</t>
    </r>
    <r>
      <rPr>
        <sz val="9"/>
        <color rgb="FF000000"/>
        <rFont val="宋体"/>
        <charset val="1"/>
      </rPr>
      <t>五险</t>
    </r>
    <r>
      <rPr>
        <sz val="9"/>
        <color rgb="FF000000"/>
        <rFont val="Times New Roman"/>
        <charset val="1"/>
      </rPr>
      <t>”</t>
    </r>
    <r>
      <rPr>
        <sz val="9"/>
        <color rgb="FF000000"/>
        <rFont val="宋体"/>
        <charset val="1"/>
      </rPr>
      <t>等各项费用；每年对社区特色服务工作补助</t>
    </r>
    <r>
      <rPr>
        <sz val="9"/>
        <color rgb="FF000000"/>
        <rFont val="Times New Roman"/>
        <charset val="1"/>
      </rPr>
      <t>5</t>
    </r>
    <r>
      <rPr>
        <sz val="9"/>
        <color rgb="FF000000"/>
        <rFont val="宋体"/>
        <charset val="1"/>
      </rPr>
      <t>个以上社区补助；投入</t>
    </r>
    <r>
      <rPr>
        <sz val="9"/>
        <color rgb="FF000000"/>
        <rFont val="Times New Roman"/>
        <charset val="1"/>
      </rPr>
      <t>2</t>
    </r>
    <r>
      <rPr>
        <sz val="9"/>
        <color rgb="FF000000"/>
        <rFont val="宋体"/>
        <charset val="1"/>
      </rPr>
      <t>个村（社区）民族团结示范社区创建补助；投入</t>
    </r>
    <r>
      <rPr>
        <sz val="9"/>
        <color rgb="FF000000"/>
        <rFont val="Times New Roman"/>
        <charset val="1"/>
      </rPr>
      <t>36</t>
    </r>
    <r>
      <rPr>
        <sz val="9"/>
        <color rgb="FF000000"/>
        <rFont val="宋体"/>
        <charset val="1"/>
      </rPr>
      <t>个星级和谐示范社区</t>
    </r>
    <r>
      <rPr>
        <sz val="9"/>
        <color rgb="FF000000"/>
        <rFont val="Times New Roman"/>
        <charset val="1"/>
      </rPr>
      <t>3</t>
    </r>
    <r>
      <rPr>
        <sz val="9"/>
        <color rgb="FF000000"/>
        <rFont val="宋体"/>
        <charset val="1"/>
      </rPr>
      <t>次测评；每年投入</t>
    </r>
    <r>
      <rPr>
        <sz val="9"/>
        <color rgb="FF000000"/>
        <rFont val="Times New Roman"/>
        <charset val="1"/>
      </rPr>
      <t>5</t>
    </r>
    <r>
      <rPr>
        <sz val="9"/>
        <color rgb="FF000000"/>
        <rFont val="宋体"/>
        <charset val="1"/>
      </rPr>
      <t>个以上智慧社区创建补助；每年组织</t>
    </r>
    <r>
      <rPr>
        <sz val="9"/>
        <color rgb="FF000000"/>
        <rFont val="Times New Roman"/>
        <charset val="1"/>
      </rPr>
      <t>22</t>
    </r>
    <r>
      <rPr>
        <sz val="9"/>
        <color rgb="FF000000"/>
        <rFont val="宋体"/>
        <charset val="1"/>
      </rPr>
      <t>个社区开展结对共建活动，共建提升为</t>
    </r>
    <r>
      <rPr>
        <sz val="9"/>
        <color rgb="FF000000"/>
        <rFont val="Times New Roman"/>
        <charset val="1"/>
      </rPr>
      <t>1-3</t>
    </r>
    <r>
      <rPr>
        <sz val="9"/>
        <color rgb="FF000000"/>
        <rFont val="宋体"/>
        <charset val="1"/>
      </rPr>
      <t>名的给予</t>
    </r>
    <r>
      <rPr>
        <sz val="9"/>
        <color rgb="FF000000"/>
        <rFont val="Times New Roman"/>
        <charset val="1"/>
      </rPr>
      <t>3-1</t>
    </r>
    <r>
      <rPr>
        <sz val="9"/>
        <color rgb="FF000000"/>
        <rFont val="宋体"/>
        <charset val="1"/>
      </rPr>
      <t>万元奖励。</t>
    </r>
  </si>
  <si>
    <r>
      <rPr>
        <sz val="9"/>
        <rFont val="宋体"/>
        <charset val="1"/>
      </rPr>
      <t>推进安宁城市治理体系和治理能力标准化、现代化，以示范带动全盘，以共建深化创新，以结对实现共赢，推动星级和谐示范社区全面建设。</t>
    </r>
  </si>
  <si>
    <r>
      <rPr>
        <sz val="9"/>
        <rFont val="宋体"/>
        <charset val="1"/>
      </rPr>
      <t>中共安宁市委社会工作委员会为常设机构，与市民政局合署办公，昆明市委、市政府关于印发《关于创新社会治理加强基层建设规划（</t>
    </r>
    <r>
      <rPr>
        <sz val="9"/>
        <rFont val="Times New Roman"/>
        <charset val="1"/>
      </rPr>
      <t>2018—2035</t>
    </r>
    <r>
      <rPr>
        <sz val="9"/>
        <rFont val="宋体"/>
        <charset val="1"/>
      </rPr>
      <t>）纲要》、昆办通</t>
    </r>
    <r>
      <rPr>
        <sz val="9"/>
        <rFont val="Times New Roman"/>
        <charset val="1"/>
      </rPr>
      <t>(2019)11</t>
    </r>
    <r>
      <rPr>
        <sz val="9"/>
        <rFont val="宋体"/>
        <charset val="1"/>
      </rPr>
      <t>号市</t>
    </r>
    <r>
      <rPr>
        <sz val="9"/>
        <rFont val="Times New Roman"/>
        <charset val="1"/>
      </rPr>
      <t>“</t>
    </r>
    <r>
      <rPr>
        <sz val="9"/>
        <rFont val="宋体"/>
        <charset val="1"/>
      </rPr>
      <t>两办</t>
    </r>
    <r>
      <rPr>
        <sz val="9"/>
        <rFont val="Times New Roman"/>
        <charset val="1"/>
      </rPr>
      <t>”</t>
    </r>
    <r>
      <rPr>
        <sz val="9"/>
        <rFont val="宋体"/>
        <charset val="1"/>
      </rPr>
      <t>关于印发《昆明市安宁市机构改革方案》的通知和尚在讨论中的安宁市委、市政府关于印发《创新社会治理加强基层建设实施意见》的通知等文件</t>
    </r>
  </si>
  <si>
    <r>
      <rPr>
        <sz val="9"/>
        <rFont val="宋体"/>
        <charset val="1"/>
      </rPr>
      <t>聘请</t>
    </r>
    <r>
      <rPr>
        <sz val="9"/>
        <rFont val="Times New Roman"/>
        <charset val="1"/>
      </rPr>
      <t>2</t>
    </r>
    <r>
      <rPr>
        <sz val="9"/>
        <rFont val="宋体"/>
        <charset val="1"/>
      </rPr>
      <t>名工作人员的工资待遇、</t>
    </r>
    <r>
      <rPr>
        <sz val="9"/>
        <rFont val="Times New Roman"/>
        <charset val="1"/>
      </rPr>
      <t>“</t>
    </r>
    <r>
      <rPr>
        <sz val="9"/>
        <rFont val="宋体"/>
        <charset val="1"/>
      </rPr>
      <t>五险</t>
    </r>
    <r>
      <rPr>
        <sz val="9"/>
        <rFont val="Times New Roman"/>
        <charset val="1"/>
      </rPr>
      <t>”</t>
    </r>
    <r>
      <rPr>
        <sz val="9"/>
        <rFont val="宋体"/>
        <charset val="1"/>
      </rPr>
      <t>等各项费，组织中共安宁市委社会工作委员会成员单位工作人员外出学习考察培训；社会建设学习宣传；</t>
    </r>
    <r>
      <rPr>
        <sz val="9"/>
        <rFont val="Times New Roman"/>
        <charset val="1"/>
      </rPr>
      <t>“</t>
    </r>
    <r>
      <rPr>
        <sz val="9"/>
        <rFont val="宋体"/>
        <charset val="1"/>
      </rPr>
      <t>十四五</t>
    </r>
    <r>
      <rPr>
        <sz val="9"/>
        <rFont val="Times New Roman"/>
        <charset val="1"/>
      </rPr>
      <t>”</t>
    </r>
    <r>
      <rPr>
        <sz val="9"/>
        <rFont val="宋体"/>
        <charset val="1"/>
      </rPr>
      <t>规划社会购买服务。</t>
    </r>
  </si>
  <si>
    <r>
      <rPr>
        <sz val="9"/>
        <color rgb="FF000000"/>
        <rFont val="宋体"/>
        <charset val="1"/>
      </rPr>
      <t>安宁市民政局</t>
    </r>
    <r>
      <rPr>
        <sz val="9"/>
        <color rgb="FF000000"/>
        <rFont val="Times New Roman"/>
        <charset val="1"/>
      </rPr>
      <t>80</t>
    </r>
    <r>
      <rPr>
        <sz val="9"/>
        <color rgb="FF000000"/>
        <rFont val="宋体"/>
        <charset val="1"/>
      </rPr>
      <t>岁以上老年人生活补助经费</t>
    </r>
  </si>
  <si>
    <r>
      <rPr>
        <sz val="9"/>
        <color rgb="FF000000"/>
        <rFont val="Times New Roman"/>
        <charset val="1"/>
      </rPr>
      <t>2021</t>
    </r>
    <r>
      <rPr>
        <sz val="9"/>
        <color rgb="FF000000"/>
        <rFont val="宋体"/>
        <charset val="1"/>
      </rPr>
      <t>年，发放</t>
    </r>
    <r>
      <rPr>
        <sz val="9"/>
        <color rgb="FF000000"/>
        <rFont val="Times New Roman"/>
        <charset val="1"/>
      </rPr>
      <t>80—89</t>
    </r>
    <r>
      <rPr>
        <sz val="9"/>
        <color rgb="FF000000"/>
        <rFont val="宋体"/>
        <charset val="1"/>
      </rPr>
      <t>周岁老年人</t>
    </r>
    <r>
      <rPr>
        <sz val="9"/>
        <color rgb="FF000000"/>
        <rFont val="Times New Roman"/>
        <charset val="1"/>
      </rPr>
      <t>7726</t>
    </r>
    <r>
      <rPr>
        <sz val="9"/>
        <color rgb="FF000000"/>
        <rFont val="宋体"/>
        <charset val="1"/>
      </rPr>
      <t>人，每人每月</t>
    </r>
    <r>
      <rPr>
        <sz val="9"/>
        <color rgb="FF000000"/>
        <rFont val="Times New Roman"/>
        <charset val="1"/>
      </rPr>
      <t>100</t>
    </r>
    <r>
      <rPr>
        <sz val="9"/>
        <color rgb="FF000000"/>
        <rFont val="宋体"/>
        <charset val="1"/>
      </rPr>
      <t>元，需资金</t>
    </r>
    <r>
      <rPr>
        <sz val="9"/>
        <color rgb="FF000000"/>
        <rFont val="Times New Roman"/>
        <charset val="1"/>
      </rPr>
      <t>9</t>
    </r>
    <r>
      <rPr>
        <sz val="9"/>
        <color rgb="FF000000"/>
        <rFont val="宋体"/>
        <charset val="1"/>
      </rPr>
      <t>，</t>
    </r>
    <r>
      <rPr>
        <sz val="9"/>
        <color rgb="FF000000"/>
        <rFont val="Times New Roman"/>
        <charset val="1"/>
      </rPr>
      <t>271</t>
    </r>
    <r>
      <rPr>
        <sz val="9"/>
        <color rgb="FF000000"/>
        <rFont val="宋体"/>
        <charset val="1"/>
      </rPr>
      <t>，</t>
    </r>
    <r>
      <rPr>
        <sz val="9"/>
        <color rgb="FF000000"/>
        <rFont val="Times New Roman"/>
        <charset val="1"/>
      </rPr>
      <t>200</t>
    </r>
    <r>
      <rPr>
        <sz val="9"/>
        <color rgb="FF000000"/>
        <rFont val="宋体"/>
        <charset val="1"/>
      </rPr>
      <t>元；</t>
    </r>
    <r>
      <rPr>
        <sz val="9"/>
        <color rgb="FF000000"/>
        <rFont val="Times New Roman"/>
        <charset val="1"/>
      </rPr>
      <t>90—99</t>
    </r>
    <r>
      <rPr>
        <sz val="9"/>
        <color rgb="FF000000"/>
        <rFont val="宋体"/>
        <charset val="1"/>
      </rPr>
      <t>周岁老年人</t>
    </r>
    <r>
      <rPr>
        <sz val="9"/>
        <color rgb="FF000000"/>
        <rFont val="Times New Roman"/>
        <charset val="1"/>
      </rPr>
      <t>845</t>
    </r>
    <r>
      <rPr>
        <sz val="9"/>
        <color rgb="FF000000"/>
        <rFont val="宋体"/>
        <charset val="1"/>
      </rPr>
      <t>人，每人每月</t>
    </r>
    <r>
      <rPr>
        <sz val="9"/>
        <color rgb="FF000000"/>
        <rFont val="Times New Roman"/>
        <charset val="1"/>
      </rPr>
      <t>200</t>
    </r>
    <r>
      <rPr>
        <sz val="9"/>
        <color rgb="FF000000"/>
        <rFont val="宋体"/>
        <charset val="1"/>
      </rPr>
      <t>元，需资金</t>
    </r>
    <r>
      <rPr>
        <sz val="9"/>
        <color rgb="FF000000"/>
        <rFont val="Times New Roman"/>
        <charset val="1"/>
      </rPr>
      <t>2</t>
    </r>
    <r>
      <rPr>
        <sz val="9"/>
        <color rgb="FF000000"/>
        <rFont val="宋体"/>
        <charset val="1"/>
      </rPr>
      <t>，</t>
    </r>
    <r>
      <rPr>
        <sz val="9"/>
        <color rgb="FF000000"/>
        <rFont val="Times New Roman"/>
        <charset val="1"/>
      </rPr>
      <t>028</t>
    </r>
    <r>
      <rPr>
        <sz val="9"/>
        <color rgb="FF000000"/>
        <rFont val="宋体"/>
        <charset val="1"/>
      </rPr>
      <t>，</t>
    </r>
    <r>
      <rPr>
        <sz val="9"/>
        <color rgb="FF000000"/>
        <rFont val="Times New Roman"/>
        <charset val="1"/>
      </rPr>
      <t>000</t>
    </r>
    <r>
      <rPr>
        <sz val="9"/>
        <color rgb="FF000000"/>
        <rFont val="宋体"/>
        <charset val="1"/>
      </rPr>
      <t>元；</t>
    </r>
    <r>
      <rPr>
        <sz val="9"/>
        <color rgb="FF000000"/>
        <rFont val="Times New Roman"/>
        <charset val="1"/>
      </rPr>
      <t>100</t>
    </r>
    <r>
      <rPr>
        <sz val="9"/>
        <color rgb="FF000000"/>
        <rFont val="宋体"/>
        <charset val="1"/>
      </rPr>
      <t>周岁及以上老年人</t>
    </r>
    <r>
      <rPr>
        <sz val="9"/>
        <color rgb="FF000000"/>
        <rFont val="Times New Roman"/>
        <charset val="1"/>
      </rPr>
      <t>13</t>
    </r>
    <r>
      <rPr>
        <sz val="9"/>
        <color rgb="FF000000"/>
        <rFont val="宋体"/>
        <charset val="1"/>
      </rPr>
      <t>人，每人每月</t>
    </r>
    <r>
      <rPr>
        <sz val="9"/>
        <color rgb="FF000000"/>
        <rFont val="Times New Roman"/>
        <charset val="1"/>
      </rPr>
      <t>500</t>
    </r>
    <r>
      <rPr>
        <sz val="9"/>
        <color rgb="FF000000"/>
        <rFont val="宋体"/>
        <charset val="1"/>
      </rPr>
      <t>元，需资金</t>
    </r>
    <r>
      <rPr>
        <sz val="9"/>
        <color rgb="FF000000"/>
        <rFont val="Times New Roman"/>
        <charset val="1"/>
      </rPr>
      <t>78</t>
    </r>
    <r>
      <rPr>
        <sz val="9"/>
        <color rgb="FF000000"/>
        <rFont val="宋体"/>
        <charset val="1"/>
      </rPr>
      <t>，</t>
    </r>
    <r>
      <rPr>
        <sz val="9"/>
        <color rgb="FF000000"/>
        <rFont val="Times New Roman"/>
        <charset val="1"/>
      </rPr>
      <t>000</t>
    </r>
    <r>
      <rPr>
        <sz val="9"/>
        <color rgb="FF000000"/>
        <rFont val="宋体"/>
        <charset val="1"/>
      </rPr>
      <t>元（省级补助），共</t>
    </r>
    <r>
      <rPr>
        <sz val="9"/>
        <color rgb="FF000000"/>
        <rFont val="Times New Roman"/>
        <charset val="1"/>
      </rPr>
      <t>8</t>
    </r>
    <r>
      <rPr>
        <sz val="9"/>
        <color rgb="FF000000"/>
        <rFont val="宋体"/>
        <charset val="1"/>
      </rPr>
      <t>，</t>
    </r>
    <r>
      <rPr>
        <sz val="9"/>
        <color rgb="FF000000"/>
        <rFont val="Times New Roman"/>
        <charset val="1"/>
      </rPr>
      <t>571</t>
    </r>
    <r>
      <rPr>
        <sz val="9"/>
        <color rgb="FF000000"/>
        <rFont val="宋体"/>
        <charset val="1"/>
      </rPr>
      <t>人，合计资金</t>
    </r>
    <r>
      <rPr>
        <sz val="9"/>
        <color rgb="FF000000"/>
        <rFont val="Times New Roman"/>
        <charset val="1"/>
      </rPr>
      <t>11</t>
    </r>
    <r>
      <rPr>
        <sz val="9"/>
        <color rgb="FF000000"/>
        <rFont val="宋体"/>
        <charset val="1"/>
      </rPr>
      <t>，</t>
    </r>
    <r>
      <rPr>
        <sz val="9"/>
        <color rgb="FF000000"/>
        <rFont val="Times New Roman"/>
        <charset val="1"/>
      </rPr>
      <t>299</t>
    </r>
    <r>
      <rPr>
        <sz val="9"/>
        <color rgb="FF000000"/>
        <rFont val="宋体"/>
        <charset val="1"/>
      </rPr>
      <t>，</t>
    </r>
    <r>
      <rPr>
        <sz val="9"/>
        <color rgb="FF000000"/>
        <rFont val="Times New Roman"/>
        <charset val="1"/>
      </rPr>
      <t>200</t>
    </r>
    <r>
      <rPr>
        <sz val="9"/>
        <color rgb="FF000000"/>
        <rFont val="宋体"/>
        <charset val="1"/>
      </rPr>
      <t>元。</t>
    </r>
  </si>
  <si>
    <r>
      <rPr>
        <sz val="9"/>
        <rFont val="宋体"/>
        <charset val="1"/>
      </rPr>
      <t>发放及时性</t>
    </r>
  </si>
  <si>
    <r>
      <rPr>
        <sz val="9"/>
        <rFont val="宋体"/>
        <charset val="1"/>
      </rPr>
      <t>根据安政通〔</t>
    </r>
    <r>
      <rPr>
        <sz val="9"/>
        <rFont val="Times New Roman"/>
        <charset val="1"/>
      </rPr>
      <t>2013</t>
    </r>
    <r>
      <rPr>
        <sz val="9"/>
        <rFont val="宋体"/>
        <charset val="1"/>
      </rPr>
      <t>〕</t>
    </r>
    <r>
      <rPr>
        <sz val="9"/>
        <rFont val="Times New Roman"/>
        <charset val="1"/>
      </rPr>
      <t>23</t>
    </r>
    <r>
      <rPr>
        <sz val="9"/>
        <rFont val="宋体"/>
        <charset val="1"/>
      </rPr>
      <t>号文件安宁市人民政府关于印发《</t>
    </r>
    <r>
      <rPr>
        <sz val="9"/>
        <rFont val="Times New Roman"/>
        <charset val="1"/>
      </rPr>
      <t xml:space="preserve"> </t>
    </r>
    <r>
      <rPr>
        <sz val="9"/>
        <rFont val="宋体"/>
        <charset val="1"/>
      </rPr>
      <t>安宁市老年人生活补助最低发放标准实施意见》的通知和（昆财社〔</t>
    </r>
    <r>
      <rPr>
        <sz val="9"/>
        <rFont val="Times New Roman"/>
        <charset val="1"/>
      </rPr>
      <t>2018</t>
    </r>
    <r>
      <rPr>
        <sz val="9"/>
        <rFont val="宋体"/>
        <charset val="1"/>
      </rPr>
      <t>〕</t>
    </r>
    <r>
      <rPr>
        <sz val="9"/>
        <rFont val="Times New Roman"/>
        <charset val="1"/>
      </rPr>
      <t>113</t>
    </r>
    <r>
      <rPr>
        <sz val="9"/>
        <rFont val="宋体"/>
        <charset val="1"/>
      </rPr>
      <t>号）《昆明市民政局</t>
    </r>
    <r>
      <rPr>
        <sz val="9"/>
        <rFont val="Times New Roman"/>
        <charset val="1"/>
      </rPr>
      <t xml:space="preserve"> </t>
    </r>
    <r>
      <rPr>
        <sz val="9"/>
        <rFont val="宋体"/>
        <charset val="1"/>
      </rPr>
      <t>昆明市财政局关于安排下达</t>
    </r>
    <r>
      <rPr>
        <sz val="9"/>
        <rFont val="Times New Roman"/>
        <charset val="1"/>
      </rPr>
      <t>2018</t>
    </r>
    <r>
      <rPr>
        <sz val="9"/>
        <rFont val="宋体"/>
        <charset val="1"/>
      </rPr>
      <t>年高龄老年人保健补助经费》的通知文件</t>
    </r>
  </si>
  <si>
    <r>
      <rPr>
        <sz val="9"/>
        <rFont val="宋体"/>
        <charset val="1"/>
      </rPr>
      <t>获补覆盖率</t>
    </r>
    <r>
      <rPr>
        <sz val="9"/>
        <rFont val="Times New Roman"/>
        <charset val="1"/>
      </rPr>
      <t xml:space="preserve"> </t>
    </r>
  </si>
  <si>
    <r>
      <rPr>
        <sz val="9"/>
        <rFont val="Times New Roman"/>
        <charset val="1"/>
      </rPr>
      <t xml:space="preserve">  </t>
    </r>
    <r>
      <rPr>
        <sz val="9"/>
        <rFont val="宋体"/>
        <charset val="1"/>
      </rPr>
      <t>根据安政通〔</t>
    </r>
    <r>
      <rPr>
        <sz val="9"/>
        <rFont val="Times New Roman"/>
        <charset val="1"/>
      </rPr>
      <t>2013</t>
    </r>
    <r>
      <rPr>
        <sz val="9"/>
        <rFont val="宋体"/>
        <charset val="1"/>
      </rPr>
      <t>〕</t>
    </r>
    <r>
      <rPr>
        <sz val="9"/>
        <rFont val="Times New Roman"/>
        <charset val="1"/>
      </rPr>
      <t>23</t>
    </r>
    <r>
      <rPr>
        <sz val="9"/>
        <rFont val="宋体"/>
        <charset val="1"/>
      </rPr>
      <t>号文件安宁市人民政府关于印发《</t>
    </r>
    <r>
      <rPr>
        <sz val="9"/>
        <rFont val="Times New Roman"/>
        <charset val="1"/>
      </rPr>
      <t xml:space="preserve"> </t>
    </r>
    <r>
      <rPr>
        <sz val="9"/>
        <rFont val="宋体"/>
        <charset val="1"/>
      </rPr>
      <t>安宁市老年人生活补助最低发放标准实施意见》的通知和（昆财社〔</t>
    </r>
    <r>
      <rPr>
        <sz val="9"/>
        <rFont val="Times New Roman"/>
        <charset val="1"/>
      </rPr>
      <t>2018</t>
    </r>
    <r>
      <rPr>
        <sz val="9"/>
        <rFont val="宋体"/>
        <charset val="1"/>
      </rPr>
      <t>〕</t>
    </r>
    <r>
      <rPr>
        <sz val="9"/>
        <rFont val="Times New Roman"/>
        <charset val="1"/>
      </rPr>
      <t>113</t>
    </r>
    <r>
      <rPr>
        <sz val="9"/>
        <rFont val="宋体"/>
        <charset val="1"/>
      </rPr>
      <t>号）《昆明市民政局</t>
    </r>
    <r>
      <rPr>
        <sz val="9"/>
        <rFont val="Times New Roman"/>
        <charset val="1"/>
      </rPr>
      <t xml:space="preserve"> </t>
    </r>
    <r>
      <rPr>
        <sz val="9"/>
        <rFont val="宋体"/>
        <charset val="1"/>
      </rPr>
      <t>昆明市财政局关于安排下达</t>
    </r>
    <r>
      <rPr>
        <sz val="9"/>
        <rFont val="Times New Roman"/>
        <charset val="1"/>
      </rPr>
      <t>2018</t>
    </r>
    <r>
      <rPr>
        <sz val="9"/>
        <rFont val="宋体"/>
        <charset val="1"/>
      </rPr>
      <t>年高龄老年人保健补助经费》的通知文件</t>
    </r>
  </si>
  <si>
    <r>
      <rPr>
        <sz val="9"/>
        <rFont val="宋体"/>
        <charset val="1"/>
      </rPr>
      <t>获补对象数</t>
    </r>
  </si>
  <si>
    <r>
      <rPr>
        <sz val="9"/>
        <rFont val="Times New Roman"/>
        <charset val="1"/>
      </rPr>
      <t>8584</t>
    </r>
    <r>
      <rPr>
        <sz val="9"/>
        <rFont val="宋体"/>
        <charset val="1"/>
      </rPr>
      <t>人</t>
    </r>
  </si>
  <si>
    <r>
      <rPr>
        <sz val="9"/>
        <rFont val="宋体"/>
        <charset val="1"/>
      </rPr>
      <t>带动人均增收</t>
    </r>
    <r>
      <rPr>
        <sz val="9"/>
        <rFont val="Times New Roman"/>
        <charset val="1"/>
      </rPr>
      <t xml:space="preserve"> </t>
    </r>
  </si>
  <si>
    <r>
      <rPr>
        <sz val="9"/>
        <rFont val="Times New Roman"/>
        <charset val="1"/>
      </rPr>
      <t xml:space="preserve"> </t>
    </r>
    <r>
      <rPr>
        <sz val="9"/>
        <rFont val="宋体"/>
        <charset val="1"/>
      </rPr>
      <t>根据安政通〔</t>
    </r>
    <r>
      <rPr>
        <sz val="9"/>
        <rFont val="Times New Roman"/>
        <charset val="1"/>
      </rPr>
      <t>2013</t>
    </r>
    <r>
      <rPr>
        <sz val="9"/>
        <rFont val="宋体"/>
        <charset val="1"/>
      </rPr>
      <t>〕</t>
    </r>
    <r>
      <rPr>
        <sz val="9"/>
        <rFont val="Times New Roman"/>
        <charset val="1"/>
      </rPr>
      <t>23</t>
    </r>
    <r>
      <rPr>
        <sz val="9"/>
        <rFont val="宋体"/>
        <charset val="1"/>
      </rPr>
      <t>号文件安宁市人民政府关于印发《</t>
    </r>
    <r>
      <rPr>
        <sz val="9"/>
        <rFont val="Times New Roman"/>
        <charset val="1"/>
      </rPr>
      <t xml:space="preserve"> </t>
    </r>
    <r>
      <rPr>
        <sz val="9"/>
        <rFont val="宋体"/>
        <charset val="1"/>
      </rPr>
      <t>安宁市老年人生活补助最低发放标准实施意见》的通知和（昆财社〔</t>
    </r>
    <r>
      <rPr>
        <sz val="9"/>
        <rFont val="Times New Roman"/>
        <charset val="1"/>
      </rPr>
      <t>2018</t>
    </r>
    <r>
      <rPr>
        <sz val="9"/>
        <rFont val="宋体"/>
        <charset val="1"/>
      </rPr>
      <t>〕</t>
    </r>
    <r>
      <rPr>
        <sz val="9"/>
        <rFont val="Times New Roman"/>
        <charset val="1"/>
      </rPr>
      <t>113</t>
    </r>
    <r>
      <rPr>
        <sz val="9"/>
        <rFont val="宋体"/>
        <charset val="1"/>
      </rPr>
      <t>号）《昆明市民政局</t>
    </r>
    <r>
      <rPr>
        <sz val="9"/>
        <rFont val="Times New Roman"/>
        <charset val="1"/>
      </rPr>
      <t xml:space="preserve"> </t>
    </r>
    <r>
      <rPr>
        <sz val="9"/>
        <rFont val="宋体"/>
        <charset val="1"/>
      </rPr>
      <t>昆明市财政局关于安排下达</t>
    </r>
    <r>
      <rPr>
        <sz val="9"/>
        <rFont val="Times New Roman"/>
        <charset val="1"/>
      </rPr>
      <t>2018</t>
    </r>
    <r>
      <rPr>
        <sz val="9"/>
        <rFont val="宋体"/>
        <charset val="1"/>
      </rPr>
      <t>年高龄老年人保健补助经费》的通知文件</t>
    </r>
  </si>
  <si>
    <r>
      <rPr>
        <sz val="9"/>
        <rFont val="宋体"/>
        <charset val="1"/>
      </rPr>
      <t>政策知晓率</t>
    </r>
  </si>
  <si>
    <r>
      <rPr>
        <sz val="9"/>
        <rFont val="宋体"/>
        <charset val="1"/>
      </rPr>
      <t>补助社会化发放率</t>
    </r>
    <r>
      <rPr>
        <sz val="9"/>
        <rFont val="Times New Roman"/>
        <charset val="1"/>
      </rPr>
      <t xml:space="preserve"> </t>
    </r>
  </si>
  <si>
    <r>
      <rPr>
        <sz val="9"/>
        <rFont val="宋体"/>
        <charset val="1"/>
      </rPr>
      <t>生活状况改善</t>
    </r>
    <r>
      <rPr>
        <sz val="9"/>
        <rFont val="Times New Roman"/>
        <charset val="1"/>
      </rPr>
      <t xml:space="preserve"> </t>
    </r>
  </si>
  <si>
    <r>
      <rPr>
        <sz val="9"/>
        <rFont val="Times New Roman"/>
        <charset val="1"/>
      </rPr>
      <t xml:space="preserve"> </t>
    </r>
    <r>
      <rPr>
        <sz val="9"/>
        <rFont val="宋体"/>
        <charset val="1"/>
      </rPr>
      <t>补助合格率指标</t>
    </r>
  </si>
  <si>
    <r>
      <rPr>
        <sz val="9"/>
        <rFont val="宋体"/>
        <charset val="1"/>
      </rPr>
      <t>老年人满意度</t>
    </r>
  </si>
  <si>
    <r>
      <rPr>
        <sz val="9"/>
        <color rgb="FF000000"/>
        <rFont val="宋体"/>
        <charset val="1"/>
      </rPr>
      <t>安宁市民政局城乡最低生活保障业务及民政事业专项经费</t>
    </r>
  </si>
  <si>
    <r>
      <rPr>
        <sz val="9"/>
        <color rgb="FF000000"/>
        <rFont val="宋体"/>
        <charset val="1"/>
      </rPr>
      <t>根据开展城乡低保入户调查、实地查看等业务工作的需要，合理、合规支出城乡低保业务工作经费，保障城乡低保工作顺利开展。根据昆政发</t>
    </r>
    <r>
      <rPr>
        <sz val="9"/>
        <color rgb="FF000000"/>
        <rFont val="Times New Roman"/>
        <charset val="1"/>
      </rPr>
      <t>(2002)10</t>
    </r>
    <r>
      <rPr>
        <sz val="9"/>
        <color rgb="FF000000"/>
        <rFont val="宋体"/>
        <charset val="1"/>
      </rPr>
      <t>号、昆政发（</t>
    </r>
    <r>
      <rPr>
        <sz val="9"/>
        <color rgb="FF000000"/>
        <rFont val="Times New Roman"/>
        <charset val="1"/>
      </rPr>
      <t>2007</t>
    </r>
    <r>
      <rPr>
        <sz val="9"/>
        <color rgb="FF000000"/>
        <rFont val="宋体"/>
        <charset val="1"/>
      </rPr>
      <t>）</t>
    </r>
    <r>
      <rPr>
        <sz val="9"/>
        <color rgb="FF000000"/>
        <rFont val="Times New Roman"/>
        <charset val="1"/>
      </rPr>
      <t>31</t>
    </r>
    <r>
      <rPr>
        <sz val="9"/>
        <color rgb="FF000000"/>
        <rFont val="宋体"/>
        <charset val="1"/>
      </rPr>
      <t>号文件精神，</t>
    </r>
    <r>
      <rPr>
        <sz val="9"/>
        <color rgb="FF000000"/>
        <rFont val="Times New Roman"/>
        <charset val="1"/>
      </rPr>
      <t>2020</t>
    </r>
    <r>
      <rPr>
        <sz val="9"/>
        <color rgb="FF000000"/>
        <rFont val="宋体"/>
        <charset val="1"/>
      </rPr>
      <t>年为保障我市工作顺利、平稳开展，按照工作需要应适当安排工作经费用于档案整理、档案柜购置、各类办公设备、组织考察学习开支等工作。预算</t>
    </r>
    <r>
      <rPr>
        <sz val="9"/>
        <color rgb="FF000000"/>
        <rFont val="Times New Roman"/>
        <charset val="1"/>
      </rPr>
      <t>100,000</t>
    </r>
    <r>
      <rPr>
        <sz val="9"/>
        <color rgb="FF000000"/>
        <rFont val="宋体"/>
        <charset val="1"/>
      </rPr>
      <t>元（除上级工作经费补助）。</t>
    </r>
  </si>
  <si>
    <r>
      <rPr>
        <sz val="9"/>
        <rFont val="宋体"/>
        <charset val="1"/>
      </rPr>
      <t>做好救助对象服务工作，依法开展救助，使受助对象满意。</t>
    </r>
  </si>
  <si>
    <r>
      <rPr>
        <sz val="9"/>
        <rFont val="Times New Roman"/>
        <charset val="1"/>
      </rPr>
      <t>95</t>
    </r>
    <r>
      <rPr>
        <sz val="9"/>
        <rFont val="宋体"/>
        <charset val="1"/>
      </rPr>
      <t>元</t>
    </r>
    <r>
      <rPr>
        <sz val="9"/>
        <rFont val="Times New Roman"/>
        <charset val="1"/>
      </rPr>
      <t>/</t>
    </r>
    <r>
      <rPr>
        <sz val="9"/>
        <rFont val="宋体"/>
        <charset val="1"/>
      </rPr>
      <t>人</t>
    </r>
  </si>
  <si>
    <r>
      <rPr>
        <sz val="9"/>
        <rFont val="宋体"/>
        <charset val="1"/>
      </rPr>
      <t>《安宁市城乡居民最低生活保障实施办法》</t>
    </r>
  </si>
  <si>
    <r>
      <rPr>
        <sz val="9"/>
        <rFont val="宋体"/>
        <charset val="1"/>
      </rPr>
      <t>宣传内容知晓率</t>
    </r>
    <r>
      <rPr>
        <sz val="9"/>
        <rFont val="Times New Roman"/>
        <charset val="1"/>
      </rPr>
      <t xml:space="preserve"> </t>
    </r>
  </si>
  <si>
    <r>
      <rPr>
        <sz val="9"/>
        <rFont val="Times New Roman"/>
        <charset val="1"/>
      </rPr>
      <t>95</t>
    </r>
    <r>
      <rPr>
        <sz val="9"/>
        <rFont val="宋体"/>
        <charset val="1"/>
      </rPr>
      <t>元</t>
    </r>
  </si>
  <si>
    <r>
      <rPr>
        <sz val="9"/>
        <rFont val="Times New Roman"/>
        <charset val="1"/>
      </rPr>
      <t xml:space="preserve"> </t>
    </r>
    <r>
      <rPr>
        <sz val="9"/>
        <rFont val="宋体"/>
        <charset val="1"/>
      </rPr>
      <t>《安宁市城乡居民最低生活保障实施办法》</t>
    </r>
  </si>
  <si>
    <r>
      <rPr>
        <sz val="9"/>
        <rFont val="Times New Roman"/>
        <charset val="1"/>
      </rPr>
      <t>2018-2020</t>
    </r>
    <r>
      <rPr>
        <sz val="9"/>
        <rFont val="宋体"/>
        <charset val="1"/>
      </rPr>
      <t>年，科学预计我市城乡低保工作经费</t>
    </r>
  </si>
  <si>
    <r>
      <rPr>
        <sz val="9"/>
        <rFont val="宋体"/>
        <charset val="1"/>
      </rPr>
      <t>通过开展城乡低保入户调查、实地查看等业务工作，不断规范城乡低保申请审批程序，做到</t>
    </r>
    <r>
      <rPr>
        <sz val="9"/>
        <rFont val="Times New Roman"/>
        <charset val="1"/>
      </rPr>
      <t>“</t>
    </r>
    <r>
      <rPr>
        <sz val="9"/>
        <rFont val="宋体"/>
        <charset val="1"/>
      </rPr>
      <t>应保尽保，应退尽退</t>
    </r>
    <r>
      <rPr>
        <sz val="9"/>
        <rFont val="Times New Roman"/>
        <charset val="1"/>
      </rPr>
      <t>”</t>
    </r>
    <r>
      <rPr>
        <sz val="9"/>
        <rFont val="宋体"/>
        <charset val="1"/>
      </rPr>
      <t>让真正困难的群众，享受到低保下政策的实惠，体现政府对困难群众的生活帮助，促进社会和谐发展、稳定。</t>
    </r>
  </si>
  <si>
    <r>
      <rPr>
        <sz val="9"/>
        <rFont val="Times New Roman"/>
        <charset val="1"/>
      </rPr>
      <t>90%</t>
    </r>
    <r>
      <rPr>
        <sz val="9"/>
        <rFont val="宋体"/>
        <charset val="1"/>
      </rPr>
      <t>元</t>
    </r>
  </si>
  <si>
    <r>
      <rPr>
        <sz val="9"/>
        <rFont val="宋体"/>
        <charset val="1"/>
      </rPr>
      <t>按时发放</t>
    </r>
  </si>
  <si>
    <r>
      <rPr>
        <sz val="9"/>
        <rFont val="宋体"/>
        <charset val="1"/>
      </rPr>
      <t>计划完成率</t>
    </r>
    <r>
      <rPr>
        <sz val="9"/>
        <rFont val="Times New Roman"/>
        <charset val="1"/>
      </rPr>
      <t xml:space="preserve"> </t>
    </r>
  </si>
  <si>
    <r>
      <rPr>
        <sz val="9"/>
        <color rgb="FF000000"/>
        <rFont val="宋体"/>
        <charset val="1"/>
      </rPr>
      <t>安宁卫生健康局计划生育工作经费</t>
    </r>
  </si>
  <si>
    <r>
      <rPr>
        <sz val="9"/>
        <color rgb="FF000000"/>
        <rFont val="宋体"/>
        <charset val="1"/>
      </rPr>
      <t>落实《云南省人口和计划生育条例》从</t>
    </r>
    <r>
      <rPr>
        <sz val="9"/>
        <color rgb="FF000000"/>
        <rFont val="Times New Roman"/>
        <charset val="1"/>
      </rPr>
      <t>2016</t>
    </r>
    <r>
      <rPr>
        <sz val="9"/>
        <color rgb="FF000000"/>
        <rFont val="宋体"/>
        <charset val="1"/>
      </rPr>
      <t>年</t>
    </r>
    <r>
      <rPr>
        <sz val="9"/>
        <color rgb="FF000000"/>
        <rFont val="Times New Roman"/>
        <charset val="1"/>
      </rPr>
      <t>1</t>
    </r>
    <r>
      <rPr>
        <sz val="9"/>
        <color rgb="FF000000"/>
        <rFont val="宋体"/>
        <charset val="1"/>
      </rPr>
      <t>月</t>
    </r>
    <r>
      <rPr>
        <sz val="9"/>
        <color rgb="FF000000"/>
        <rFont val="Times New Roman"/>
        <charset val="1"/>
      </rPr>
      <t>1</t>
    </r>
    <r>
      <rPr>
        <sz val="9"/>
        <color rgb="FF000000"/>
        <rFont val="宋体"/>
        <charset val="1"/>
      </rPr>
      <t>日国家全面实施两孩政策</t>
    </r>
    <r>
      <rPr>
        <sz val="9"/>
        <color rgb="FF000000"/>
        <rFont val="Times New Roman"/>
        <charset val="1"/>
      </rPr>
      <t>,</t>
    </r>
    <r>
      <rPr>
        <sz val="9"/>
        <color rgb="FF000000"/>
        <rFont val="宋体"/>
        <charset val="1"/>
      </rPr>
      <t>为积极稳妥推进两孩政策落实</t>
    </r>
    <r>
      <rPr>
        <sz val="9"/>
        <color rgb="FF000000"/>
        <rFont val="Times New Roman"/>
        <charset val="1"/>
      </rPr>
      <t>,</t>
    </r>
    <r>
      <rPr>
        <sz val="9"/>
        <color rgb="FF000000"/>
        <rFont val="宋体"/>
        <charset val="1"/>
      </rPr>
      <t>完善计划生育家庭奖励优待政策，保障原有计划生育人员政策待遇，认真做好政策的宣传工作</t>
    </r>
    <r>
      <rPr>
        <sz val="9"/>
        <color rgb="FF000000"/>
        <rFont val="Times New Roman"/>
        <charset val="1"/>
      </rPr>
      <t>,</t>
    </r>
    <r>
      <rPr>
        <sz val="9"/>
        <color rgb="FF000000"/>
        <rFont val="宋体"/>
        <charset val="1"/>
      </rPr>
      <t>更新宣传标语</t>
    </r>
    <r>
      <rPr>
        <sz val="9"/>
        <color rgb="FF000000"/>
        <rFont val="Times New Roman"/>
        <charset val="1"/>
      </rPr>
      <t>,</t>
    </r>
    <r>
      <rPr>
        <sz val="9"/>
        <color rgb="FF000000"/>
        <rFont val="宋体"/>
        <charset val="1"/>
      </rPr>
      <t>印制宣传材料</t>
    </r>
    <r>
      <rPr>
        <sz val="9"/>
        <color rgb="FF000000"/>
        <rFont val="Times New Roman"/>
        <charset val="1"/>
      </rPr>
      <t>,</t>
    </r>
    <r>
      <rPr>
        <sz val="9"/>
        <color rgb="FF000000"/>
        <rFont val="宋体"/>
        <charset val="1"/>
      </rPr>
      <t>提高计划生育政策知晓率，开展计生干部政策培训等</t>
    </r>
    <r>
      <rPr>
        <sz val="9"/>
        <color rgb="FF000000"/>
        <rFont val="Times New Roman"/>
        <charset val="1"/>
      </rPr>
      <t>3</t>
    </r>
    <r>
      <rPr>
        <sz val="9"/>
        <color rgb="FF000000"/>
        <rFont val="宋体"/>
        <charset val="1"/>
      </rPr>
      <t>万元</t>
    </r>
    <r>
      <rPr>
        <sz val="9"/>
        <color rgb="FF000000"/>
        <rFont val="Times New Roman"/>
        <charset val="1"/>
      </rPr>
      <t>/</t>
    </r>
    <r>
      <rPr>
        <sz val="9"/>
        <color rgb="FF000000"/>
        <rFont val="宋体"/>
        <charset val="1"/>
      </rPr>
      <t>年。</t>
    </r>
    <r>
      <rPr>
        <sz val="9"/>
        <color rgb="FF000000"/>
        <rFont val="Times New Roman"/>
        <charset val="1"/>
      </rPr>
      <t>2017</t>
    </r>
    <r>
      <rPr>
        <sz val="9"/>
        <color rgb="FF000000"/>
        <rFont val="宋体"/>
        <charset val="1"/>
      </rPr>
      <t>年</t>
    </r>
    <r>
      <rPr>
        <sz val="9"/>
        <color rgb="FF000000"/>
        <rFont val="Times New Roman"/>
        <charset val="1"/>
      </rPr>
      <t>11</t>
    </r>
    <r>
      <rPr>
        <sz val="9"/>
        <color rgb="FF000000"/>
        <rFont val="宋体"/>
        <charset val="1"/>
      </rPr>
      <t>月</t>
    </r>
    <r>
      <rPr>
        <sz val="9"/>
        <color rgb="FF000000"/>
        <rFont val="Times New Roman"/>
        <charset val="1"/>
      </rPr>
      <t>28</t>
    </r>
    <r>
      <rPr>
        <sz val="9"/>
        <color rgb="FF000000"/>
        <rFont val="宋体"/>
        <charset val="1"/>
      </rPr>
      <t>日，昆钢计划生育职能移交至安宁市人民政府，并签订了《计划生育工作职能移交协议书》；</t>
    </r>
    <r>
      <rPr>
        <sz val="9"/>
        <color rgb="FF000000"/>
        <rFont val="Times New Roman"/>
        <charset val="1"/>
      </rPr>
      <t>12</t>
    </r>
    <r>
      <rPr>
        <sz val="9"/>
        <color rgb="FF000000"/>
        <rFont val="宋体"/>
        <charset val="1"/>
      </rPr>
      <t>月</t>
    </r>
    <r>
      <rPr>
        <sz val="9"/>
        <color rgb="FF000000"/>
        <rFont val="Times New Roman"/>
        <charset val="1"/>
      </rPr>
      <t>7</t>
    </r>
    <r>
      <rPr>
        <sz val="9"/>
        <color rgb="FF000000"/>
        <rFont val="宋体"/>
        <charset val="1"/>
      </rPr>
      <t>日，完成了人口基础信息、工作台帐等移交，共移交人口</t>
    </r>
    <r>
      <rPr>
        <sz val="9"/>
        <color rgb="FF000000"/>
        <rFont val="Times New Roman"/>
        <charset val="1"/>
      </rPr>
      <t>45071</t>
    </r>
    <r>
      <rPr>
        <sz val="9"/>
        <color rgb="FF000000"/>
        <rFont val="宋体"/>
        <charset val="1"/>
      </rPr>
      <t>人。接收昆钢公司计划生育工作职能后，按照户口所在地的属地化管理原则，主要以卫计局、金方街道、连然街道为主履行管理职责，职能移交后，工作量加大、任务加重，申请增加计划生育工作人员【安宁市人民政府办公室公文处理签】，相关经费</t>
    </r>
    <r>
      <rPr>
        <sz val="9"/>
        <color rgb="FF000000"/>
        <rFont val="Times New Roman"/>
        <charset val="1"/>
      </rPr>
      <t>5</t>
    </r>
    <r>
      <rPr>
        <sz val="9"/>
        <color rgb="FF000000"/>
        <rFont val="宋体"/>
        <charset val="1"/>
      </rPr>
      <t>万元</t>
    </r>
    <r>
      <rPr>
        <sz val="9"/>
        <color rgb="FF000000"/>
        <rFont val="Times New Roman"/>
        <charset val="1"/>
      </rPr>
      <t>/</t>
    </r>
    <r>
      <rPr>
        <sz val="9"/>
        <color rgb="FF000000"/>
        <rFont val="宋体"/>
        <charset val="1"/>
      </rPr>
      <t>年列入各单位的财政预算。</t>
    </r>
  </si>
  <si>
    <r>
      <rPr>
        <sz val="9"/>
        <rFont val="宋体"/>
        <charset val="1"/>
      </rPr>
      <t>昆钢集团</t>
    </r>
    <r>
      <rPr>
        <sz val="9"/>
        <rFont val="Times New Roman"/>
        <charset val="1"/>
      </rPr>
      <t xml:space="preserve"> </t>
    </r>
    <r>
      <rPr>
        <sz val="9"/>
        <rFont val="宋体"/>
        <charset val="1"/>
      </rPr>
      <t>移交人口</t>
    </r>
  </si>
  <si>
    <r>
      <rPr>
        <sz val="9"/>
        <rFont val="Times New Roman"/>
        <charset val="1"/>
      </rPr>
      <t>45071</t>
    </r>
    <r>
      <rPr>
        <sz val="9"/>
        <rFont val="宋体"/>
        <charset val="1"/>
      </rPr>
      <t>人</t>
    </r>
  </si>
  <si>
    <r>
      <rPr>
        <sz val="9"/>
        <rFont val="宋体"/>
        <charset val="1"/>
      </rPr>
      <t>计划生育工作职能移交协议书</t>
    </r>
  </si>
  <si>
    <r>
      <rPr>
        <sz val="9"/>
        <rFont val="宋体"/>
        <charset val="1"/>
      </rPr>
      <t>安宁市财政承担比例</t>
    </r>
    <r>
      <rPr>
        <sz val="9"/>
        <rFont val="Times New Roman"/>
        <charset val="1"/>
      </rPr>
      <t xml:space="preserve"> </t>
    </r>
  </si>
  <si>
    <r>
      <rPr>
        <sz val="9"/>
        <rFont val="宋体"/>
        <charset val="1"/>
      </rPr>
      <t>安宁市财政承担资金</t>
    </r>
  </si>
  <si>
    <r>
      <rPr>
        <sz val="9"/>
        <rFont val="Times New Roman"/>
        <charset val="1"/>
      </rPr>
      <t>80000</t>
    </r>
    <r>
      <rPr>
        <sz val="9"/>
        <rFont val="宋体"/>
        <charset val="1"/>
      </rPr>
      <t>元</t>
    </r>
  </si>
  <si>
    <r>
      <rPr>
        <sz val="9"/>
        <rFont val="宋体"/>
        <charset val="1"/>
      </rPr>
      <t>业务科室测算</t>
    </r>
  </si>
  <si>
    <r>
      <rPr>
        <sz val="9"/>
        <rFont val="宋体"/>
        <charset val="1"/>
      </rPr>
      <t>计划生育政策知晓率</t>
    </r>
    <r>
      <rPr>
        <sz val="9"/>
        <rFont val="Times New Roman"/>
        <charset val="1"/>
      </rPr>
      <t xml:space="preserve"> </t>
    </r>
  </si>
  <si>
    <r>
      <rPr>
        <sz val="9"/>
        <rFont val="宋体"/>
        <charset val="1"/>
      </rPr>
      <t>较上年有所增长</t>
    </r>
  </si>
  <si>
    <r>
      <rPr>
        <sz val="9"/>
        <rFont val="宋体"/>
        <charset val="1"/>
      </rPr>
      <t>工作任务</t>
    </r>
  </si>
  <si>
    <r>
      <rPr>
        <sz val="9"/>
        <rFont val="宋体"/>
        <charset val="1"/>
      </rPr>
      <t>积极稳妥推进两孩政策落实</t>
    </r>
    <r>
      <rPr>
        <sz val="9"/>
        <rFont val="Times New Roman"/>
        <charset val="1"/>
      </rPr>
      <t>,</t>
    </r>
    <r>
      <rPr>
        <sz val="9"/>
        <rFont val="宋体"/>
        <charset val="1"/>
      </rPr>
      <t>完善计划生育家庭奖励优待政策，促进社会和谐稳定</t>
    </r>
    <r>
      <rPr>
        <sz val="9"/>
        <rFont val="Times New Roman"/>
        <charset val="1"/>
      </rPr>
      <t xml:space="preserve"> </t>
    </r>
  </si>
  <si>
    <r>
      <rPr>
        <sz val="9"/>
        <rFont val="宋体"/>
        <charset val="1"/>
      </rPr>
      <t>积极稳妥推进两孩政策落实</t>
    </r>
    <r>
      <rPr>
        <sz val="9"/>
        <rFont val="Times New Roman"/>
        <charset val="1"/>
      </rPr>
      <t>,</t>
    </r>
    <r>
      <rPr>
        <sz val="9"/>
        <rFont val="宋体"/>
        <charset val="1"/>
      </rPr>
      <t>完善计划生育家庭奖励优待政策，促进社会和谐稳定</t>
    </r>
  </si>
  <si>
    <r>
      <rPr>
        <sz val="9"/>
        <rFont val="宋体"/>
        <charset val="1"/>
      </rPr>
      <t>计划生育涉及人员满意度</t>
    </r>
  </si>
  <si>
    <r>
      <rPr>
        <sz val="9"/>
        <color rgb="FF000000"/>
        <rFont val="宋体"/>
        <charset val="1"/>
      </rPr>
      <t>安宁市疾控中心购疫苗等非税收入成本补助资金</t>
    </r>
  </si>
  <si>
    <r>
      <rPr>
        <sz val="9"/>
        <color rgb="FF000000"/>
        <rFont val="宋体"/>
        <charset val="1"/>
      </rPr>
      <t>落实国家扩大免疫规划方针政策，有效使用及维护冷链设备，保证疫苗的安全有效接种；做好我市疫苗针对性疾病监测及防控，保障适龄儿童及相关人群身体健康，实行收支两条线，由财政拨款支付非免疫规划疫苗采购成本。</t>
    </r>
  </si>
  <si>
    <r>
      <rPr>
        <sz val="9"/>
        <rFont val="宋体"/>
        <charset val="134"/>
      </rPr>
      <t>满意度指标</t>
    </r>
  </si>
  <si>
    <r>
      <rPr>
        <sz val="9"/>
        <rFont val="宋体"/>
        <charset val="134"/>
      </rPr>
      <t>服务对象满意度指标</t>
    </r>
  </si>
  <si>
    <r>
      <rPr>
        <sz val="9"/>
        <rFont val="宋体"/>
        <charset val="134"/>
      </rPr>
      <t>受种对象满意度</t>
    </r>
  </si>
  <si>
    <r>
      <rPr>
        <sz val="9"/>
        <rFont val="Times New Roman"/>
        <charset val="134"/>
      </rPr>
      <t>95</t>
    </r>
    <r>
      <rPr>
        <sz val="9"/>
        <rFont val="宋体"/>
        <charset val="134"/>
      </rPr>
      <t>人次</t>
    </r>
  </si>
  <si>
    <r>
      <rPr>
        <sz val="9"/>
        <rFont val="Times New Roman"/>
        <charset val="134"/>
      </rPr>
      <t xml:space="preserve"> </t>
    </r>
    <r>
      <rPr>
        <sz val="9"/>
        <rFont val="宋体"/>
        <charset val="134"/>
      </rPr>
      <t>开展接种完成情况评估，了解受种对象对预防接种服务的满意程度，同时评估受种对象对预防接种的认知及接受情况</t>
    </r>
  </si>
  <si>
    <r>
      <rPr>
        <sz val="9"/>
        <rFont val="宋体"/>
        <charset val="134"/>
      </rPr>
      <t>产出指标</t>
    </r>
  </si>
  <si>
    <r>
      <rPr>
        <sz val="9"/>
        <rFont val="宋体"/>
        <charset val="134"/>
      </rPr>
      <t>数量指标</t>
    </r>
  </si>
  <si>
    <r>
      <rPr>
        <sz val="9"/>
        <rFont val="宋体"/>
        <charset val="134"/>
      </rPr>
      <t>辖区人群非免疫规划疫苗接种需求</t>
    </r>
  </si>
  <si>
    <r>
      <rPr>
        <sz val="9"/>
        <rFont val="宋体"/>
        <charset val="134"/>
      </rPr>
      <t>根据辖区人群需要，</t>
    </r>
    <r>
      <rPr>
        <sz val="9"/>
        <rFont val="Times New Roman"/>
        <charset val="134"/>
      </rPr>
      <t>2018</t>
    </r>
    <r>
      <rPr>
        <sz val="9"/>
        <rFont val="宋体"/>
        <charset val="134"/>
      </rPr>
      <t>年采购非免疫规划疫苗</t>
    </r>
    <r>
      <rPr>
        <sz val="9"/>
        <rFont val="Times New Roman"/>
        <charset val="134"/>
      </rPr>
      <t>8474068</t>
    </r>
    <r>
      <rPr>
        <sz val="9"/>
        <rFont val="宋体"/>
        <charset val="134"/>
      </rPr>
      <t>元，共接种非免疫规划疫苗剂次</t>
    </r>
    <r>
      <rPr>
        <sz val="9"/>
        <rFont val="Times New Roman"/>
        <charset val="134"/>
      </rPr>
      <t>59838</t>
    </r>
    <r>
      <rPr>
        <sz val="9"/>
        <rFont val="宋体"/>
        <charset val="134"/>
      </rPr>
      <t>剂次，</t>
    </r>
    <r>
      <rPr>
        <sz val="9"/>
        <rFont val="Times New Roman"/>
        <charset val="134"/>
      </rPr>
      <t>2019</t>
    </r>
    <r>
      <rPr>
        <sz val="9"/>
        <rFont val="宋体"/>
        <charset val="134"/>
      </rPr>
      <t>年采购非免疫规划疫苗总额</t>
    </r>
    <r>
      <rPr>
        <sz val="9"/>
        <rFont val="Times New Roman"/>
        <charset val="134"/>
      </rPr>
      <t>13430162</t>
    </r>
    <r>
      <rPr>
        <sz val="9"/>
        <rFont val="宋体"/>
        <charset val="134"/>
      </rPr>
      <t>元，当年共接种非免疫规划疫苗</t>
    </r>
    <r>
      <rPr>
        <sz val="9"/>
        <rFont val="Times New Roman"/>
        <charset val="134"/>
      </rPr>
      <t>93039</t>
    </r>
    <r>
      <rPr>
        <sz val="9"/>
        <rFont val="宋体"/>
        <charset val="134"/>
      </rPr>
      <t>剂次。</t>
    </r>
  </si>
  <si>
    <r>
      <rPr>
        <sz val="9"/>
        <rFont val="宋体"/>
        <charset val="134"/>
      </rPr>
      <t>质量指标</t>
    </r>
  </si>
  <si>
    <r>
      <rPr>
        <sz val="9"/>
        <rFont val="宋体"/>
        <charset val="134"/>
      </rPr>
      <t>疫苗质量</t>
    </r>
  </si>
  <si>
    <r>
      <rPr>
        <sz val="9"/>
        <rFont val="Times New Roman"/>
        <charset val="134"/>
      </rPr>
      <t xml:space="preserve"> </t>
    </r>
    <r>
      <rPr>
        <sz val="9"/>
        <rFont val="宋体"/>
        <charset val="134"/>
      </rPr>
      <t>储存、运输、接种疫苗条件符合要求。依据《疫苗流通和预防接种管理条例（</t>
    </r>
    <r>
      <rPr>
        <sz val="9"/>
        <rFont val="Times New Roman"/>
        <charset val="134"/>
      </rPr>
      <t>2016</t>
    </r>
    <r>
      <rPr>
        <sz val="9"/>
        <rFont val="宋体"/>
        <charset val="134"/>
      </rPr>
      <t>修改版）》、《预防接种工作规范（</t>
    </r>
    <r>
      <rPr>
        <sz val="9"/>
        <rFont val="Times New Roman"/>
        <charset val="134"/>
      </rPr>
      <t>2016</t>
    </r>
    <r>
      <rPr>
        <sz val="9"/>
        <rFont val="宋体"/>
        <charset val="134"/>
      </rPr>
      <t>版）》</t>
    </r>
  </si>
  <si>
    <r>
      <rPr>
        <sz val="9"/>
        <rFont val="宋体"/>
        <charset val="134"/>
      </rPr>
      <t>成本指标</t>
    </r>
  </si>
  <si>
    <r>
      <rPr>
        <sz val="9"/>
        <rFont val="宋体"/>
        <charset val="134"/>
      </rPr>
      <t>非免疫规划疫苗采购成本</t>
    </r>
  </si>
  <si>
    <r>
      <rPr>
        <sz val="9"/>
        <rFont val="Times New Roman"/>
        <charset val="134"/>
      </rPr>
      <t>15000000</t>
    </r>
    <r>
      <rPr>
        <sz val="9"/>
        <rFont val="宋体"/>
        <charset val="134"/>
      </rPr>
      <t>元</t>
    </r>
  </si>
  <si>
    <r>
      <rPr>
        <sz val="9"/>
        <rFont val="Times New Roman"/>
        <charset val="134"/>
      </rPr>
      <t xml:space="preserve"> </t>
    </r>
    <r>
      <rPr>
        <sz val="9"/>
        <rFont val="宋体"/>
        <charset val="134"/>
      </rPr>
      <t>云南省物价局</t>
    </r>
    <r>
      <rPr>
        <sz val="9"/>
        <rFont val="Times New Roman"/>
        <charset val="134"/>
      </rPr>
      <t xml:space="preserve"> </t>
    </r>
    <r>
      <rPr>
        <sz val="9"/>
        <rFont val="宋体"/>
        <charset val="134"/>
      </rPr>
      <t>云南省卫生和计划生育委员会</t>
    </r>
    <r>
      <rPr>
        <sz val="9"/>
        <rFont val="Times New Roman"/>
        <charset val="134"/>
      </rPr>
      <t xml:space="preserve"> </t>
    </r>
    <r>
      <rPr>
        <sz val="9"/>
        <rFont val="宋体"/>
        <charset val="134"/>
      </rPr>
      <t>云南省财政厅关于第二类疫苗储存运输费和接种服务费标准（实行）的通知（云价价格【</t>
    </r>
    <r>
      <rPr>
        <sz val="9"/>
        <rFont val="Times New Roman"/>
        <charset val="134"/>
      </rPr>
      <t>2017</t>
    </r>
    <r>
      <rPr>
        <sz val="9"/>
        <rFont val="宋体"/>
        <charset val="134"/>
      </rPr>
      <t>】</t>
    </r>
    <r>
      <rPr>
        <sz val="9"/>
        <rFont val="Times New Roman"/>
        <charset val="134"/>
      </rPr>
      <t>115</t>
    </r>
    <r>
      <rPr>
        <sz val="9"/>
        <rFont val="宋体"/>
        <charset val="134"/>
      </rPr>
      <t>号）（财政拨款用于支付非免疫规划疫苗采购成本，收入上缴财政）</t>
    </r>
  </si>
  <si>
    <r>
      <rPr>
        <sz val="9"/>
        <rFont val="宋体"/>
        <charset val="134"/>
      </rPr>
      <t>效益指标</t>
    </r>
  </si>
  <si>
    <r>
      <rPr>
        <sz val="9"/>
        <rFont val="宋体"/>
        <charset val="134"/>
      </rPr>
      <t>可持续影响指标</t>
    </r>
  </si>
  <si>
    <r>
      <rPr>
        <sz val="9"/>
        <rFont val="宋体"/>
        <charset val="134"/>
      </rPr>
      <t>疫苗接种服务</t>
    </r>
  </si>
  <si>
    <r>
      <rPr>
        <sz val="9"/>
        <rFont val="宋体"/>
        <charset val="134"/>
      </rPr>
      <t>加强认同</t>
    </r>
  </si>
  <si>
    <r>
      <rPr>
        <sz val="9"/>
        <rFont val="Times New Roman"/>
        <charset val="134"/>
      </rPr>
      <t xml:space="preserve"> </t>
    </r>
    <r>
      <rPr>
        <sz val="9"/>
        <rFont val="宋体"/>
        <charset val="134"/>
      </rPr>
      <t>通过疫苗的接种，有效防控疫苗针对性疾病，保护人群健康。</t>
    </r>
  </si>
  <si>
    <r>
      <rPr>
        <sz val="9"/>
        <rFont val="宋体"/>
        <charset val="134"/>
      </rPr>
      <t>生态效益指标</t>
    </r>
  </si>
  <si>
    <r>
      <rPr>
        <sz val="9"/>
        <rFont val="Times New Roman"/>
        <charset val="134"/>
      </rPr>
      <t xml:space="preserve"> </t>
    </r>
    <r>
      <rPr>
        <sz val="9"/>
        <rFont val="宋体"/>
        <charset val="134"/>
      </rPr>
      <t>疫苗针对性疾病防控</t>
    </r>
  </si>
  <si>
    <r>
      <rPr>
        <sz val="9"/>
        <rFont val="宋体"/>
        <charset val="134"/>
      </rPr>
      <t>针对免疫规划疫苗品种覆盖的空白作出补充，以满足相应疾病的防控需求。如狂犬病疫苗、水痘疫苗、手足口病疫苗、轮状病毒疫苗、流感疫苗、肺炎疫苗等目前我省未纳入免疫规划疫苗范畴，我省纳入非免疫规划疫苗管理</t>
    </r>
  </si>
  <si>
    <r>
      <rPr>
        <sz val="9"/>
        <rFont val="宋体"/>
        <charset val="134"/>
      </rPr>
      <t>疫苗针对性疾病防控</t>
    </r>
  </si>
  <si>
    <r>
      <rPr>
        <sz val="9"/>
        <rFont val="Times New Roman"/>
        <charset val="134"/>
      </rPr>
      <t>95%</t>
    </r>
    <r>
      <rPr>
        <sz val="9"/>
        <rFont val="宋体"/>
        <charset val="134"/>
      </rPr>
      <t>以上</t>
    </r>
  </si>
  <si>
    <r>
      <rPr>
        <sz val="9"/>
        <rFont val="Times New Roman"/>
        <charset val="134"/>
      </rPr>
      <t xml:space="preserve"> </t>
    </r>
    <r>
      <rPr>
        <sz val="9"/>
        <rFont val="宋体"/>
        <charset val="134"/>
      </rPr>
      <t>针对免疫规划疫苗品种覆盖的空白作出补充，以满足相应疾病的防控需求。如狂犬病疫苗、水痘疫苗、手足口病疫苗、轮状病毒疫苗、流感疫苗、肺炎疫苗等目前我省未纳入免疫规划疫苗范畴，我省纳入非免疫规划疫苗管理</t>
    </r>
  </si>
  <si>
    <r>
      <rPr>
        <sz val="9"/>
        <rFont val="宋体"/>
        <charset val="134"/>
      </rPr>
      <t>时效指标</t>
    </r>
  </si>
  <si>
    <r>
      <rPr>
        <sz val="9"/>
        <rFont val="宋体"/>
        <charset val="134"/>
      </rPr>
      <t>疫苗效期管理</t>
    </r>
  </si>
  <si>
    <r>
      <rPr>
        <sz val="9"/>
        <rFont val="Times New Roman"/>
        <charset val="134"/>
      </rPr>
      <t xml:space="preserve"> </t>
    </r>
    <r>
      <rPr>
        <sz val="9"/>
        <rFont val="宋体"/>
        <charset val="134"/>
      </rPr>
      <t>依据《疫苗流通和预防接种管理条例）》（所有储存疫苗的运用均需在有效期范围内）</t>
    </r>
  </si>
  <si>
    <r>
      <rPr>
        <sz val="9"/>
        <rFont val="宋体"/>
        <charset val="134"/>
      </rPr>
      <t>经济效益指标</t>
    </r>
  </si>
  <si>
    <r>
      <rPr>
        <sz val="9"/>
        <rFont val="宋体"/>
        <charset val="134"/>
      </rPr>
      <t>非税收入</t>
    </r>
  </si>
  <si>
    <r>
      <rPr>
        <sz val="9"/>
        <rFont val="Times New Roman"/>
        <charset val="134"/>
      </rPr>
      <t>15650000</t>
    </r>
    <r>
      <rPr>
        <sz val="9"/>
        <rFont val="宋体"/>
        <charset val="134"/>
      </rPr>
      <t>元</t>
    </r>
  </si>
  <si>
    <r>
      <rPr>
        <sz val="9"/>
        <rFont val="Times New Roman"/>
        <charset val="134"/>
      </rPr>
      <t xml:space="preserve"> </t>
    </r>
    <r>
      <rPr>
        <sz val="9"/>
        <rFont val="宋体"/>
        <charset val="134"/>
      </rPr>
      <t>云南省物价局</t>
    </r>
    <r>
      <rPr>
        <sz val="9"/>
        <rFont val="Times New Roman"/>
        <charset val="134"/>
      </rPr>
      <t xml:space="preserve"> </t>
    </r>
    <r>
      <rPr>
        <sz val="9"/>
        <rFont val="宋体"/>
        <charset val="134"/>
      </rPr>
      <t>云南省卫生和计划生育委员会</t>
    </r>
    <r>
      <rPr>
        <sz val="9"/>
        <rFont val="Times New Roman"/>
        <charset val="134"/>
      </rPr>
      <t xml:space="preserve"> </t>
    </r>
    <r>
      <rPr>
        <sz val="9"/>
        <rFont val="宋体"/>
        <charset val="134"/>
      </rPr>
      <t>云南省财政厅关于第二类疫苗储存运输费和接种服务费标准（实行）的通知（云价价格【</t>
    </r>
    <r>
      <rPr>
        <sz val="9"/>
        <rFont val="Times New Roman"/>
        <charset val="134"/>
      </rPr>
      <t>2017</t>
    </r>
    <r>
      <rPr>
        <sz val="9"/>
        <rFont val="宋体"/>
        <charset val="134"/>
      </rPr>
      <t>】</t>
    </r>
    <r>
      <rPr>
        <sz val="9"/>
        <rFont val="Times New Roman"/>
        <charset val="134"/>
      </rPr>
      <t>115</t>
    </r>
    <r>
      <rPr>
        <sz val="9"/>
        <rFont val="宋体"/>
        <charset val="134"/>
      </rPr>
      <t>号（非税收入全额上缴财政）</t>
    </r>
  </si>
  <si>
    <r>
      <rPr>
        <sz val="9"/>
        <color rgb="FF000000"/>
        <rFont val="Times New Roman"/>
        <charset val="1"/>
      </rPr>
      <t xml:space="preserve"> </t>
    </r>
    <r>
      <rPr>
        <sz val="9"/>
        <color rgb="FF000000"/>
        <rFont val="宋体"/>
        <charset val="1"/>
      </rPr>
      <t>安宁市退役军人事务局义务兵优待专项资金</t>
    </r>
  </si>
  <si>
    <r>
      <rPr>
        <sz val="9"/>
        <color rgb="FF000000"/>
        <rFont val="Times New Roman"/>
        <charset val="1"/>
      </rPr>
      <t xml:space="preserve"> </t>
    </r>
    <r>
      <rPr>
        <sz val="9"/>
        <color rgb="FF000000"/>
        <rFont val="宋体"/>
        <charset val="1"/>
      </rPr>
      <t>保障国家对军人的优待，激励军人保卫祖国、建设祖国的献身精神，支出军队建设，促进社会稳定。</t>
    </r>
  </si>
  <si>
    <r>
      <rPr>
        <sz val="9"/>
        <rFont val="Times New Roman"/>
        <charset val="1"/>
      </rPr>
      <t>640</t>
    </r>
    <r>
      <rPr>
        <sz val="9"/>
        <rFont val="宋体"/>
        <charset val="1"/>
      </rPr>
      <t>人</t>
    </r>
    <r>
      <rPr>
        <sz val="9"/>
        <rFont val="Times New Roman"/>
        <charset val="1"/>
      </rPr>
      <t>(</t>
    </r>
    <r>
      <rPr>
        <sz val="9"/>
        <rFont val="宋体"/>
        <charset val="1"/>
      </rPr>
      <t>人次、家</t>
    </r>
    <r>
      <rPr>
        <sz val="9"/>
        <rFont val="Times New Roman"/>
        <charset val="1"/>
      </rPr>
      <t>)</t>
    </r>
  </si>
  <si>
    <r>
      <rPr>
        <sz val="9"/>
        <rFont val="宋体"/>
        <charset val="1"/>
      </rPr>
      <t>根据实际测定</t>
    </r>
    <r>
      <rPr>
        <sz val="9"/>
        <rFont val="Times New Roman"/>
        <charset val="1"/>
      </rPr>
      <t xml:space="preserve"> </t>
    </r>
  </si>
  <si>
    <r>
      <rPr>
        <sz val="9"/>
        <rFont val="宋体"/>
        <charset val="1"/>
      </rPr>
      <t>获补覆盖率</t>
    </r>
  </si>
  <si>
    <r>
      <rPr>
        <sz val="9"/>
        <rFont val="宋体"/>
        <charset val="1"/>
      </rPr>
      <t>发放及时率</t>
    </r>
  </si>
  <si>
    <r>
      <rPr>
        <sz val="9"/>
        <rFont val="宋体"/>
        <charset val="1"/>
      </rPr>
      <t>显著提高</t>
    </r>
    <r>
      <rPr>
        <sz val="9"/>
        <rFont val="Times New Roman"/>
        <charset val="1"/>
      </rPr>
      <t xml:space="preserve"> </t>
    </r>
  </si>
  <si>
    <r>
      <rPr>
        <sz val="9"/>
        <color rgb="FF000000"/>
        <rFont val="宋体"/>
        <charset val="1"/>
      </rPr>
      <t>安宁市医疗保障局城乡医疗救助与兜底保障补助资金</t>
    </r>
  </si>
  <si>
    <r>
      <rPr>
        <sz val="9"/>
        <color rgb="FF000000"/>
        <rFont val="宋体"/>
        <charset val="1"/>
      </rPr>
      <t>完善我市城乡医疗救助制度，对符合申报条件的对象发放医疗救助金，同时为符合认定条件的人员免费购买城乡基本医保及发放门诊救助，对我市建档立卡贫困人口医疗就诊时产生的医疗费用中需要兜底保障部分进行补助。切实解决包括城乡低保对象在内的困难群体看病就医困难的问题</t>
    </r>
  </si>
  <si>
    <r>
      <rPr>
        <sz val="9"/>
        <rFont val="Times New Roman"/>
        <charset val="1"/>
      </rPr>
      <t xml:space="preserve">  </t>
    </r>
    <r>
      <rPr>
        <sz val="9"/>
        <rFont val="宋体"/>
        <charset val="1"/>
      </rPr>
      <t>解决城乡低保对象在内的困难群体看病就医困难的问题</t>
    </r>
  </si>
  <si>
    <r>
      <rPr>
        <sz val="9"/>
        <rFont val="宋体"/>
        <charset val="1"/>
      </rPr>
      <t>明显改善</t>
    </r>
    <r>
      <rPr>
        <sz val="9"/>
        <rFont val="Times New Roman"/>
        <charset val="1"/>
      </rPr>
      <t xml:space="preserve"> </t>
    </r>
  </si>
  <si>
    <r>
      <rPr>
        <sz val="9"/>
        <rFont val="Times New Roman"/>
        <charset val="1"/>
      </rPr>
      <t xml:space="preserve"> </t>
    </r>
    <r>
      <rPr>
        <sz val="9"/>
        <rFont val="宋体"/>
        <charset val="1"/>
      </rPr>
      <t>解决城乡低保对象在内的困难群体看病就医困难的问题</t>
    </r>
  </si>
  <si>
    <r>
      <rPr>
        <sz val="9"/>
        <rFont val="Times New Roman"/>
        <charset val="1"/>
      </rPr>
      <t xml:space="preserve"> </t>
    </r>
    <r>
      <rPr>
        <sz val="9"/>
        <rFont val="宋体"/>
        <charset val="1"/>
      </rPr>
      <t>受益建档立卡贫困人口数</t>
    </r>
  </si>
  <si>
    <t xml:space="preserve">1508 </t>
  </si>
  <si>
    <r>
      <rPr>
        <sz val="9"/>
        <rFont val="Times New Roman"/>
        <charset val="1"/>
      </rPr>
      <t xml:space="preserve"> </t>
    </r>
    <r>
      <rPr>
        <sz val="9"/>
        <rFont val="宋体"/>
        <charset val="1"/>
      </rPr>
      <t>《关于印发安宁市贯彻落实云南省健康扶贫</t>
    </r>
    <r>
      <rPr>
        <sz val="9"/>
        <rFont val="Times New Roman"/>
        <charset val="1"/>
      </rPr>
      <t>30</t>
    </r>
    <r>
      <rPr>
        <sz val="9"/>
        <rFont val="宋体"/>
        <charset val="1"/>
      </rPr>
      <t>条工作实施方案的通知》（安政办〔</t>
    </r>
    <r>
      <rPr>
        <sz val="9"/>
        <rFont val="Times New Roman"/>
        <charset val="1"/>
      </rPr>
      <t>2017</t>
    </r>
    <r>
      <rPr>
        <sz val="9"/>
        <rFont val="宋体"/>
        <charset val="1"/>
      </rPr>
      <t>〕</t>
    </r>
    <r>
      <rPr>
        <sz val="9"/>
        <rFont val="Times New Roman"/>
        <charset val="1"/>
      </rPr>
      <t>85</t>
    </r>
    <r>
      <rPr>
        <sz val="9"/>
        <rFont val="宋体"/>
        <charset val="1"/>
      </rPr>
      <t>号）</t>
    </r>
  </si>
  <si>
    <r>
      <rPr>
        <sz val="9"/>
        <rFont val="Times New Roman"/>
        <charset val="1"/>
      </rPr>
      <t xml:space="preserve">  </t>
    </r>
    <r>
      <rPr>
        <sz val="9"/>
        <rFont val="宋体"/>
        <charset val="1"/>
      </rPr>
      <t>受益对象满意度</t>
    </r>
  </si>
  <si>
    <t xml:space="preserve">90 </t>
  </si>
  <si>
    <r>
      <rPr>
        <sz val="9"/>
        <rFont val="Times New Roman"/>
        <charset val="1"/>
      </rPr>
      <t xml:space="preserve">  </t>
    </r>
    <r>
      <rPr>
        <sz val="9"/>
        <rFont val="宋体"/>
        <charset val="1"/>
      </rPr>
      <t>《关于印发安宁市贯彻落实云南省健康扶贫</t>
    </r>
    <r>
      <rPr>
        <sz val="9"/>
        <rFont val="Times New Roman"/>
        <charset val="1"/>
      </rPr>
      <t>30</t>
    </r>
    <r>
      <rPr>
        <sz val="9"/>
        <rFont val="宋体"/>
        <charset val="1"/>
      </rPr>
      <t>条工作实施方案的通知》（安政办〔</t>
    </r>
    <r>
      <rPr>
        <sz val="9"/>
        <rFont val="Times New Roman"/>
        <charset val="1"/>
      </rPr>
      <t>2017</t>
    </r>
    <r>
      <rPr>
        <sz val="9"/>
        <rFont val="宋体"/>
        <charset val="1"/>
      </rPr>
      <t>〕</t>
    </r>
    <r>
      <rPr>
        <sz val="9"/>
        <rFont val="Times New Roman"/>
        <charset val="1"/>
      </rPr>
      <t>85</t>
    </r>
    <r>
      <rPr>
        <sz val="9"/>
        <rFont val="宋体"/>
        <charset val="1"/>
      </rPr>
      <t>号）《昆明市人民政府办公厅关于进一步完善城乡医疗救助制度的实施意见》</t>
    </r>
  </si>
  <si>
    <r>
      <rPr>
        <sz val="9"/>
        <rFont val="Times New Roman"/>
        <charset val="1"/>
      </rPr>
      <t xml:space="preserve"> </t>
    </r>
    <r>
      <rPr>
        <sz val="9"/>
        <rFont val="宋体"/>
        <charset val="1"/>
      </rPr>
      <t>人均救助总额</t>
    </r>
  </si>
  <si>
    <r>
      <rPr>
        <sz val="9"/>
        <rFont val="Times New Roman"/>
        <charset val="1"/>
      </rPr>
      <t>10</t>
    </r>
    <r>
      <rPr>
        <sz val="9"/>
        <rFont val="宋体"/>
        <charset val="1"/>
      </rPr>
      <t>万</t>
    </r>
    <r>
      <rPr>
        <sz val="9"/>
        <rFont val="Times New Roman"/>
        <charset val="1"/>
      </rPr>
      <t xml:space="preserve"> </t>
    </r>
  </si>
  <si>
    <r>
      <rPr>
        <sz val="9"/>
        <rFont val="Times New Roman"/>
        <charset val="1"/>
      </rPr>
      <t xml:space="preserve"> </t>
    </r>
    <r>
      <rPr>
        <sz val="9"/>
        <rFont val="宋体"/>
        <charset val="1"/>
      </rPr>
      <t>《昆明市人民政府办公厅关于进一步完善城乡医疗救助制度的实施意见》</t>
    </r>
  </si>
  <si>
    <r>
      <rPr>
        <sz val="9"/>
        <rFont val="Times New Roman"/>
        <charset val="1"/>
      </rPr>
      <t xml:space="preserve"> </t>
    </r>
    <r>
      <rPr>
        <sz val="9"/>
        <rFont val="宋体"/>
        <charset val="1"/>
      </rPr>
      <t>救助金发放完成率</t>
    </r>
  </si>
  <si>
    <t xml:space="preserve">1 </t>
  </si>
  <si>
    <r>
      <rPr>
        <sz val="9"/>
        <rFont val="宋体"/>
        <charset val="1"/>
      </rPr>
      <t>救助金实际发放</t>
    </r>
  </si>
  <si>
    <r>
      <rPr>
        <sz val="9"/>
        <rFont val="Times New Roman"/>
        <charset val="1"/>
      </rPr>
      <t xml:space="preserve"> </t>
    </r>
    <r>
      <rPr>
        <sz val="9"/>
        <rFont val="宋体"/>
        <charset val="1"/>
      </rPr>
      <t>补助机构数</t>
    </r>
  </si>
  <si>
    <r>
      <rPr>
        <sz val="9"/>
        <rFont val="Times New Roman"/>
        <charset val="1"/>
      </rPr>
      <t xml:space="preserve"> </t>
    </r>
    <r>
      <rPr>
        <sz val="9"/>
        <rFont val="宋体"/>
        <charset val="1"/>
      </rPr>
      <t>我市提供住院服务的定点医疗机构</t>
    </r>
  </si>
  <si>
    <r>
      <rPr>
        <sz val="9"/>
        <rFont val="Times New Roman"/>
        <charset val="1"/>
      </rPr>
      <t xml:space="preserve"> </t>
    </r>
    <r>
      <rPr>
        <sz val="9"/>
        <rFont val="宋体"/>
        <charset val="1"/>
      </rPr>
      <t>完成时间</t>
    </r>
  </si>
  <si>
    <r>
      <rPr>
        <sz val="9"/>
        <rFont val="Times New Roman"/>
        <charset val="1"/>
      </rPr>
      <t xml:space="preserve"> 2020</t>
    </r>
    <r>
      <rPr>
        <sz val="9"/>
        <rFont val="宋体"/>
        <charset val="1"/>
      </rPr>
      <t>年在我市就诊建档立卡贫困人口医疗费用中需要兜底保障部分。</t>
    </r>
  </si>
  <si>
    <r>
      <rPr>
        <sz val="9"/>
        <rFont val="Times New Roman"/>
        <charset val="1"/>
      </rPr>
      <t xml:space="preserve"> </t>
    </r>
    <r>
      <rPr>
        <sz val="9"/>
        <rFont val="宋体"/>
        <charset val="1"/>
      </rPr>
      <t>救助金发放及时率</t>
    </r>
  </si>
  <si>
    <r>
      <rPr>
        <sz val="9"/>
        <rFont val="Times New Roman"/>
        <charset val="1"/>
      </rPr>
      <t xml:space="preserve"> </t>
    </r>
    <r>
      <rPr>
        <sz val="9"/>
        <rFont val="宋体"/>
        <charset val="1"/>
      </rPr>
      <t>及时发放医疗救助金</t>
    </r>
    <r>
      <rPr>
        <sz val="9"/>
        <rFont val="Times New Roman"/>
        <charset val="1"/>
      </rPr>
      <t xml:space="preserve"> </t>
    </r>
  </si>
  <si>
    <r>
      <rPr>
        <sz val="9"/>
        <rFont val="Times New Roman"/>
        <charset val="1"/>
      </rPr>
      <t xml:space="preserve">  </t>
    </r>
    <r>
      <rPr>
        <sz val="9"/>
        <rFont val="宋体"/>
        <charset val="1"/>
      </rPr>
      <t>任务数</t>
    </r>
  </si>
  <si>
    <r>
      <rPr>
        <sz val="9"/>
        <rFont val="Times New Roman"/>
        <charset val="1"/>
      </rPr>
      <t xml:space="preserve"> </t>
    </r>
    <r>
      <rPr>
        <sz val="9"/>
        <rFont val="宋体"/>
        <charset val="1"/>
      </rPr>
      <t>安宁市在册的建档立卡贫困人口</t>
    </r>
    <r>
      <rPr>
        <sz val="9"/>
        <rFont val="Times New Roman"/>
        <charset val="1"/>
      </rPr>
      <t>1605</t>
    </r>
    <r>
      <rPr>
        <sz val="9"/>
        <rFont val="宋体"/>
        <charset val="1"/>
      </rPr>
      <t>人中在我市各医疗定点机构就诊人数，通过医保、民政等基金报销后，符合转诊转院规范住院</t>
    </r>
  </si>
  <si>
    <r>
      <rPr>
        <sz val="9"/>
        <rFont val="Times New Roman"/>
        <charset val="1"/>
      </rPr>
      <t xml:space="preserve">  </t>
    </r>
    <r>
      <rPr>
        <sz val="9"/>
        <rFont val="宋体"/>
        <charset val="1"/>
      </rPr>
      <t>补助金额</t>
    </r>
  </si>
  <si>
    <r>
      <rPr>
        <sz val="9"/>
        <rFont val="Times New Roman"/>
        <charset val="1"/>
      </rPr>
      <t xml:space="preserve"> </t>
    </r>
    <r>
      <rPr>
        <sz val="9"/>
        <rFont val="宋体"/>
        <charset val="1"/>
      </rPr>
      <t>省级补助资金按照每人</t>
    </r>
    <r>
      <rPr>
        <sz val="9"/>
        <rFont val="Times New Roman"/>
        <charset val="1"/>
      </rPr>
      <t>60</t>
    </r>
    <r>
      <rPr>
        <sz val="9"/>
        <rFont val="宋体"/>
        <charset val="1"/>
      </rPr>
      <t>元</t>
    </r>
    <r>
      <rPr>
        <sz val="9"/>
        <rFont val="Times New Roman"/>
        <charset val="1"/>
      </rPr>
      <t>/</t>
    </r>
    <r>
      <rPr>
        <sz val="9"/>
        <rFont val="宋体"/>
        <charset val="1"/>
      </rPr>
      <t>人予以补助，占补助部分的</t>
    </r>
    <r>
      <rPr>
        <sz val="9"/>
        <rFont val="Times New Roman"/>
        <charset val="1"/>
      </rPr>
      <t>40%</t>
    </r>
    <r>
      <rPr>
        <sz val="9"/>
        <rFont val="宋体"/>
        <charset val="1"/>
      </rPr>
      <t>，剩余不足部分由本级财政承担占补助部分的</t>
    </r>
    <r>
      <rPr>
        <sz val="9"/>
        <rFont val="Times New Roman"/>
        <charset val="1"/>
      </rPr>
      <t>60%</t>
    </r>
    <r>
      <rPr>
        <sz val="9"/>
        <rFont val="宋体"/>
        <charset val="1"/>
      </rPr>
      <t>。</t>
    </r>
  </si>
  <si>
    <r>
      <rPr>
        <sz val="9"/>
        <rFont val="Times New Roman"/>
        <charset val="1"/>
      </rPr>
      <t xml:space="preserve"> </t>
    </r>
    <r>
      <rPr>
        <sz val="9"/>
        <rFont val="宋体"/>
        <charset val="1"/>
      </rPr>
      <t>昆财社基〔</t>
    </r>
    <r>
      <rPr>
        <sz val="9"/>
        <rFont val="Times New Roman"/>
        <charset val="1"/>
      </rPr>
      <t>2018</t>
    </r>
    <r>
      <rPr>
        <sz val="9"/>
        <rFont val="宋体"/>
        <charset val="1"/>
      </rPr>
      <t>〕</t>
    </r>
    <r>
      <rPr>
        <sz val="9"/>
        <rFont val="Times New Roman"/>
        <charset val="1"/>
      </rPr>
      <t>98</t>
    </r>
    <r>
      <rPr>
        <sz val="9"/>
        <rFont val="宋体"/>
        <charset val="1"/>
      </rPr>
      <t>号</t>
    </r>
    <r>
      <rPr>
        <sz val="9"/>
        <rFont val="Times New Roman"/>
        <charset val="1"/>
      </rPr>
      <t>-</t>
    </r>
    <r>
      <rPr>
        <sz val="9"/>
        <rFont val="宋体"/>
        <charset val="1"/>
      </rPr>
      <t>昆明市财政局等五部门关于下达</t>
    </r>
    <r>
      <rPr>
        <sz val="9"/>
        <rFont val="Times New Roman"/>
        <charset val="1"/>
      </rPr>
      <t>2018</t>
    </r>
    <r>
      <rPr>
        <sz val="9"/>
        <rFont val="宋体"/>
        <charset val="1"/>
      </rPr>
      <t>年建档立卡贫困人口医疗兜底省级补助资金的通知</t>
    </r>
  </si>
  <si>
    <r>
      <rPr>
        <sz val="9"/>
        <rFont val="宋体"/>
        <charset val="1"/>
      </rPr>
      <t>人均年救助人次</t>
    </r>
    <r>
      <rPr>
        <sz val="9"/>
        <rFont val="Times New Roman"/>
        <charset val="1"/>
      </rPr>
      <t xml:space="preserve"> </t>
    </r>
  </si>
  <si>
    <r>
      <rPr>
        <sz val="9"/>
        <rFont val="Times New Roman"/>
        <charset val="1"/>
      </rPr>
      <t xml:space="preserve">  </t>
    </r>
    <r>
      <rPr>
        <sz val="9"/>
        <rFont val="宋体"/>
        <charset val="1"/>
      </rPr>
      <t>医疗服务质量</t>
    </r>
  </si>
  <si>
    <r>
      <rPr>
        <sz val="9"/>
        <rFont val="Times New Roman"/>
        <charset val="1"/>
      </rPr>
      <t xml:space="preserve"> </t>
    </r>
    <r>
      <rPr>
        <sz val="9"/>
        <rFont val="宋体"/>
        <charset val="1"/>
      </rPr>
      <t>建档立卡贫困人口大病得到有效救治</t>
    </r>
  </si>
  <si>
    <r>
      <rPr>
        <sz val="9"/>
        <color rgb="FF000000"/>
        <rFont val="Times New Roman"/>
        <charset val="1"/>
      </rPr>
      <t xml:space="preserve"> </t>
    </r>
    <r>
      <rPr>
        <sz val="9"/>
        <color rgb="FF000000"/>
        <rFont val="宋体"/>
        <charset val="1"/>
      </rPr>
      <t>安宁市社会保险局企业退休人员独生子女专项资金</t>
    </r>
  </si>
  <si>
    <r>
      <rPr>
        <sz val="9"/>
        <color rgb="FF000000"/>
        <rFont val="Times New Roman"/>
        <charset val="1"/>
      </rPr>
      <t xml:space="preserve"> </t>
    </r>
    <r>
      <rPr>
        <sz val="9"/>
        <color rgb="FF000000"/>
        <rFont val="宋体"/>
        <charset val="1"/>
      </rPr>
      <t>按云财社</t>
    </r>
    <r>
      <rPr>
        <sz val="9"/>
        <color rgb="FF000000"/>
        <rFont val="Times New Roman"/>
        <charset val="1"/>
      </rPr>
      <t>[2015]12</t>
    </r>
    <r>
      <rPr>
        <sz val="9"/>
        <color rgb="FF000000"/>
        <rFont val="宋体"/>
        <charset val="1"/>
      </rPr>
      <t>号《云南省财政厅</t>
    </r>
    <r>
      <rPr>
        <sz val="9"/>
        <color rgb="FF000000"/>
        <rFont val="Times New Roman"/>
        <charset val="1"/>
      </rPr>
      <t xml:space="preserve"> </t>
    </r>
    <r>
      <rPr>
        <sz val="9"/>
        <color rgb="FF000000"/>
        <rFont val="宋体"/>
        <charset val="1"/>
      </rPr>
      <t>云南省人力资源和社会保障厅关于下划企业退休人员独生子女费的通知》的要求，做好企业独生子女费申请与发放工作，确保企业退休人员独生子女费及时、足额发放到位。</t>
    </r>
  </si>
  <si>
    <r>
      <rPr>
        <sz val="9"/>
        <rFont val="Times New Roman"/>
        <charset val="1"/>
      </rPr>
      <t xml:space="preserve"> </t>
    </r>
    <r>
      <rPr>
        <sz val="9"/>
        <rFont val="宋体"/>
        <charset val="1"/>
      </rPr>
      <t>独子费计发标准为每人按上年度云南省退休人员平均养老金的</t>
    </r>
    <r>
      <rPr>
        <sz val="9"/>
        <rFont val="Times New Roman"/>
        <charset val="1"/>
      </rPr>
      <t>5%</t>
    </r>
    <r>
      <rPr>
        <sz val="9"/>
        <rFont val="宋体"/>
        <charset val="1"/>
      </rPr>
      <t>计发</t>
    </r>
  </si>
  <si>
    <r>
      <rPr>
        <sz val="9"/>
        <rFont val="宋体"/>
        <charset val="134"/>
      </rPr>
      <t>其他优抚支出专项经费</t>
    </r>
  </si>
  <si>
    <r>
      <rPr>
        <sz val="9"/>
        <color rgb="FF000000"/>
        <rFont val="宋体"/>
        <charset val="1"/>
      </rPr>
      <t>向优抚对象及时、足额发放定期定量生活补助、临时困难补助、购买社会保险、开展节日慰问、祭扫烈士墓，保障优抚对象的基本生活，促进社会稳定，缅怀革命烈士，弘扬烈士精神，激励军人保卫祖国、建设祖国的献身精神，支出军队建设，促进社会稳定。</t>
    </r>
  </si>
  <si>
    <r>
      <rPr>
        <sz val="9"/>
        <rFont val="Times New Roman"/>
        <charset val="1"/>
      </rPr>
      <t>2082</t>
    </r>
    <r>
      <rPr>
        <sz val="9"/>
        <rFont val="宋体"/>
        <charset val="1"/>
      </rPr>
      <t>人</t>
    </r>
    <r>
      <rPr>
        <sz val="9"/>
        <rFont val="Times New Roman"/>
        <charset val="1"/>
      </rPr>
      <t>(</t>
    </r>
    <r>
      <rPr>
        <sz val="9"/>
        <rFont val="宋体"/>
        <charset val="1"/>
      </rPr>
      <t>人次、家</t>
    </r>
    <r>
      <rPr>
        <sz val="9"/>
        <rFont val="Times New Roman"/>
        <charset val="1"/>
      </rPr>
      <t>)</t>
    </r>
  </si>
  <si>
    <r>
      <rPr>
        <sz val="9"/>
        <rFont val="宋体"/>
        <charset val="1"/>
      </rPr>
      <t>兑现准确率</t>
    </r>
  </si>
  <si>
    <r>
      <rPr>
        <sz val="9"/>
        <rFont val="宋体"/>
        <charset val="134"/>
      </rPr>
      <t>安宁市林业和草原局九个街道专业扑火队人员工资及社保专项经费</t>
    </r>
  </si>
  <si>
    <r>
      <rPr>
        <sz val="9"/>
        <color rgb="FF000000"/>
        <rFont val="宋体"/>
        <charset val="1"/>
      </rPr>
      <t>按月及时发放专业扑火队人员工资，提高扑火队人员工作积极性，提高工作效率，及时高效处置森林火灾。</t>
    </r>
  </si>
  <si>
    <r>
      <rPr>
        <sz val="9"/>
        <rFont val="宋体"/>
        <charset val="134"/>
      </rPr>
      <t>九个街道扑火队人员数量</t>
    </r>
  </si>
  <si>
    <r>
      <rPr>
        <sz val="9"/>
        <rFont val="Times New Roman"/>
        <charset val="134"/>
      </rPr>
      <t>320</t>
    </r>
    <r>
      <rPr>
        <sz val="9"/>
        <rFont val="宋体"/>
        <charset val="134"/>
      </rPr>
      <t>人</t>
    </r>
  </si>
  <si>
    <r>
      <rPr>
        <sz val="9"/>
        <rFont val="宋体"/>
        <charset val="134"/>
      </rPr>
      <t>编制数</t>
    </r>
    <r>
      <rPr>
        <sz val="9"/>
        <rFont val="Times New Roman"/>
        <charset val="134"/>
      </rPr>
      <t>320</t>
    </r>
    <r>
      <rPr>
        <sz val="9"/>
        <rFont val="宋体"/>
        <charset val="134"/>
      </rPr>
      <t>人</t>
    </r>
  </si>
  <si>
    <r>
      <rPr>
        <sz val="9"/>
        <rFont val="宋体"/>
        <charset val="134"/>
      </rPr>
      <t>足额发放劳务报酬</t>
    </r>
  </si>
  <si>
    <r>
      <rPr>
        <sz val="9"/>
        <rFont val="宋体"/>
        <charset val="134"/>
      </rPr>
      <t>按绩效考核结果</t>
    </r>
  </si>
  <si>
    <r>
      <rPr>
        <sz val="9"/>
        <rFont val="宋体"/>
        <charset val="134"/>
      </rPr>
      <t>项目实施过程</t>
    </r>
  </si>
  <si>
    <r>
      <rPr>
        <sz val="9"/>
        <color indexed="8"/>
        <rFont val="宋体"/>
        <charset val="134"/>
      </rPr>
      <t>森林火灾扑救率</t>
    </r>
  </si>
  <si>
    <t>0.95</t>
  </si>
  <si>
    <r>
      <rPr>
        <sz val="9"/>
        <color indexed="8"/>
        <rFont val="宋体"/>
        <charset val="134"/>
      </rPr>
      <t>扑灭火情与发生火情次数的比率</t>
    </r>
  </si>
  <si>
    <r>
      <rPr>
        <sz val="9"/>
        <color indexed="8"/>
        <rFont val="宋体"/>
        <charset val="134"/>
      </rPr>
      <t>按时发放工资</t>
    </r>
    <r>
      <rPr>
        <sz val="9"/>
        <color indexed="8"/>
        <rFont val="Times New Roman"/>
        <charset val="134"/>
      </rPr>
      <t xml:space="preserve"> </t>
    </r>
  </si>
  <si>
    <r>
      <rPr>
        <sz val="9"/>
        <color indexed="8"/>
        <rFont val="宋体"/>
        <charset val="134"/>
      </rPr>
      <t>每月</t>
    </r>
    <r>
      <rPr>
        <sz val="9"/>
        <color indexed="8"/>
        <rFont val="Times New Roman"/>
        <charset val="134"/>
      </rPr>
      <t>28</t>
    </r>
    <r>
      <rPr>
        <sz val="9"/>
        <color indexed="8"/>
        <rFont val="宋体"/>
        <charset val="134"/>
      </rPr>
      <t>日前</t>
    </r>
    <r>
      <rPr>
        <sz val="9"/>
        <color indexed="8"/>
        <rFont val="Times New Roman"/>
        <charset val="134"/>
      </rPr>
      <t xml:space="preserve"> </t>
    </r>
  </si>
  <si>
    <r>
      <rPr>
        <sz val="9"/>
        <color indexed="8"/>
        <rFont val="Times New Roman"/>
        <charset val="134"/>
      </rPr>
      <t xml:space="preserve"> </t>
    </r>
    <r>
      <rPr>
        <sz val="9"/>
        <color indexed="8"/>
        <rFont val="宋体"/>
        <charset val="134"/>
      </rPr>
      <t>每月及时兑现劳务报酬，提高队员工作积极性</t>
    </r>
  </si>
  <si>
    <r>
      <rPr>
        <sz val="9"/>
        <rFont val="宋体"/>
        <charset val="134"/>
      </rPr>
      <t>森林火灾受害率</t>
    </r>
  </si>
  <si>
    <t>≤0.08%</t>
  </si>
  <si>
    <r>
      <rPr>
        <sz val="9"/>
        <rFont val="宋体"/>
        <charset val="134"/>
      </rPr>
      <t>森林火灾发生面积占森林总面积的比率</t>
    </r>
  </si>
  <si>
    <r>
      <rPr>
        <sz val="9"/>
        <rFont val="宋体"/>
        <charset val="134"/>
      </rPr>
      <t>公众满意度调查</t>
    </r>
  </si>
  <si>
    <r>
      <rPr>
        <sz val="9"/>
        <rFont val="宋体"/>
        <charset val="134"/>
      </rPr>
      <t>满意和较满意的总人数与调查总人数的比率</t>
    </r>
  </si>
  <si>
    <t>6-2  安宁市重点工作情况解释说明汇总表</t>
  </si>
  <si>
    <t>重点工作</t>
  </si>
  <si>
    <t>2021年工作重点及工作情况</t>
  </si>
  <si>
    <t>预算绩效</t>
  </si>
  <si>
    <t>贯彻落实各级党委、政府关于全面实施预算绩效管理的意见和精神，按照中共安宁市委关于开展大赶考提振精气神推动大跨越的要求，围绕实干担当、争创一流、比学赶超的目标，扎实开展事前绩效评估、绩效目标编审、绩效运行监控、绩效评价、信息公开等各项工作，强化结果应用，健全完善绩效管理制度体系，积极探索和推进PPP项目绩效管理等工作,全面加强和提升我市预算绩效管理水平，逐步构建全方位、全过程、全覆盖的预算绩效管理体系。</t>
  </si>
  <si>
    <t>COP15</t>
  </si>
  <si>
    <t>即《生物多样性公约》第十五次缔约方大会。</t>
  </si>
  <si>
    <t>六稳</t>
  </si>
  <si>
    <t>稳就业、稳金融、稳外贸、稳外资、稳预期、稳投资</t>
  </si>
  <si>
    <t>六保</t>
  </si>
  <si>
    <t>保居民就业、保基本民生、保市场主体、保粮食能源安全、保产业链供应链稳定、保基层运转</t>
  </si>
  <si>
    <t>助企贷</t>
  </si>
  <si>
    <t>指政府与银行合作，由财政安排专项风险助企金作为增信手段，对有贷款需求的中小微企业提供信用贷款的业务。</t>
  </si>
  <si>
    <t>乡村振兴</t>
  </si>
  <si>
    <t>持续深化农业供给侧结构性改革，推进农村综合改革，推动加快新型城镇化建设，提升基层组织保障力度，增强农村发展活力，支持城乡融合发展。安排专项资金支持乡村振兴和农村人居环境提升，并持续做好资金绩效跟踪。</t>
  </si>
</sst>
</file>

<file path=xl/styles.xml><?xml version="1.0" encoding="utf-8"?>
<styleSheet xmlns="http://schemas.openxmlformats.org/spreadsheetml/2006/main">
  <numFmts count="32">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 numFmtId="176" formatCode="_ * #,##0_ ;_ * \-#,##0_ ;_ * &quot;-&quot;??_ ;_ @_ "/>
    <numFmt numFmtId="177" formatCode="&quot;$&quot;\ #,##0_-;[Red]&quot;$&quot;\ #,##0\-"/>
    <numFmt numFmtId="178" formatCode="_-&quot;$&quot;\ * #,##0_-;_-&quot;$&quot;\ * #,##0\-;_-&quot;$&quot;\ * &quot;-&quot;_-;_-@_-"/>
    <numFmt numFmtId="179" formatCode="\$#,##0;\(\$#,##0\)"/>
    <numFmt numFmtId="180" formatCode="#,##0.00_);[Red]\(#,##0.00\)"/>
    <numFmt numFmtId="181" formatCode="#,##0.0_);\(#,##0.0\)"/>
    <numFmt numFmtId="182" formatCode="_-* #,##0_-;\-* #,##0_-;_-* &quot;-&quot;_-;_-@_-"/>
    <numFmt numFmtId="183" formatCode="0_ "/>
    <numFmt numFmtId="184" formatCode="0.0"/>
    <numFmt numFmtId="185" formatCode="_(&quot;$&quot;* #,##0_);_(&quot;$&quot;* \(#,##0\);_(&quot;$&quot;* &quot;-&quot;_);_(@_)"/>
    <numFmt numFmtId="186" formatCode="#,##0;\(#,##0\)"/>
    <numFmt numFmtId="187" formatCode="_(* #,##0_);_(* \(#,##0\);_(* &quot;-&quot;_);_(@_)"/>
    <numFmt numFmtId="188" formatCode="_(* #,##0.00_);_(* \(#,##0.00\);_(* &quot;-&quot;??_);_(@_)"/>
    <numFmt numFmtId="189" formatCode="_-&quot;$&quot;\ * #,##0.00_-;_-&quot;$&quot;\ * #,##0.00\-;_-&quot;$&quot;\ * &quot;-&quot;??_-;_-@_-"/>
    <numFmt numFmtId="190" formatCode="\$#,##0.00;\(\$#,##0.00\)"/>
    <numFmt numFmtId="191" formatCode="0.0%"/>
    <numFmt numFmtId="192" formatCode="yy\.mm\.dd"/>
    <numFmt numFmtId="193" formatCode="_(&quot;$&quot;* #,##0.00_);_(&quot;$&quot;* \(#,##0.00\);_(&quot;$&quot;* &quot;-&quot;??_);_(@_)"/>
    <numFmt numFmtId="194" formatCode="&quot;$&quot;#,##0_);[Red]\(&quot;$&quot;#,##0\)"/>
    <numFmt numFmtId="195" formatCode="_-* #,##0.00_-;\-* #,##0.00_-;_-* &quot;-&quot;??_-;_-@_-"/>
    <numFmt numFmtId="196" formatCode="&quot;$&quot;#,##0.00_);[Red]\(&quot;$&quot;#,##0.00\)"/>
    <numFmt numFmtId="197" formatCode="#,##0_ "/>
    <numFmt numFmtId="198" formatCode="#,##0.000000"/>
    <numFmt numFmtId="199" formatCode="&quot;$&quot;\ #,##0.00_-;[Red]&quot;$&quot;\ #,##0.00\-"/>
    <numFmt numFmtId="200" formatCode="#\ ??/??"/>
    <numFmt numFmtId="201" formatCode="0.00_ "/>
    <numFmt numFmtId="202" formatCode="#,##0_ ;[Red]\-#,##0\ "/>
    <numFmt numFmtId="203" formatCode="0\.0,&quot;0&quot;"/>
  </numFmts>
  <fonts count="148">
    <font>
      <sz val="11"/>
      <color indexed="8"/>
      <name val="宋体"/>
      <charset val="134"/>
    </font>
    <font>
      <sz val="11"/>
      <color theme="1"/>
      <name val="宋体"/>
      <charset val="134"/>
      <scheme val="minor"/>
    </font>
    <font>
      <sz val="20"/>
      <name val="方正小标宋简体"/>
      <charset val="134"/>
    </font>
    <font>
      <b/>
      <sz val="14"/>
      <name val="宋体"/>
      <charset val="134"/>
      <scheme val="minor"/>
    </font>
    <font>
      <b/>
      <sz val="14"/>
      <color theme="1"/>
      <name val="宋体"/>
      <charset val="134"/>
      <scheme val="minor"/>
    </font>
    <font>
      <sz val="12"/>
      <name val="宋体"/>
      <charset val="134"/>
      <scheme val="minor"/>
    </font>
    <font>
      <sz val="9"/>
      <name val="宋体"/>
      <charset val="134"/>
    </font>
    <font>
      <b/>
      <sz val="9"/>
      <name val="宋体"/>
      <charset val="134"/>
    </font>
    <font>
      <sz val="9"/>
      <name val="宋体"/>
      <charset val="1"/>
    </font>
    <font>
      <sz val="9"/>
      <name val="Times New Roman"/>
      <charset val="134"/>
    </font>
    <font>
      <sz val="9"/>
      <color indexed="8"/>
      <name val="Times New Roman"/>
      <charset val="134"/>
    </font>
    <font>
      <sz val="22"/>
      <color indexed="8"/>
      <name val="Times New Roman"/>
      <charset val="134"/>
    </font>
    <font>
      <b/>
      <sz val="9"/>
      <color indexed="8"/>
      <name val="Times New Roman"/>
      <charset val="134"/>
    </font>
    <font>
      <sz val="9"/>
      <color rgb="FF000000"/>
      <name val="Times New Roman"/>
      <charset val="1"/>
    </font>
    <font>
      <sz val="9"/>
      <name val="Times New Roman"/>
      <charset val="1"/>
    </font>
    <font>
      <sz val="8"/>
      <name val="Times New Roman"/>
      <charset val="1"/>
    </font>
    <font>
      <sz val="11"/>
      <color indexed="8"/>
      <name val="宋体"/>
      <charset val="134"/>
      <scheme val="minor"/>
    </font>
    <font>
      <sz val="14"/>
      <color indexed="8"/>
      <name val="宋体"/>
      <charset val="134"/>
      <scheme val="minor"/>
    </font>
    <font>
      <sz val="12"/>
      <color indexed="8"/>
      <name val="宋体"/>
      <charset val="134"/>
      <scheme val="minor"/>
    </font>
    <font>
      <b/>
      <sz val="20"/>
      <name val="SimSun"/>
      <charset val="134"/>
    </font>
    <font>
      <sz val="11"/>
      <name val="SimSun"/>
      <charset val="134"/>
    </font>
    <font>
      <b/>
      <sz val="14"/>
      <name val="SimSun"/>
      <charset val="134"/>
    </font>
    <font>
      <sz val="14"/>
      <name val="SimSun"/>
      <charset val="134"/>
    </font>
    <font>
      <sz val="12"/>
      <name val="SimSun"/>
      <charset val="134"/>
    </font>
    <font>
      <sz val="11"/>
      <color indexed="8"/>
      <name val="Times New Roman"/>
      <charset val="134"/>
    </font>
    <font>
      <sz val="11"/>
      <name val="Times New Roman"/>
      <charset val="134"/>
    </font>
    <font>
      <sz val="20"/>
      <name val="Times New Roman"/>
      <charset val="134"/>
    </font>
    <font>
      <sz val="14"/>
      <name val="Times New Roman"/>
      <charset val="134"/>
    </font>
    <font>
      <b/>
      <sz val="14"/>
      <name val="Times New Roman"/>
      <charset val="134"/>
    </font>
    <font>
      <sz val="12"/>
      <name val="Times New Roman"/>
      <charset val="134"/>
    </font>
    <font>
      <sz val="14"/>
      <color indexed="8"/>
      <name val="Times New Roman"/>
      <charset val="134"/>
    </font>
    <font>
      <b/>
      <sz val="15"/>
      <name val="Times New Roman"/>
      <charset val="134"/>
    </font>
    <font>
      <sz val="14"/>
      <color indexed="8"/>
      <name val="宋体"/>
      <charset val="134"/>
    </font>
    <font>
      <sz val="12"/>
      <color indexed="8"/>
      <name val="宋体"/>
      <charset val="134"/>
    </font>
    <font>
      <sz val="12"/>
      <name val="宋体"/>
      <charset val="134"/>
    </font>
    <font>
      <sz val="9"/>
      <name val="SimSun"/>
      <charset val="134"/>
    </font>
    <font>
      <b/>
      <sz val="14"/>
      <name val="宋体"/>
      <charset val="134"/>
    </font>
    <font>
      <sz val="14"/>
      <name val="宋体"/>
      <charset val="134"/>
    </font>
    <font>
      <sz val="12"/>
      <color indexed="8"/>
      <name val="Times New Roman"/>
      <charset val="134"/>
    </font>
    <font>
      <sz val="14"/>
      <name val="MS Serif"/>
      <charset val="134"/>
    </font>
    <font>
      <b/>
      <sz val="14"/>
      <color indexed="8"/>
      <name val="宋体"/>
      <charset val="134"/>
    </font>
    <font>
      <sz val="14"/>
      <color rgb="FFFF0000"/>
      <name val="宋体"/>
      <charset val="134"/>
    </font>
    <font>
      <sz val="14"/>
      <name val="宋体"/>
      <charset val="134"/>
      <scheme val="minor"/>
    </font>
    <font>
      <sz val="14"/>
      <color theme="1"/>
      <name val="宋体"/>
      <charset val="134"/>
      <scheme val="minor"/>
    </font>
    <font>
      <b/>
      <sz val="10"/>
      <name val="宋体"/>
      <charset val="134"/>
    </font>
    <font>
      <sz val="20"/>
      <color rgb="FF000000"/>
      <name val="方正小标宋简体"/>
      <charset val="134"/>
    </font>
    <font>
      <sz val="20"/>
      <color indexed="8"/>
      <name val="方正小标宋简体"/>
      <charset val="134"/>
    </font>
    <font>
      <b/>
      <sz val="12"/>
      <name val="宋体"/>
      <charset val="134"/>
    </font>
    <font>
      <sz val="11"/>
      <name val="宋体"/>
      <charset val="134"/>
    </font>
    <font>
      <sz val="11"/>
      <color rgb="FFFF0000"/>
      <name val="宋体"/>
      <charset val="134"/>
    </font>
    <font>
      <sz val="10"/>
      <name val="宋体"/>
      <charset val="134"/>
      <scheme val="minor"/>
    </font>
    <font>
      <sz val="20"/>
      <color indexed="8"/>
      <name val="宋体"/>
      <charset val="134"/>
    </font>
    <font>
      <sz val="14"/>
      <color indexed="9"/>
      <name val="Times New Roman"/>
      <charset val="134"/>
    </font>
    <font>
      <sz val="11"/>
      <color theme="1"/>
      <name val="Times New Roman"/>
      <charset val="134"/>
    </font>
    <font>
      <sz val="20"/>
      <color theme="1"/>
      <name val="方正小标宋简体"/>
      <charset val="134"/>
    </font>
    <font>
      <sz val="20"/>
      <color theme="1"/>
      <name val="Times New Roman"/>
      <charset val="134"/>
    </font>
    <font>
      <sz val="20"/>
      <color theme="1"/>
      <name val="方正小标宋_GBK"/>
      <charset val="134"/>
    </font>
    <font>
      <sz val="14"/>
      <color theme="1"/>
      <name val="Times New Roman"/>
      <charset val="134"/>
    </font>
    <font>
      <sz val="16"/>
      <color rgb="FF000000"/>
      <name val="方正小标宋简体"/>
      <charset val="134"/>
    </font>
    <font>
      <sz val="16"/>
      <color indexed="8"/>
      <name val="方正小标宋简体"/>
      <charset val="134"/>
    </font>
    <font>
      <b/>
      <sz val="14"/>
      <color theme="1"/>
      <name val="宋体"/>
      <charset val="134"/>
    </font>
    <font>
      <b/>
      <sz val="14"/>
      <color indexed="8"/>
      <name val="Times New Roman"/>
      <charset val="134"/>
    </font>
    <font>
      <b/>
      <sz val="14"/>
      <name val="仿宋"/>
      <charset val="134"/>
    </font>
    <font>
      <sz val="14"/>
      <name val="仿宋"/>
      <charset val="134"/>
    </font>
    <font>
      <sz val="16"/>
      <name val="黑体"/>
      <charset val="134"/>
    </font>
    <font>
      <sz val="16"/>
      <color indexed="8"/>
      <name val="宋体"/>
      <charset val="134"/>
    </font>
    <font>
      <sz val="28"/>
      <color indexed="8"/>
      <name val="方正小标宋_GBK"/>
      <charset val="134"/>
    </font>
    <font>
      <sz val="28"/>
      <color indexed="8"/>
      <name val="华文行楷"/>
      <charset val="134"/>
    </font>
    <font>
      <sz val="36"/>
      <color indexed="8"/>
      <name val="方正小标宋_GBK"/>
      <charset val="134"/>
    </font>
    <font>
      <sz val="20"/>
      <color indexed="8"/>
      <name val="黑体"/>
      <charset val="134"/>
    </font>
    <font>
      <sz val="18"/>
      <color indexed="8"/>
      <name val="宋体"/>
      <charset val="134"/>
    </font>
    <font>
      <sz val="12"/>
      <color indexed="9"/>
      <name val="宋体"/>
      <charset val="134"/>
    </font>
    <font>
      <sz val="11"/>
      <color indexed="9"/>
      <name val="宋体"/>
      <charset val="134"/>
    </font>
    <font>
      <sz val="11"/>
      <color indexed="20"/>
      <name val="宋体"/>
      <charset val="134"/>
    </font>
    <font>
      <sz val="8"/>
      <name val="Arial"/>
      <charset val="134"/>
    </font>
    <font>
      <b/>
      <sz val="11"/>
      <color indexed="8"/>
      <name val="宋体"/>
      <charset val="134"/>
    </font>
    <font>
      <b/>
      <sz val="15"/>
      <color indexed="56"/>
      <name val="宋体"/>
      <charset val="134"/>
    </font>
    <font>
      <b/>
      <sz val="10"/>
      <color indexed="9"/>
      <name val="宋体"/>
      <charset val="134"/>
    </font>
    <font>
      <sz val="10"/>
      <name val="Geneva"/>
      <charset val="134"/>
    </font>
    <font>
      <b/>
      <sz val="11"/>
      <color indexed="56"/>
      <name val="宋体"/>
      <charset val="134"/>
    </font>
    <font>
      <b/>
      <sz val="15"/>
      <color theme="3"/>
      <name val="宋体"/>
      <charset val="134"/>
      <scheme val="minor"/>
    </font>
    <font>
      <sz val="11"/>
      <color theme="1"/>
      <name val="宋体"/>
      <charset val="0"/>
      <scheme val="minor"/>
    </font>
    <font>
      <b/>
      <sz val="10"/>
      <name val="MS Sans Serif"/>
      <charset val="134"/>
    </font>
    <font>
      <sz val="11"/>
      <color indexed="17"/>
      <name val="宋体"/>
      <charset val="134"/>
    </font>
    <font>
      <b/>
      <sz val="13"/>
      <color indexed="54"/>
      <name val="宋体"/>
      <charset val="134"/>
    </font>
    <font>
      <b/>
      <sz val="11"/>
      <color rgb="FFFA7D00"/>
      <name val="宋体"/>
      <charset val="0"/>
      <scheme val="minor"/>
    </font>
    <font>
      <sz val="10"/>
      <name val="楷体"/>
      <charset val="134"/>
    </font>
    <font>
      <b/>
      <sz val="18"/>
      <color theme="3"/>
      <name val="宋体"/>
      <charset val="134"/>
      <scheme val="minor"/>
    </font>
    <font>
      <b/>
      <sz val="15"/>
      <color indexed="54"/>
      <name val="宋体"/>
      <charset val="134"/>
    </font>
    <font>
      <sz val="11"/>
      <color theme="0"/>
      <name val="宋体"/>
      <charset val="0"/>
      <scheme val="minor"/>
    </font>
    <font>
      <u/>
      <sz val="11"/>
      <color rgb="FF0000FF"/>
      <name val="宋体"/>
      <charset val="0"/>
      <scheme val="minor"/>
    </font>
    <font>
      <sz val="10"/>
      <name val="Times New Roman"/>
      <charset val="134"/>
    </font>
    <font>
      <b/>
      <sz val="11"/>
      <color rgb="FF3F3F3F"/>
      <name val="宋体"/>
      <charset val="0"/>
      <scheme val="minor"/>
    </font>
    <font>
      <b/>
      <sz val="9"/>
      <name val="Arial"/>
      <charset val="134"/>
    </font>
    <font>
      <sz val="11"/>
      <color rgb="FF3F3F76"/>
      <name val="宋体"/>
      <charset val="0"/>
      <scheme val="minor"/>
    </font>
    <font>
      <sz val="7"/>
      <name val="Small Fonts"/>
      <charset val="134"/>
    </font>
    <font>
      <i/>
      <sz val="11"/>
      <color rgb="FF7F7F7F"/>
      <name val="宋体"/>
      <charset val="0"/>
      <scheme val="minor"/>
    </font>
    <font>
      <b/>
      <sz val="11"/>
      <color theme="3"/>
      <name val="宋体"/>
      <charset val="134"/>
      <scheme val="minor"/>
    </font>
    <font>
      <sz val="11"/>
      <color rgb="FF006100"/>
      <name val="宋体"/>
      <charset val="0"/>
      <scheme val="minor"/>
    </font>
    <font>
      <u/>
      <sz val="11"/>
      <color rgb="FF800080"/>
      <name val="宋体"/>
      <charset val="0"/>
      <scheme val="minor"/>
    </font>
    <font>
      <b/>
      <sz val="13"/>
      <color indexed="56"/>
      <name val="宋体"/>
      <charset val="134"/>
    </font>
    <font>
      <b/>
      <sz val="13"/>
      <color theme="3"/>
      <name val="宋体"/>
      <charset val="134"/>
      <scheme val="minor"/>
    </font>
    <font>
      <b/>
      <sz val="12"/>
      <name val="Arial"/>
      <charset val="134"/>
    </font>
    <font>
      <b/>
      <sz val="10"/>
      <name val="Tms Rmn"/>
      <charset val="134"/>
    </font>
    <font>
      <sz val="11"/>
      <color rgb="FFFF0000"/>
      <name val="宋体"/>
      <charset val="0"/>
      <scheme val="minor"/>
    </font>
    <font>
      <sz val="10"/>
      <name val="Arial"/>
      <charset val="134"/>
    </font>
    <font>
      <sz val="8"/>
      <name val="Times New Roman"/>
      <charset val="134"/>
    </font>
    <font>
      <sz val="10"/>
      <name val="MS Sans Serif"/>
      <charset val="134"/>
    </font>
    <font>
      <sz val="11"/>
      <color rgb="FF9C0006"/>
      <name val="宋体"/>
      <charset val="0"/>
      <scheme val="minor"/>
    </font>
    <font>
      <sz val="12"/>
      <color indexed="16"/>
      <name val="宋体"/>
      <charset val="134"/>
    </font>
    <font>
      <b/>
      <sz val="11"/>
      <color rgb="FFFFFFFF"/>
      <name val="宋体"/>
      <charset val="0"/>
      <scheme val="minor"/>
    </font>
    <font>
      <sz val="11"/>
      <color rgb="FFFA7D00"/>
      <name val="宋体"/>
      <charset val="0"/>
      <scheme val="minor"/>
    </font>
    <font>
      <sz val="11"/>
      <color indexed="62"/>
      <name val="宋体"/>
      <charset val="134"/>
    </font>
    <font>
      <b/>
      <sz val="11"/>
      <color theme="1"/>
      <name val="宋体"/>
      <charset val="0"/>
      <scheme val="minor"/>
    </font>
    <font>
      <sz val="11"/>
      <color rgb="FF9C6500"/>
      <name val="宋体"/>
      <charset val="0"/>
      <scheme val="minor"/>
    </font>
    <font>
      <sz val="12"/>
      <color indexed="17"/>
      <name val="宋体"/>
      <charset val="134"/>
    </font>
    <font>
      <sz val="10"/>
      <name val="Helv"/>
      <charset val="134"/>
    </font>
    <font>
      <u/>
      <sz val="12"/>
      <color indexed="12"/>
      <name val="宋体"/>
      <charset val="134"/>
    </font>
    <font>
      <sz val="11"/>
      <color indexed="60"/>
      <name val="宋体"/>
      <charset val="134"/>
    </font>
    <font>
      <b/>
      <sz val="18"/>
      <color indexed="56"/>
      <name val="宋体"/>
      <charset val="134"/>
    </font>
    <font>
      <sz val="10"/>
      <name val="仿宋_GB2312"/>
      <charset val="134"/>
    </font>
    <font>
      <b/>
      <sz val="11"/>
      <color indexed="63"/>
      <name val="宋体"/>
      <charset val="134"/>
    </font>
    <font>
      <b/>
      <sz val="12"/>
      <color indexed="8"/>
      <name val="宋体"/>
      <charset val="134"/>
    </font>
    <font>
      <b/>
      <sz val="8"/>
      <color indexed="9"/>
      <name val="宋体"/>
      <charset val="134"/>
    </font>
    <font>
      <sz val="12"/>
      <name val="Helv"/>
      <charset val="134"/>
    </font>
    <font>
      <sz val="12"/>
      <color indexed="9"/>
      <name val="Helv"/>
      <charset val="134"/>
    </font>
    <font>
      <i/>
      <sz val="11"/>
      <color indexed="23"/>
      <name val="宋体"/>
      <charset val="134"/>
    </font>
    <font>
      <sz val="10"/>
      <color indexed="8"/>
      <name val="MS Sans Serif"/>
      <charset val="134"/>
    </font>
    <font>
      <sz val="12"/>
      <color indexed="20"/>
      <name val="宋体"/>
      <charset val="134"/>
    </font>
    <font>
      <b/>
      <sz val="11"/>
      <color indexed="54"/>
      <name val="宋体"/>
      <charset val="134"/>
    </font>
    <font>
      <b/>
      <sz val="18"/>
      <color indexed="54"/>
      <name val="宋体"/>
      <charset val="134"/>
    </font>
    <font>
      <b/>
      <sz val="14"/>
      <name val="楷体"/>
      <charset val="134"/>
    </font>
    <font>
      <b/>
      <sz val="18"/>
      <color indexed="62"/>
      <name val="宋体"/>
      <charset val="134"/>
    </font>
    <font>
      <sz val="11"/>
      <color indexed="52"/>
      <name val="宋体"/>
      <charset val="134"/>
    </font>
    <font>
      <b/>
      <sz val="11"/>
      <color indexed="9"/>
      <name val="宋体"/>
      <charset val="134"/>
    </font>
    <font>
      <sz val="10"/>
      <name val="宋体"/>
      <charset val="134"/>
    </font>
    <font>
      <b/>
      <sz val="11"/>
      <color indexed="52"/>
      <name val="宋体"/>
      <charset val="134"/>
    </font>
    <font>
      <u/>
      <sz val="10"/>
      <color indexed="12"/>
      <name val="Times"/>
      <charset val="134"/>
    </font>
    <font>
      <u/>
      <sz val="11"/>
      <color indexed="52"/>
      <name val="宋体"/>
      <charset val="134"/>
    </font>
    <font>
      <b/>
      <sz val="10"/>
      <name val="Arial"/>
      <charset val="134"/>
    </font>
    <font>
      <u/>
      <sz val="12"/>
      <color indexed="36"/>
      <name val="宋体"/>
      <charset val="134"/>
    </font>
    <font>
      <sz val="11"/>
      <color indexed="10"/>
      <name val="宋体"/>
      <charset val="134"/>
    </font>
    <font>
      <sz val="12"/>
      <name val="Courier"/>
      <charset val="134"/>
    </font>
    <font>
      <sz val="22"/>
      <color indexed="8"/>
      <name val="方正小标宋简体"/>
      <charset val="134"/>
    </font>
    <font>
      <b/>
      <sz val="9"/>
      <color indexed="8"/>
      <name val="宋体"/>
      <charset val="134"/>
    </font>
    <font>
      <sz val="9"/>
      <color rgb="FF000000"/>
      <name val="宋体"/>
      <charset val="1"/>
    </font>
    <font>
      <sz val="9"/>
      <color indexed="8"/>
      <name val="宋体"/>
      <charset val="134"/>
    </font>
    <font>
      <sz val="9"/>
      <color indexed="8"/>
      <name val="Arial"/>
      <charset val="134"/>
    </font>
  </fonts>
  <fills count="6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52"/>
        <bgColor indexed="64"/>
      </patternFill>
    </fill>
    <fill>
      <patternFill patternType="solid">
        <fgColor indexed="29"/>
        <bgColor indexed="64"/>
      </patternFill>
    </fill>
    <fill>
      <patternFill patternType="solid">
        <fgColor indexed="49"/>
        <bgColor indexed="64"/>
      </patternFill>
    </fill>
    <fill>
      <patternFill patternType="solid">
        <fgColor indexed="45"/>
        <bgColor indexed="64"/>
      </patternFill>
    </fill>
    <fill>
      <patternFill patternType="solid">
        <fgColor indexed="26"/>
        <bgColor indexed="64"/>
      </patternFill>
    </fill>
    <fill>
      <patternFill patternType="solid">
        <fgColor indexed="36"/>
        <bgColor indexed="64"/>
      </patternFill>
    </fill>
    <fill>
      <patternFill patternType="solid">
        <fgColor indexed="54"/>
        <bgColor indexed="64"/>
      </patternFill>
    </fill>
    <fill>
      <patternFill patternType="solid">
        <fgColor indexed="44"/>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theme="5" tint="0.599993896298105"/>
        <bgColor indexed="64"/>
      </patternFill>
    </fill>
    <fill>
      <patternFill patternType="solid">
        <fgColor rgb="FFFFFFCC"/>
        <bgColor indexed="64"/>
      </patternFill>
    </fill>
    <fill>
      <patternFill patternType="solid">
        <fgColor indexed="27"/>
        <bgColor indexed="64"/>
      </patternFill>
    </fill>
    <fill>
      <patternFill patternType="solid">
        <fgColor indexed="25"/>
        <bgColor indexed="64"/>
      </patternFill>
    </fill>
    <fill>
      <patternFill patternType="solid">
        <fgColor rgb="FFF2F2F2"/>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indexed="31"/>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rgb="FFC6EFCE"/>
        <bgColor indexed="64"/>
      </patternFill>
    </fill>
    <fill>
      <patternFill patternType="solid">
        <fgColor indexed="10"/>
        <bgColor indexed="64"/>
      </patternFill>
    </fill>
    <fill>
      <patternFill patternType="solid">
        <fgColor theme="6" tint="0.599993896298105"/>
        <bgColor indexed="64"/>
      </patternFill>
    </fill>
    <fill>
      <patternFill patternType="gray0625"/>
    </fill>
    <fill>
      <patternFill patternType="solid">
        <fgColor theme="8" tint="0.599993896298105"/>
        <bgColor indexed="64"/>
      </patternFill>
    </fill>
    <fill>
      <patternFill patternType="solid">
        <fgColor theme="4"/>
        <bgColor indexed="64"/>
      </patternFill>
    </fill>
    <fill>
      <patternFill patternType="solid">
        <fgColor indexed="42"/>
        <bgColor indexed="64"/>
      </patternFill>
    </fill>
    <fill>
      <patternFill patternType="solid">
        <fgColor indexed="48"/>
        <bgColor indexed="64"/>
      </patternFill>
    </fill>
    <fill>
      <patternFill patternType="solid">
        <fgColor theme="4" tint="0.399975585192419"/>
        <bgColor indexed="64"/>
      </patternFill>
    </fill>
    <fill>
      <patternFill patternType="solid">
        <fgColor theme="6"/>
        <bgColor indexed="64"/>
      </patternFill>
    </fill>
    <fill>
      <patternFill patternType="solid">
        <fgColor rgb="FFFFC7CE"/>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rgb="FFA5A5A5"/>
        <bgColor indexed="64"/>
      </patternFill>
    </fill>
    <fill>
      <patternFill patternType="solid">
        <fgColor theme="5"/>
        <bgColor indexed="64"/>
      </patternFill>
    </fill>
    <fill>
      <patternFill patternType="solid">
        <fgColor theme="9"/>
        <bgColor indexed="64"/>
      </patternFill>
    </fill>
    <fill>
      <patternFill patternType="solid">
        <fgColor theme="8"/>
        <bgColor indexed="64"/>
      </patternFill>
    </fill>
    <fill>
      <patternFill patternType="solid">
        <fgColor theme="8" tint="0.399975585192419"/>
        <bgColor indexed="64"/>
      </patternFill>
    </fill>
    <fill>
      <patternFill patternType="solid">
        <fgColor rgb="FFFFEB9C"/>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7"/>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indexed="11"/>
        <bgColor indexed="64"/>
      </patternFill>
    </fill>
    <fill>
      <patternFill patternType="solid">
        <fgColor indexed="14"/>
        <bgColor indexed="64"/>
      </patternFill>
    </fill>
    <fill>
      <patternFill patternType="solid">
        <fgColor indexed="30"/>
        <bgColor indexed="64"/>
      </patternFill>
    </fill>
    <fill>
      <patternFill patternType="solid">
        <fgColor indexed="46"/>
        <bgColor indexed="64"/>
      </patternFill>
    </fill>
    <fill>
      <patternFill patternType="solid">
        <fgColor indexed="43"/>
        <bgColor indexed="64"/>
      </patternFill>
    </fill>
    <fill>
      <patternFill patternType="solid">
        <fgColor indexed="51"/>
        <bgColor indexed="64"/>
      </patternFill>
    </fill>
    <fill>
      <patternFill patternType="lightUp">
        <fgColor indexed="9"/>
        <bgColor indexed="29"/>
      </patternFill>
    </fill>
    <fill>
      <patternFill patternType="mediumGray">
        <fgColor indexed="22"/>
      </patternFill>
    </fill>
    <fill>
      <patternFill patternType="solid">
        <fgColor indexed="15"/>
        <bgColor indexed="64"/>
      </patternFill>
    </fill>
    <fill>
      <patternFill patternType="solid">
        <fgColor indexed="12"/>
        <bgColor indexed="64"/>
      </patternFill>
    </fill>
    <fill>
      <patternFill patternType="solid">
        <fgColor indexed="57"/>
        <bgColor indexed="64"/>
      </patternFill>
    </fill>
    <fill>
      <patternFill patternType="lightUp">
        <fgColor indexed="9"/>
        <bgColor indexed="55"/>
      </patternFill>
    </fill>
    <fill>
      <patternFill patternType="lightUp">
        <fgColor indexed="9"/>
        <bgColor indexed="22"/>
      </patternFill>
    </fill>
    <fill>
      <patternFill patternType="solid">
        <fgColor indexed="62"/>
        <bgColor indexed="64"/>
      </patternFill>
    </fill>
    <fill>
      <patternFill patternType="solid">
        <fgColor indexed="40"/>
        <bgColor indexed="64"/>
      </patternFill>
    </fill>
    <fill>
      <patternFill patternType="solid">
        <fgColor indexed="53"/>
        <bgColor indexed="64"/>
      </patternFill>
    </fill>
  </fills>
  <borders count="47">
    <border>
      <left/>
      <right/>
      <top/>
      <bottom/>
      <diagonal/>
    </border>
    <border>
      <left style="thin">
        <color auto="1"/>
      </left>
      <right style="thin">
        <color auto="1"/>
      </right>
      <top style="thin">
        <color auto="1"/>
      </top>
      <bottom style="thin">
        <color auto="1"/>
      </bottom>
      <diagonal/>
    </border>
    <border>
      <left/>
      <right style="thin">
        <color rgb="FF000000"/>
      </right>
      <top/>
      <bottom style="thin">
        <color rgb="FF00000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indexed="8"/>
      </right>
      <top/>
      <bottom style="thin">
        <color indexed="8"/>
      </bottom>
      <diagonal/>
    </border>
    <border>
      <left/>
      <right style="thin">
        <color rgb="FF000000"/>
      </right>
      <top/>
      <bottom/>
      <diagonal/>
    </border>
    <border>
      <left style="thin">
        <color indexed="8"/>
      </left>
      <right style="thin">
        <color auto="1"/>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style="thin">
        <color auto="1"/>
      </bottom>
      <diagonal/>
    </border>
    <border>
      <left style="thin">
        <color indexed="8"/>
      </left>
      <right style="thin">
        <color indexed="8"/>
      </right>
      <top style="thin">
        <color auto="1"/>
      </top>
      <bottom style="thin">
        <color indexed="8"/>
      </bottom>
      <diagonal/>
    </border>
    <border>
      <left style="thin">
        <color indexed="8"/>
      </left>
      <right style="thin">
        <color indexed="8"/>
      </right>
      <top style="thin">
        <color indexed="8"/>
      </top>
      <bottom style="thin">
        <color auto="1"/>
      </bottom>
      <diagonal/>
    </border>
    <border>
      <left style="thin">
        <color indexed="8"/>
      </left>
      <right style="thin">
        <color indexed="8"/>
      </right>
      <top style="thin">
        <color auto="1"/>
      </top>
      <bottom style="thin">
        <color auto="1"/>
      </bottom>
      <diagonal/>
    </border>
    <border>
      <left/>
      <right style="thin">
        <color auto="1"/>
      </right>
      <top style="thin">
        <color auto="1"/>
      </top>
      <bottom style="thin">
        <color auto="1"/>
      </bottom>
      <diagonal/>
    </border>
    <border>
      <left/>
      <right/>
      <top/>
      <bottom style="thin">
        <color indexed="8"/>
      </bottom>
      <diagonal/>
    </border>
    <border>
      <left style="thin">
        <color auto="1"/>
      </left>
      <right/>
      <top style="thin">
        <color auto="1"/>
      </top>
      <bottom style="thin">
        <color auto="1"/>
      </bottom>
      <diagonal/>
    </border>
    <border>
      <left/>
      <right/>
      <top style="thin">
        <color auto="1"/>
      </top>
      <bottom/>
      <diagonal/>
    </border>
    <border>
      <left/>
      <right/>
      <top/>
      <bottom style="thin">
        <color auto="1"/>
      </bottom>
      <diagonal/>
    </border>
    <border>
      <left/>
      <right/>
      <top style="thin">
        <color indexed="62"/>
      </top>
      <bottom style="double">
        <color indexed="62"/>
      </bottom>
      <diagonal/>
    </border>
    <border>
      <left/>
      <right/>
      <top/>
      <bottom style="thick">
        <color indexed="62"/>
      </bottom>
      <diagonal/>
    </border>
    <border>
      <left/>
      <right/>
      <top style="medium">
        <color indexed="9"/>
      </top>
      <bottom style="medium">
        <color indexed="9"/>
      </bottom>
      <diagonal/>
    </border>
    <border>
      <left/>
      <right/>
      <top/>
      <bottom style="medium">
        <color indexed="30"/>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auto="1"/>
      </bottom>
      <diagonal/>
    </border>
    <border>
      <left/>
      <right/>
      <top style="thin">
        <color indexed="11"/>
      </top>
      <bottom style="double">
        <color indexed="11"/>
      </bottom>
      <diagonal/>
    </border>
    <border>
      <left/>
      <right/>
      <top/>
      <bottom style="thick">
        <color indexed="43"/>
      </bottom>
      <diagonal/>
    </border>
    <border>
      <left style="thin">
        <color rgb="FF7F7F7F"/>
      </left>
      <right style="thin">
        <color rgb="FF7F7F7F"/>
      </right>
      <top style="thin">
        <color rgb="FF7F7F7F"/>
      </top>
      <bottom style="thin">
        <color rgb="FF7F7F7F"/>
      </bottom>
      <diagonal/>
    </border>
    <border>
      <left/>
      <right style="thin">
        <color auto="1"/>
      </right>
      <top/>
      <bottom style="thin">
        <color auto="1"/>
      </bottom>
      <diagonal/>
    </border>
    <border>
      <left/>
      <right/>
      <top/>
      <bottom style="thick">
        <color indexed="11"/>
      </bottom>
      <diagonal/>
    </border>
    <border>
      <left style="thin">
        <color rgb="FF3F3F3F"/>
      </left>
      <right style="thin">
        <color rgb="FF3F3F3F"/>
      </right>
      <top style="thin">
        <color rgb="FF3F3F3F"/>
      </top>
      <bottom style="thin">
        <color rgb="FF3F3F3F"/>
      </bottom>
      <diagonal/>
    </border>
    <border>
      <left/>
      <right/>
      <top/>
      <bottom style="thick">
        <color indexed="22"/>
      </bottom>
      <diagonal/>
    </border>
    <border>
      <left/>
      <right/>
      <top style="thin">
        <color auto="1"/>
      </top>
      <bottom style="thin">
        <color auto="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indexed="23"/>
      </left>
      <right style="thin">
        <color indexed="23"/>
      </right>
      <top style="thin">
        <color indexed="23"/>
      </top>
      <bottom style="thin">
        <color indexed="23"/>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auto="1"/>
      </top>
      <bottom style="medium">
        <color auto="1"/>
      </bottom>
      <diagonal/>
    </border>
    <border>
      <left/>
      <right/>
      <top/>
      <bottom style="medium">
        <color indexed="4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s>
  <cellStyleXfs count="1334">
    <xf numFmtId="0" fontId="0" fillId="0" borderId="0">
      <alignment vertical="center"/>
    </xf>
    <xf numFmtId="42" fontId="1" fillId="0" borderId="0" applyFont="0" applyFill="0" applyBorder="0" applyAlignment="0" applyProtection="0">
      <alignment vertical="center"/>
    </xf>
    <xf numFmtId="0" fontId="72" fillId="29" borderId="0" applyNumberFormat="0" applyBorder="0" applyAlignment="0" applyProtection="0">
      <alignment vertical="center"/>
    </xf>
    <xf numFmtId="0" fontId="94" fillId="25" borderId="30" applyNumberFormat="0" applyAlignment="0" applyProtection="0">
      <alignment vertical="center"/>
    </xf>
    <xf numFmtId="0" fontId="75" fillId="0" borderId="21" applyNumberFormat="0" applyFill="0" applyAlignment="0" applyProtection="0">
      <alignment vertical="center"/>
    </xf>
    <xf numFmtId="0" fontId="71" fillId="6" borderId="0" applyNumberFormat="0" applyBorder="0" applyAlignment="0" applyProtection="0">
      <alignment vertical="center"/>
    </xf>
    <xf numFmtId="44" fontId="1" fillId="0" borderId="0" applyFont="0" applyFill="0" applyBorder="0" applyAlignment="0" applyProtection="0">
      <alignment vertical="center"/>
    </xf>
    <xf numFmtId="0" fontId="86" fillId="0" borderId="31" applyNumberFormat="0" applyFill="0" applyProtection="0">
      <alignment horizontal="center" vertical="center"/>
    </xf>
    <xf numFmtId="0" fontId="78" fillId="0" borderId="0">
      <alignment vertical="center"/>
    </xf>
    <xf numFmtId="0" fontId="81" fillId="24" borderId="0" applyNumberFormat="0" applyBorder="0" applyAlignment="0" applyProtection="0">
      <alignment vertical="center"/>
    </xf>
    <xf numFmtId="9" fontId="34" fillId="0" borderId="0" applyFont="0" applyFill="0" applyBorder="0" applyAlignment="0" applyProtection="0">
      <alignment vertical="center"/>
    </xf>
    <xf numFmtId="0" fontId="83" fillId="34" borderId="0" applyNumberFormat="0" applyBorder="0" applyAlignment="0" applyProtection="0">
      <alignment vertical="center"/>
    </xf>
    <xf numFmtId="0" fontId="106" fillId="0" borderId="0">
      <alignment horizontal="center" vertical="center" wrapText="1"/>
      <protection locked="0"/>
    </xf>
    <xf numFmtId="0" fontId="71" fillId="10" borderId="0" applyNumberFormat="0" applyBorder="0" applyAlignment="0" applyProtection="0">
      <alignment vertical="center"/>
    </xf>
    <xf numFmtId="0" fontId="34" fillId="0" borderId="0">
      <alignment vertical="center"/>
    </xf>
    <xf numFmtId="0" fontId="33" fillId="8" borderId="0" applyNumberFormat="0" applyBorder="0" applyAlignment="0" applyProtection="0">
      <alignment vertical="center"/>
    </xf>
    <xf numFmtId="0" fontId="78" fillId="0" borderId="0">
      <alignment vertical="center"/>
    </xf>
    <xf numFmtId="0" fontId="34" fillId="0" borderId="0">
      <alignment vertical="center"/>
    </xf>
    <xf numFmtId="0" fontId="33" fillId="13" borderId="0" applyNumberFormat="0" applyBorder="0" applyAlignment="0" applyProtection="0">
      <alignment vertical="center"/>
    </xf>
    <xf numFmtId="41" fontId="1" fillId="0" borderId="0" applyFont="0" applyFill="0" applyBorder="0" applyAlignment="0" applyProtection="0">
      <alignment vertical="center"/>
    </xf>
    <xf numFmtId="0" fontId="0" fillId="0" borderId="0">
      <alignment vertical="center"/>
    </xf>
    <xf numFmtId="0" fontId="81" fillId="30" borderId="0" applyNumberFormat="0" applyBorder="0" applyAlignment="0" applyProtection="0">
      <alignment vertical="center"/>
    </xf>
    <xf numFmtId="0" fontId="108" fillId="38" borderId="0" applyNumberFormat="0" applyBorder="0" applyAlignment="0" applyProtection="0">
      <alignment vertical="center"/>
    </xf>
    <xf numFmtId="43" fontId="0" fillId="0" borderId="0" applyFont="0" applyFill="0" applyBorder="0" applyAlignment="0" applyProtection="0">
      <alignment vertical="center"/>
    </xf>
    <xf numFmtId="0" fontId="89" fillId="26" borderId="0" applyNumberFormat="0" applyBorder="0" applyAlignment="0" applyProtection="0">
      <alignment vertical="center"/>
    </xf>
    <xf numFmtId="0" fontId="71" fillId="4" borderId="0" applyNumberFormat="0" applyBorder="0" applyAlignment="0" applyProtection="0">
      <alignment vertical="center"/>
    </xf>
    <xf numFmtId="0" fontId="83" fillId="17" borderId="0" applyNumberFormat="0" applyBorder="0" applyAlignment="0" applyProtection="0">
      <alignment vertical="center"/>
    </xf>
    <xf numFmtId="0" fontId="74" fillId="8" borderId="1" applyNumberFormat="0" applyBorder="0" applyAlignment="0" applyProtection="0">
      <alignment vertical="center"/>
    </xf>
    <xf numFmtId="0" fontId="71" fillId="14" borderId="0" applyNumberFormat="0" applyBorder="0" applyAlignment="0" applyProtection="0">
      <alignment vertical="center"/>
    </xf>
    <xf numFmtId="192" fontId="105" fillId="0" borderId="31" applyFill="0" applyProtection="0">
      <alignment horizontal="right" vertical="center"/>
    </xf>
    <xf numFmtId="0" fontId="72" fillId="4" borderId="0" applyNumberFormat="0" applyBorder="0" applyAlignment="0" applyProtection="0">
      <alignment vertical="center"/>
    </xf>
    <xf numFmtId="0" fontId="90" fillId="0" borderId="0" applyNumberFormat="0" applyFill="0" applyBorder="0" applyAlignment="0" applyProtection="0">
      <alignment vertical="center"/>
    </xf>
    <xf numFmtId="9" fontId="34" fillId="0" borderId="0" applyFont="0" applyFill="0" applyBorder="0" applyAlignment="0" applyProtection="0">
      <alignment vertical="center"/>
    </xf>
    <xf numFmtId="0" fontId="109" fillId="7" borderId="0" applyNumberFormat="0" applyBorder="0" applyAlignment="0" applyProtection="0">
      <alignment vertical="center"/>
    </xf>
    <xf numFmtId="0" fontId="71" fillId="10" borderId="0" applyNumberFormat="0" applyBorder="0" applyAlignment="0" applyProtection="0">
      <alignment vertical="center"/>
    </xf>
    <xf numFmtId="0" fontId="72" fillId="35" borderId="0" applyNumberFormat="0" applyBorder="0" applyAlignment="0" applyProtection="0">
      <alignment vertical="center"/>
    </xf>
    <xf numFmtId="0" fontId="99" fillId="0" borderId="0" applyNumberFormat="0" applyFill="0" applyBorder="0" applyAlignment="0" applyProtection="0">
      <alignment vertical="center"/>
    </xf>
    <xf numFmtId="0" fontId="1" fillId="16" borderId="26" applyNumberFormat="0" applyFont="0" applyAlignment="0" applyProtection="0">
      <alignment vertical="center"/>
    </xf>
    <xf numFmtId="0" fontId="72" fillId="5" borderId="0" applyNumberFormat="0" applyBorder="0" applyAlignment="0" applyProtection="0">
      <alignment vertical="center"/>
    </xf>
    <xf numFmtId="0" fontId="29" fillId="0" borderId="0">
      <alignment vertical="center"/>
    </xf>
    <xf numFmtId="0" fontId="71" fillId="4" borderId="0" applyNumberFormat="0" applyBorder="0" applyAlignment="0" applyProtection="0">
      <alignment vertical="center"/>
    </xf>
    <xf numFmtId="0" fontId="71" fillId="11" borderId="0" applyNumberFormat="0" applyBorder="0" applyAlignment="0" applyProtection="0">
      <alignment vertical="center"/>
    </xf>
    <xf numFmtId="0" fontId="89" fillId="22" borderId="0" applyNumberFormat="0" applyBorder="0" applyAlignment="0" applyProtection="0">
      <alignment vertical="center"/>
    </xf>
    <xf numFmtId="0" fontId="71" fillId="14" borderId="0" applyNumberFormat="0" applyBorder="0" applyAlignment="0" applyProtection="0">
      <alignment vertical="center"/>
    </xf>
    <xf numFmtId="9" fontId="34" fillId="0" borderId="0" applyFont="0" applyFill="0" applyBorder="0" applyAlignment="0" applyProtection="0">
      <alignment vertical="center"/>
    </xf>
    <xf numFmtId="0" fontId="97" fillId="0" borderId="0" applyNumberFormat="0" applyFill="0" applyBorder="0" applyAlignment="0" applyProtection="0">
      <alignment vertical="center"/>
    </xf>
    <xf numFmtId="0" fontId="104" fillId="0" borderId="0" applyNumberFormat="0" applyFill="0" applyBorder="0" applyAlignment="0" applyProtection="0">
      <alignment vertical="center"/>
    </xf>
    <xf numFmtId="0" fontId="34" fillId="0" borderId="0">
      <alignment vertical="center"/>
    </xf>
    <xf numFmtId="0" fontId="34" fillId="0" borderId="0">
      <alignment vertical="center"/>
    </xf>
    <xf numFmtId="0" fontId="72" fillId="7" borderId="0" applyNumberFormat="0" applyBorder="0" applyAlignment="0" applyProtection="0">
      <alignment vertical="center"/>
    </xf>
    <xf numFmtId="0" fontId="87"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76" fillId="0" borderId="22" applyNumberFormat="0" applyFill="0" applyAlignment="0" applyProtection="0">
      <alignment vertical="center"/>
    </xf>
    <xf numFmtId="0" fontId="71" fillId="11" borderId="0" applyNumberFormat="0" applyBorder="0" applyAlignment="0" applyProtection="0">
      <alignment vertical="center"/>
    </xf>
    <xf numFmtId="9" fontId="34" fillId="0" borderId="0" applyFont="0" applyFill="0" applyBorder="0" applyAlignment="0" applyProtection="0">
      <alignment vertical="center"/>
    </xf>
    <xf numFmtId="0" fontId="80" fillId="0" borderId="25" applyNumberFormat="0" applyFill="0" applyAlignment="0" applyProtection="0">
      <alignment vertical="center"/>
    </xf>
    <xf numFmtId="9" fontId="34" fillId="0" borderId="0" applyFont="0" applyFill="0" applyBorder="0" applyAlignment="0" applyProtection="0">
      <alignment vertical="center"/>
    </xf>
    <xf numFmtId="0" fontId="73" fillId="7" borderId="0" applyNumberFormat="0" applyBorder="0" applyAlignment="0" applyProtection="0">
      <alignment vertical="center"/>
    </xf>
    <xf numFmtId="0" fontId="29" fillId="0" borderId="0">
      <alignment vertical="center"/>
    </xf>
    <xf numFmtId="0" fontId="72" fillId="7" borderId="0" applyNumberFormat="0" applyBorder="0" applyAlignment="0" applyProtection="0">
      <alignment vertical="center"/>
    </xf>
    <xf numFmtId="0" fontId="101" fillId="0" borderId="25" applyNumberFormat="0" applyFill="0" applyAlignment="0" applyProtection="0">
      <alignment vertical="center"/>
    </xf>
    <xf numFmtId="0" fontId="71" fillId="4" borderId="0" applyNumberFormat="0" applyBorder="0" applyAlignment="0" applyProtection="0">
      <alignment vertical="center"/>
    </xf>
    <xf numFmtId="0" fontId="89" fillId="36" borderId="0" applyNumberFormat="0" applyBorder="0" applyAlignment="0" applyProtection="0">
      <alignment vertical="center"/>
    </xf>
    <xf numFmtId="0" fontId="71" fillId="10" borderId="0" applyNumberFormat="0" applyBorder="0" applyAlignment="0" applyProtection="0">
      <alignment vertical="center"/>
    </xf>
    <xf numFmtId="9" fontId="34" fillId="0" borderId="0" applyFont="0" applyFill="0" applyBorder="0" applyAlignment="0" applyProtection="0">
      <alignment vertical="center"/>
    </xf>
    <xf numFmtId="0" fontId="97" fillId="0" borderId="36" applyNumberFormat="0" applyFill="0" applyAlignment="0" applyProtection="0">
      <alignment vertical="center"/>
    </xf>
    <xf numFmtId="0" fontId="71" fillId="4" borderId="0" applyNumberFormat="0" applyBorder="0" applyAlignment="0" applyProtection="0">
      <alignment vertical="center"/>
    </xf>
    <xf numFmtId="0" fontId="89" fillId="39" borderId="0" applyNumberFormat="0" applyBorder="0" applyAlignment="0" applyProtection="0">
      <alignment vertical="center"/>
    </xf>
    <xf numFmtId="0" fontId="92" fillId="19" borderId="33" applyNumberFormat="0" applyAlignment="0" applyProtection="0">
      <alignment vertical="center"/>
    </xf>
    <xf numFmtId="0" fontId="85" fillId="19" borderId="30" applyNumberFormat="0" applyAlignment="0" applyProtection="0">
      <alignment vertical="center"/>
    </xf>
    <xf numFmtId="0" fontId="0" fillId="11" borderId="0" applyNumberFormat="0" applyBorder="0" applyAlignment="0" applyProtection="0">
      <alignment vertical="center"/>
    </xf>
    <xf numFmtId="0" fontId="110" fillId="41" borderId="37" applyNumberFormat="0" applyAlignment="0" applyProtection="0">
      <alignment vertical="center"/>
    </xf>
    <xf numFmtId="0" fontId="81" fillId="20" borderId="0" applyNumberFormat="0" applyBorder="0" applyAlignment="0" applyProtection="0">
      <alignment vertical="center"/>
    </xf>
    <xf numFmtId="0" fontId="89" fillId="42" borderId="0" applyNumberFormat="0" applyBorder="0" applyAlignment="0" applyProtection="0">
      <alignment vertical="center"/>
    </xf>
    <xf numFmtId="0" fontId="34" fillId="0" borderId="0">
      <alignment vertical="center"/>
    </xf>
    <xf numFmtId="0" fontId="82" fillId="0" borderId="27">
      <alignment horizontal="center" vertical="center"/>
    </xf>
    <xf numFmtId="0" fontId="111" fillId="0" borderId="38" applyNumberFormat="0" applyFill="0" applyAlignment="0" applyProtection="0">
      <alignment vertical="center"/>
    </xf>
    <xf numFmtId="0" fontId="72" fillId="35" borderId="0" applyNumberFormat="0" applyBorder="0" applyAlignment="0" applyProtection="0">
      <alignment vertical="center"/>
    </xf>
    <xf numFmtId="0" fontId="113" fillId="0" borderId="40" applyNumberFormat="0" applyFill="0" applyAlignment="0" applyProtection="0">
      <alignment vertical="center"/>
    </xf>
    <xf numFmtId="0" fontId="98" fillId="28" borderId="0" applyNumberFormat="0" applyBorder="0" applyAlignment="0" applyProtection="0">
      <alignment vertical="center"/>
    </xf>
    <xf numFmtId="0" fontId="0" fillId="34" borderId="0" applyNumberFormat="0" applyBorder="0" applyAlignment="0" applyProtection="0">
      <alignment vertical="center"/>
    </xf>
    <xf numFmtId="0" fontId="114" fillId="46" borderId="0" applyNumberFormat="0" applyBorder="0" applyAlignment="0" applyProtection="0">
      <alignment vertical="center"/>
    </xf>
    <xf numFmtId="0" fontId="81" fillId="47" borderId="0" applyNumberFormat="0" applyBorder="0" applyAlignment="0" applyProtection="0">
      <alignment vertical="center"/>
    </xf>
    <xf numFmtId="0" fontId="89" fillId="33" borderId="0" applyNumberFormat="0" applyBorder="0" applyAlignment="0" applyProtection="0">
      <alignment vertical="center"/>
    </xf>
    <xf numFmtId="0" fontId="34" fillId="0" borderId="0">
      <alignment vertical="center"/>
    </xf>
    <xf numFmtId="0" fontId="105" fillId="0" borderId="5" applyNumberFormat="0" applyFill="0" applyProtection="0">
      <alignment horizontal="right" vertical="center"/>
    </xf>
    <xf numFmtId="0" fontId="81" fillId="49" borderId="0" applyNumberFormat="0" applyBorder="0" applyAlignment="0" applyProtection="0">
      <alignment vertical="center"/>
    </xf>
    <xf numFmtId="0" fontId="33" fillId="8" borderId="0" applyNumberFormat="0" applyBorder="0" applyAlignment="0" applyProtection="0">
      <alignment vertical="center"/>
    </xf>
    <xf numFmtId="0" fontId="81" fillId="21" borderId="0" applyNumberFormat="0" applyBorder="0" applyAlignment="0" applyProtection="0">
      <alignment vertical="center"/>
    </xf>
    <xf numFmtId="0" fontId="81" fillId="48" borderId="0" applyNumberFormat="0" applyBorder="0" applyAlignment="0" applyProtection="0">
      <alignment vertical="center"/>
    </xf>
    <xf numFmtId="0" fontId="81" fillId="15" borderId="0" applyNumberFormat="0" applyBorder="0" applyAlignment="0" applyProtection="0">
      <alignment vertical="center"/>
    </xf>
    <xf numFmtId="0" fontId="33" fillId="13" borderId="0" applyNumberFormat="0" applyBorder="0" applyAlignment="0" applyProtection="0">
      <alignment vertical="center"/>
    </xf>
    <xf numFmtId="0" fontId="89" fillId="37" borderId="0" applyNumberFormat="0" applyBorder="0" applyAlignment="0" applyProtection="0">
      <alignment vertical="center"/>
    </xf>
    <xf numFmtId="0" fontId="34" fillId="0" borderId="0" applyNumberFormat="0" applyFont="0" applyFill="0" applyBorder="0" applyAlignment="0" applyProtection="0">
      <alignment horizontal="left" vertical="center"/>
    </xf>
    <xf numFmtId="0" fontId="115" fillId="34" borderId="0" applyNumberFormat="0" applyBorder="0" applyAlignment="0" applyProtection="0">
      <alignment vertical="center"/>
    </xf>
    <xf numFmtId="0" fontId="33" fillId="13" borderId="0" applyNumberFormat="0" applyBorder="0" applyAlignment="0" applyProtection="0">
      <alignment vertical="center"/>
    </xf>
    <xf numFmtId="0" fontId="89" fillId="50" borderId="0" applyNumberFormat="0" applyBorder="0" applyAlignment="0" applyProtection="0">
      <alignment vertical="center"/>
    </xf>
    <xf numFmtId="0" fontId="81" fillId="51" borderId="0" applyNumberFormat="0" applyBorder="0" applyAlignment="0" applyProtection="0">
      <alignment vertical="center"/>
    </xf>
    <xf numFmtId="0" fontId="81" fillId="40" borderId="0" applyNumberFormat="0" applyBorder="0" applyAlignment="0" applyProtection="0">
      <alignment vertical="center"/>
    </xf>
    <xf numFmtId="0" fontId="89" fillId="44" borderId="0" applyNumberFormat="0" applyBorder="0" applyAlignment="0" applyProtection="0">
      <alignment vertical="center"/>
    </xf>
    <xf numFmtId="0" fontId="72" fillId="13" borderId="0" applyNumberFormat="0" applyBorder="0" applyAlignment="0" applyProtection="0">
      <alignment vertical="center"/>
    </xf>
    <xf numFmtId="0" fontId="81" fillId="32" borderId="0" applyNumberFormat="0" applyBorder="0" applyAlignment="0" applyProtection="0">
      <alignment vertical="center"/>
    </xf>
    <xf numFmtId="0" fontId="76" fillId="0" borderId="22" applyNumberFormat="0" applyFill="0" applyAlignment="0" applyProtection="0">
      <alignment vertical="center"/>
    </xf>
    <xf numFmtId="0" fontId="71" fillId="4" borderId="0" applyNumberFormat="0" applyBorder="0" applyAlignment="0" applyProtection="0">
      <alignment vertical="center"/>
    </xf>
    <xf numFmtId="0" fontId="89" fillId="45" borderId="0" applyNumberFormat="0" applyBorder="0" applyAlignment="0" applyProtection="0">
      <alignment vertical="center"/>
    </xf>
    <xf numFmtId="0" fontId="89" fillId="43" borderId="0" applyNumberFormat="0" applyBorder="0" applyAlignment="0" applyProtection="0">
      <alignment vertical="center"/>
    </xf>
    <xf numFmtId="0" fontId="116" fillId="0" borderId="0">
      <alignment vertical="center"/>
    </xf>
    <xf numFmtId="0" fontId="81" fillId="27" borderId="0" applyNumberFormat="0" applyBorder="0" applyAlignment="0" applyProtection="0">
      <alignment vertical="center"/>
    </xf>
    <xf numFmtId="0" fontId="76" fillId="0" borderId="22" applyNumberFormat="0" applyFill="0" applyAlignment="0" applyProtection="0">
      <alignment vertical="center"/>
    </xf>
    <xf numFmtId="0" fontId="71" fillId="4" borderId="0" applyNumberFormat="0" applyBorder="0" applyAlignment="0" applyProtection="0">
      <alignment vertical="center"/>
    </xf>
    <xf numFmtId="0" fontId="89" fillId="52" borderId="0" applyNumberFormat="0" applyBorder="0" applyAlignment="0" applyProtection="0">
      <alignment vertical="center"/>
    </xf>
    <xf numFmtId="0" fontId="34" fillId="0" borderId="0">
      <alignment vertical="center"/>
    </xf>
    <xf numFmtId="0" fontId="33" fillId="8" borderId="0" applyNumberFormat="0" applyBorder="0" applyAlignment="0" applyProtection="0">
      <alignment vertical="center"/>
    </xf>
    <xf numFmtId="0" fontId="78" fillId="0" borderId="0">
      <alignment vertical="center"/>
    </xf>
    <xf numFmtId="0" fontId="29" fillId="0" borderId="0">
      <alignment vertical="center"/>
    </xf>
    <xf numFmtId="0" fontId="116" fillId="0" borderId="0">
      <alignment vertical="center"/>
    </xf>
    <xf numFmtId="0" fontId="116" fillId="0" borderId="0">
      <alignment vertical="center"/>
    </xf>
    <xf numFmtId="0" fontId="29" fillId="0" borderId="0">
      <alignment vertical="center"/>
    </xf>
    <xf numFmtId="0" fontId="33" fillId="8" borderId="0" applyNumberFormat="0" applyBorder="0" applyAlignment="0" applyProtection="0">
      <alignment vertical="center"/>
    </xf>
    <xf numFmtId="9" fontId="34" fillId="0" borderId="0" applyFont="0" applyFill="0" applyBorder="0" applyAlignment="0" applyProtection="0">
      <alignment vertical="center"/>
    </xf>
    <xf numFmtId="0" fontId="78" fillId="0" borderId="0">
      <alignment vertical="center"/>
    </xf>
    <xf numFmtId="9" fontId="34" fillId="0" borderId="0" applyFont="0" applyFill="0" applyBorder="0" applyAlignment="0" applyProtection="0">
      <alignment vertical="center"/>
    </xf>
    <xf numFmtId="9" fontId="34" fillId="0" borderId="0" applyFont="0" applyFill="0" applyBorder="0" applyAlignment="0" applyProtection="0">
      <alignment vertical="center"/>
    </xf>
    <xf numFmtId="0" fontId="78" fillId="0" borderId="0">
      <alignment vertical="center"/>
    </xf>
    <xf numFmtId="9" fontId="34" fillId="0" borderId="0" applyFont="0" applyFill="0" applyBorder="0" applyAlignment="0" applyProtection="0">
      <alignment vertical="center"/>
    </xf>
    <xf numFmtId="0" fontId="78" fillId="0" borderId="0">
      <alignment vertical="center"/>
    </xf>
    <xf numFmtId="49" fontId="34" fillId="0" borderId="0" applyFont="0" applyFill="0" applyBorder="0" applyAlignment="0" applyProtection="0">
      <alignment vertical="center"/>
    </xf>
    <xf numFmtId="0" fontId="0" fillId="0" borderId="0">
      <alignment vertical="center"/>
    </xf>
    <xf numFmtId="0" fontId="29" fillId="0" borderId="0">
      <alignment vertical="center"/>
    </xf>
    <xf numFmtId="0" fontId="34" fillId="0" borderId="0">
      <alignment vertical="center"/>
    </xf>
    <xf numFmtId="0" fontId="33" fillId="8" borderId="0" applyNumberFormat="0" applyBorder="0" applyAlignment="0" applyProtection="0">
      <alignment vertical="center"/>
    </xf>
    <xf numFmtId="0" fontId="78" fillId="0" borderId="0">
      <alignment vertical="center"/>
    </xf>
    <xf numFmtId="9" fontId="34" fillId="0" borderId="0" applyFont="0" applyFill="0" applyBorder="0" applyAlignment="0" applyProtection="0">
      <alignment vertical="center"/>
    </xf>
    <xf numFmtId="0" fontId="78" fillId="0" borderId="0">
      <alignment vertical="center"/>
    </xf>
    <xf numFmtId="0" fontId="78" fillId="0" borderId="0">
      <alignment vertical="center"/>
    </xf>
    <xf numFmtId="0" fontId="117" fillId="0" borderId="0" applyNumberFormat="0" applyFill="0" applyBorder="0" applyAlignment="0" applyProtection="0">
      <alignment vertical="top"/>
      <protection locked="0"/>
    </xf>
    <xf numFmtId="0" fontId="71" fillId="10" borderId="0" applyNumberFormat="0" applyBorder="0" applyAlignment="0" applyProtection="0">
      <alignment vertical="center"/>
    </xf>
    <xf numFmtId="49" fontId="34" fillId="0" borderId="0" applyFont="0" applyFill="0" applyBorder="0" applyAlignment="0" applyProtection="0">
      <alignment vertical="center"/>
    </xf>
    <xf numFmtId="0" fontId="71" fillId="11" borderId="0" applyNumberFormat="0" applyBorder="0" applyAlignment="0" applyProtection="0">
      <alignment vertical="center"/>
    </xf>
    <xf numFmtId="0" fontId="78" fillId="0" borderId="0">
      <alignment vertical="center"/>
    </xf>
    <xf numFmtId="0" fontId="78" fillId="0" borderId="0">
      <alignment vertical="center"/>
    </xf>
    <xf numFmtId="0" fontId="78" fillId="0" borderId="0">
      <alignment vertical="center"/>
    </xf>
    <xf numFmtId="0" fontId="78" fillId="0" borderId="0">
      <alignment vertical="center"/>
    </xf>
    <xf numFmtId="0" fontId="100" fillId="0" borderId="34" applyNumberFormat="0" applyFill="0" applyAlignment="0" applyProtection="0">
      <alignment vertical="center"/>
    </xf>
    <xf numFmtId="10" fontId="34" fillId="0" borderId="0" applyFont="0" applyFill="0" applyBorder="0" applyAlignment="0" applyProtection="0">
      <alignment vertical="center"/>
    </xf>
    <xf numFmtId="9" fontId="34" fillId="0" borderId="0" applyFont="0" applyFill="0" applyBorder="0" applyAlignment="0" applyProtection="0">
      <alignment vertical="center"/>
    </xf>
    <xf numFmtId="0" fontId="78" fillId="0" borderId="0">
      <alignment vertical="center"/>
    </xf>
    <xf numFmtId="0" fontId="117" fillId="0" borderId="0" applyNumberFormat="0" applyFill="0" applyBorder="0" applyAlignment="0" applyProtection="0">
      <alignment vertical="top"/>
      <protection locked="0"/>
    </xf>
    <xf numFmtId="0" fontId="71" fillId="10" borderId="0" applyNumberFormat="0" applyBorder="0" applyAlignment="0" applyProtection="0">
      <alignment vertical="center"/>
    </xf>
    <xf numFmtId="0" fontId="78" fillId="0" borderId="0">
      <alignment vertical="center"/>
    </xf>
    <xf numFmtId="0" fontId="78" fillId="0" borderId="0">
      <alignment vertical="center"/>
    </xf>
    <xf numFmtId="0" fontId="71" fillId="6" borderId="0" applyNumberFormat="0" applyBorder="0" applyAlignment="0" applyProtection="0">
      <alignment vertical="center"/>
    </xf>
    <xf numFmtId="0" fontId="105" fillId="0" borderId="0">
      <alignment vertical="center"/>
    </xf>
    <xf numFmtId="0" fontId="29" fillId="0" borderId="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72" fillId="54" borderId="0" applyNumberFormat="0" applyBorder="0" applyAlignment="0" applyProtection="0">
      <alignment vertical="center"/>
    </xf>
    <xf numFmtId="0" fontId="0" fillId="23" borderId="0" applyNumberFormat="0" applyBorder="0" applyAlignment="0" applyProtection="0">
      <alignment vertical="center"/>
    </xf>
    <xf numFmtId="0" fontId="33" fillId="23"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72" fillId="12" borderId="0" applyNumberFormat="0" applyBorder="0" applyAlignment="0" applyProtection="0">
      <alignment vertical="center"/>
    </xf>
    <xf numFmtId="0" fontId="0" fillId="7" borderId="0" applyNumberFormat="0" applyBorder="0" applyAlignment="0" applyProtection="0">
      <alignment vertical="center"/>
    </xf>
    <xf numFmtId="0" fontId="34" fillId="0" borderId="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178" fontId="34" fillId="0" borderId="0" applyFont="0" applyFill="0" applyBorder="0" applyAlignment="0" applyProtection="0">
      <alignment vertical="center"/>
    </xf>
    <xf numFmtId="0" fontId="34" fillId="0" borderId="0">
      <alignment vertical="center"/>
    </xf>
    <xf numFmtId="0" fontId="0" fillId="17" borderId="0" applyNumberFormat="0" applyBorder="0" applyAlignment="0" applyProtection="0">
      <alignment vertical="center"/>
    </xf>
    <xf numFmtId="0" fontId="34" fillId="0" borderId="0">
      <alignment vertical="center"/>
    </xf>
    <xf numFmtId="0" fontId="0" fillId="17" borderId="0" applyNumberFormat="0" applyBorder="0" applyAlignment="0" applyProtection="0">
      <alignment vertical="center"/>
    </xf>
    <xf numFmtId="0" fontId="71" fillId="12" borderId="0" applyNumberFormat="0" applyBorder="0" applyAlignment="0" applyProtection="0">
      <alignment vertical="center"/>
    </xf>
    <xf numFmtId="0" fontId="34" fillId="0" borderId="0">
      <alignment vertical="center"/>
    </xf>
    <xf numFmtId="0" fontId="0" fillId="56" borderId="0" applyNumberFormat="0" applyBorder="0" applyAlignment="0" applyProtection="0">
      <alignment vertical="center"/>
    </xf>
    <xf numFmtId="0" fontId="0" fillId="2" borderId="0" applyNumberFormat="0" applyBorder="0" applyAlignment="0" applyProtection="0">
      <alignment vertical="center"/>
    </xf>
    <xf numFmtId="0" fontId="0" fillId="2"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33" fillId="8" borderId="0" applyNumberFormat="0" applyBorder="0" applyAlignment="0" applyProtection="0">
      <alignment vertical="center"/>
    </xf>
    <xf numFmtId="0" fontId="0" fillId="12" borderId="0" applyNumberFormat="0" applyBorder="0" applyAlignment="0" applyProtection="0">
      <alignment vertical="center"/>
    </xf>
    <xf numFmtId="0" fontId="0" fillId="57" borderId="0" applyNumberFormat="0" applyBorder="0" applyAlignment="0" applyProtection="0">
      <alignment vertical="center"/>
    </xf>
    <xf numFmtId="0" fontId="0" fillId="57" borderId="0" applyNumberFormat="0" applyBorder="0" applyAlignment="0" applyProtection="0">
      <alignment vertical="center"/>
    </xf>
    <xf numFmtId="0" fontId="71" fillId="10" borderId="0" applyNumberFormat="0" applyBorder="0" applyAlignment="0" applyProtection="0">
      <alignment vertical="center"/>
    </xf>
    <xf numFmtId="0" fontId="120" fillId="0" borderId="1">
      <alignment horizontal="left" vertical="center"/>
    </xf>
    <xf numFmtId="0" fontId="0" fillId="11"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5"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53" borderId="0" applyNumberFormat="0" applyBorder="0" applyAlignment="0" applyProtection="0">
      <alignment vertical="center"/>
    </xf>
    <xf numFmtId="0" fontId="0" fillId="11" borderId="0" applyNumberFormat="0" applyBorder="0" applyAlignment="0" applyProtection="0">
      <alignment vertical="center"/>
    </xf>
    <xf numFmtId="0" fontId="33" fillId="8" borderId="0" applyNumberFormat="0" applyBorder="0" applyAlignment="0" applyProtection="0">
      <alignment vertical="center"/>
    </xf>
    <xf numFmtId="0" fontId="0" fillId="56" borderId="0" applyNumberFormat="0" applyBorder="0" applyAlignment="0" applyProtection="0">
      <alignment vertical="center"/>
    </xf>
    <xf numFmtId="0" fontId="83" fillId="34" borderId="0" applyNumberFormat="0" applyBorder="0" applyAlignment="0" applyProtection="0">
      <alignment vertical="center"/>
    </xf>
    <xf numFmtId="0" fontId="0" fillId="13" borderId="0" applyNumberFormat="0" applyBorder="0" applyAlignment="0" applyProtection="0">
      <alignment vertical="center"/>
    </xf>
    <xf numFmtId="0" fontId="72" fillId="9" borderId="0" applyNumberFormat="0" applyBorder="0" applyAlignment="0" applyProtection="0">
      <alignment vertical="center"/>
    </xf>
    <xf numFmtId="0" fontId="0" fillId="13" borderId="0" applyNumberFormat="0" applyBorder="0" applyAlignment="0" applyProtection="0">
      <alignment vertical="center"/>
    </xf>
    <xf numFmtId="0" fontId="83" fillId="34" borderId="0" applyNumberFormat="0" applyBorder="0" applyAlignment="0" applyProtection="0">
      <alignment vertical="center"/>
    </xf>
    <xf numFmtId="0" fontId="0" fillId="11" borderId="0" applyNumberFormat="0" applyBorder="0" applyAlignment="0" applyProtection="0">
      <alignment vertical="center"/>
    </xf>
    <xf numFmtId="0" fontId="100" fillId="0" borderId="34" applyNumberFormat="0" applyFill="0" applyAlignment="0" applyProtection="0">
      <alignment vertical="center"/>
    </xf>
    <xf numFmtId="0" fontId="118" fillId="57" borderId="0" applyNumberFormat="0" applyBorder="0" applyAlignment="0" applyProtection="0">
      <alignment vertical="center"/>
    </xf>
    <xf numFmtId="9" fontId="34" fillId="0" borderId="0" applyFont="0" applyFill="0" applyBorder="0" applyAlignment="0" applyProtection="0">
      <alignment vertical="center"/>
    </xf>
    <xf numFmtId="0" fontId="83" fillId="34" borderId="0" applyNumberFormat="0" applyBorder="0" applyAlignment="0" applyProtection="0">
      <alignment vertical="center"/>
    </xf>
    <xf numFmtId="0" fontId="0" fillId="17" borderId="0" applyNumberFormat="0" applyBorder="0" applyAlignment="0" applyProtection="0">
      <alignment vertical="center"/>
    </xf>
    <xf numFmtId="0" fontId="118" fillId="57" borderId="0" applyNumberFormat="0" applyBorder="0" applyAlignment="0" applyProtection="0">
      <alignment vertical="center"/>
    </xf>
    <xf numFmtId="9" fontId="34" fillId="0" borderId="0" applyFont="0" applyFill="0" applyBorder="0" applyAlignment="0" applyProtection="0">
      <alignment vertical="center"/>
    </xf>
    <xf numFmtId="0" fontId="71" fillId="18" borderId="0" applyNumberFormat="0" applyBorder="0" applyAlignment="0" applyProtection="0">
      <alignment vertical="center"/>
    </xf>
    <xf numFmtId="0" fontId="0" fillId="17" borderId="0" applyNumberFormat="0" applyBorder="0" applyAlignment="0" applyProtection="0">
      <alignment vertical="center"/>
    </xf>
    <xf numFmtId="0" fontId="83" fillId="34" borderId="0" applyNumberFormat="0" applyBorder="0" applyAlignment="0" applyProtection="0">
      <alignment vertical="center"/>
    </xf>
    <xf numFmtId="0" fontId="0" fillId="58" borderId="0" applyNumberFormat="0" applyBorder="0" applyAlignment="0" applyProtection="0">
      <alignment vertical="center"/>
    </xf>
    <xf numFmtId="0" fontId="121" fillId="13" borderId="42" applyNumberFormat="0" applyAlignment="0" applyProtection="0">
      <alignment vertical="center"/>
    </xf>
    <xf numFmtId="0" fontId="71" fillId="4" borderId="0" applyNumberFormat="0" applyBorder="0" applyAlignment="0" applyProtection="0">
      <alignment vertical="center"/>
    </xf>
    <xf numFmtId="0" fontId="72" fillId="57" borderId="0" applyNumberFormat="0" applyBorder="0" applyAlignment="0" applyProtection="0">
      <alignment vertical="center"/>
    </xf>
    <xf numFmtId="0" fontId="72" fillId="57" borderId="0" applyNumberFormat="0" applyBorder="0" applyAlignment="0" applyProtection="0">
      <alignment vertical="center"/>
    </xf>
    <xf numFmtId="0" fontId="83" fillId="34" borderId="0" applyNumberFormat="0" applyBorder="0" applyAlignment="0" applyProtection="0">
      <alignment vertical="center"/>
    </xf>
    <xf numFmtId="0" fontId="79" fillId="0" borderId="24" applyNumberFormat="0" applyFill="0" applyAlignment="0" applyProtection="0">
      <alignment vertical="center"/>
    </xf>
    <xf numFmtId="0" fontId="72" fillId="57" borderId="0" applyNumberFormat="0" applyBorder="0" applyAlignment="0" applyProtection="0">
      <alignment vertical="center"/>
    </xf>
    <xf numFmtId="9" fontId="34" fillId="0" borderId="0" applyFont="0" applyFill="0" applyBorder="0" applyAlignment="0" applyProtection="0">
      <alignment vertical="center"/>
    </xf>
    <xf numFmtId="0" fontId="72" fillId="57" borderId="0" applyNumberFormat="0" applyBorder="0" applyAlignment="0" applyProtection="0">
      <alignment vertical="center"/>
    </xf>
    <xf numFmtId="0" fontId="72" fillId="55" borderId="0" applyNumberFormat="0" applyBorder="0" applyAlignment="0" applyProtection="0">
      <alignment vertical="center"/>
    </xf>
    <xf numFmtId="0" fontId="72" fillId="55" borderId="0" applyNumberFormat="0" applyBorder="0" applyAlignment="0" applyProtection="0">
      <alignment vertical="center"/>
    </xf>
    <xf numFmtId="0" fontId="121" fillId="13" borderId="42" applyNumberFormat="0" applyAlignment="0" applyProtection="0">
      <alignment vertical="center"/>
    </xf>
    <xf numFmtId="0" fontId="34" fillId="0" borderId="0">
      <alignment vertical="center"/>
    </xf>
    <xf numFmtId="0" fontId="71" fillId="4" borderId="0" applyNumberFormat="0" applyBorder="0" applyAlignment="0" applyProtection="0">
      <alignment vertical="center"/>
    </xf>
    <xf numFmtId="0" fontId="72" fillId="7" borderId="0" applyNumberFormat="0" applyBorder="0" applyAlignment="0" applyProtection="0">
      <alignment vertical="center"/>
    </xf>
    <xf numFmtId="0" fontId="71" fillId="12" borderId="0" applyNumberFormat="0" applyBorder="0" applyAlignment="0" applyProtection="0">
      <alignment vertical="center"/>
    </xf>
    <xf numFmtId="0" fontId="72" fillId="7" borderId="0" applyNumberFormat="0" applyBorder="0" applyAlignment="0" applyProtection="0">
      <alignment vertical="center"/>
    </xf>
    <xf numFmtId="0" fontId="0" fillId="8" borderId="41" applyNumberFormat="0" applyFont="0" applyAlignment="0" applyProtection="0">
      <alignment vertical="center"/>
    </xf>
    <xf numFmtId="0" fontId="72" fillId="5" borderId="0" applyNumberFormat="0" applyBorder="0" applyAlignment="0" applyProtection="0">
      <alignment vertical="center"/>
    </xf>
    <xf numFmtId="0" fontId="71" fillId="4" borderId="0" applyNumberFormat="0" applyBorder="0" applyAlignment="0" applyProtection="0">
      <alignment vertical="center"/>
    </xf>
    <xf numFmtId="0" fontId="72" fillId="12" borderId="0" applyNumberFormat="0" applyBorder="0" applyAlignment="0" applyProtection="0">
      <alignment vertical="center"/>
    </xf>
    <xf numFmtId="0" fontId="72" fillId="12" borderId="0" applyNumberFormat="0" applyBorder="0" applyAlignment="0" applyProtection="0">
      <alignment vertical="center"/>
    </xf>
    <xf numFmtId="0" fontId="72" fillId="12" borderId="0" applyNumberFormat="0" applyBorder="0" applyAlignment="0" applyProtection="0">
      <alignment vertical="center"/>
    </xf>
    <xf numFmtId="0" fontId="33" fillId="23" borderId="0" applyNumberFormat="0" applyBorder="0" applyAlignment="0" applyProtection="0">
      <alignment vertical="center"/>
    </xf>
    <xf numFmtId="0" fontId="72" fillId="53" borderId="0" applyNumberFormat="0" applyBorder="0" applyAlignment="0" applyProtection="0">
      <alignment vertical="center"/>
    </xf>
    <xf numFmtId="0" fontId="33" fillId="23" borderId="0" applyNumberFormat="0" applyBorder="0" applyAlignment="0" applyProtection="0">
      <alignment vertical="center"/>
    </xf>
    <xf numFmtId="0" fontId="72" fillId="53" borderId="0" applyNumberFormat="0" applyBorder="0" applyAlignment="0" applyProtection="0">
      <alignment vertical="center"/>
    </xf>
    <xf numFmtId="0" fontId="71" fillId="4" borderId="0" applyNumberFormat="0" applyBorder="0" applyAlignment="0" applyProtection="0">
      <alignment vertical="center"/>
    </xf>
    <xf numFmtId="0" fontId="72" fillId="35" borderId="0" applyNumberFormat="0" applyBorder="0" applyAlignment="0" applyProtection="0">
      <alignment vertical="center"/>
    </xf>
    <xf numFmtId="0" fontId="72" fillId="35" borderId="0" applyNumberFormat="0" applyBorder="0" applyAlignment="0" applyProtection="0">
      <alignment vertical="center"/>
    </xf>
    <xf numFmtId="0" fontId="105" fillId="0" borderId="0" applyProtection="0">
      <alignment vertical="center"/>
    </xf>
    <xf numFmtId="0" fontId="34" fillId="0" borderId="0">
      <alignment vertical="center"/>
    </xf>
    <xf numFmtId="0" fontId="72" fillId="9" borderId="0" applyNumberFormat="0" applyBorder="0" applyAlignment="0" applyProtection="0">
      <alignment vertical="center"/>
    </xf>
    <xf numFmtId="0" fontId="76" fillId="0" borderId="22" applyNumberFormat="0" applyFill="0" applyAlignment="0" applyProtection="0">
      <alignment vertical="center"/>
    </xf>
    <xf numFmtId="0" fontId="72" fillId="13" borderId="0" applyNumberFormat="0" applyBorder="0" applyAlignment="0" applyProtection="0">
      <alignment vertical="center"/>
    </xf>
    <xf numFmtId="0" fontId="72" fillId="13" borderId="0" applyNumberFormat="0" applyBorder="0" applyAlignment="0" applyProtection="0">
      <alignment vertical="center"/>
    </xf>
    <xf numFmtId="9" fontId="34" fillId="0" borderId="0" applyFont="0" applyFill="0" applyBorder="0" applyAlignment="0" applyProtection="0">
      <alignment vertical="center"/>
    </xf>
    <xf numFmtId="0" fontId="72" fillId="13" borderId="0" applyNumberFormat="0" applyBorder="0" applyAlignment="0" applyProtection="0">
      <alignment vertical="center"/>
    </xf>
    <xf numFmtId="0" fontId="72" fillId="6" borderId="0" applyNumberFormat="0" applyBorder="0" applyAlignment="0" applyProtection="0">
      <alignment vertical="center"/>
    </xf>
    <xf numFmtId="0" fontId="34" fillId="0" borderId="0" applyNumberFormat="0" applyFill="0" applyBorder="0" applyAlignment="0" applyProtection="0">
      <alignment vertical="center"/>
    </xf>
    <xf numFmtId="0" fontId="72" fillId="6" borderId="0" applyNumberFormat="0" applyBorder="0" applyAlignment="0" applyProtection="0">
      <alignment vertical="center"/>
    </xf>
    <xf numFmtId="0" fontId="72" fillId="6" borderId="0" applyNumberFormat="0" applyBorder="0" applyAlignment="0" applyProtection="0">
      <alignment vertical="center"/>
    </xf>
    <xf numFmtId="0" fontId="72" fillId="10" borderId="0" applyNumberFormat="0" applyBorder="0" applyAlignment="0" applyProtection="0">
      <alignment vertical="center"/>
    </xf>
    <xf numFmtId="0" fontId="102" fillId="0" borderId="35">
      <alignment horizontal="left" vertical="center"/>
    </xf>
    <xf numFmtId="0" fontId="72" fillId="6" borderId="0" applyNumberFormat="0" applyBorder="0" applyAlignment="0" applyProtection="0">
      <alignment vertical="center"/>
    </xf>
    <xf numFmtId="0" fontId="102" fillId="0" borderId="35">
      <alignment horizontal="left" vertical="center"/>
    </xf>
    <xf numFmtId="0" fontId="72" fillId="6" borderId="0" applyNumberFormat="0" applyBorder="0" applyAlignment="0" applyProtection="0">
      <alignment vertical="center"/>
    </xf>
    <xf numFmtId="0" fontId="72" fillId="6" borderId="0" applyNumberFormat="0" applyBorder="0" applyAlignment="0" applyProtection="0">
      <alignment vertical="center"/>
    </xf>
    <xf numFmtId="0" fontId="72" fillId="4" borderId="0" applyNumberFormat="0" applyBorder="0" applyAlignment="0" applyProtection="0">
      <alignment vertical="center"/>
    </xf>
    <xf numFmtId="0" fontId="116" fillId="0" borderId="0">
      <alignment vertical="center"/>
      <protection locked="0"/>
    </xf>
    <xf numFmtId="0" fontId="71" fillId="10" borderId="0" applyNumberFormat="0" applyBorder="0" applyAlignment="0" applyProtection="0">
      <alignment vertical="center"/>
    </xf>
    <xf numFmtId="0" fontId="72" fillId="54" borderId="0" applyNumberFormat="0" applyBorder="0" applyAlignment="0" applyProtection="0">
      <alignment vertical="center"/>
    </xf>
    <xf numFmtId="0" fontId="33" fillId="23" borderId="0" applyNumberFormat="0" applyBorder="0" applyAlignment="0" applyProtection="0">
      <alignment vertical="center"/>
    </xf>
    <xf numFmtId="0" fontId="33" fillId="17"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119" fillId="0" borderId="0" applyNumberFormat="0" applyFill="0" applyBorder="0" applyAlignment="0" applyProtection="0">
      <alignment vertical="center"/>
    </xf>
    <xf numFmtId="0" fontId="71" fillId="4"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82" fillId="0" borderId="27">
      <alignment horizontal="center" vertical="center"/>
    </xf>
    <xf numFmtId="0" fontId="33" fillId="23" borderId="0" applyNumberFormat="0" applyBorder="0" applyAlignment="0" applyProtection="0">
      <alignment vertical="center"/>
    </xf>
    <xf numFmtId="0" fontId="71" fillId="11" borderId="0" applyNumberFormat="0" applyBorder="0" applyAlignment="0" applyProtection="0">
      <alignment vertical="center"/>
    </xf>
    <xf numFmtId="0" fontId="76" fillId="0" borderId="22" applyNumberFormat="0" applyFill="0" applyAlignment="0" applyProtection="0">
      <alignment vertical="center"/>
    </xf>
    <xf numFmtId="0" fontId="71" fillId="11" borderId="0" applyNumberFormat="0" applyBorder="0" applyAlignment="0" applyProtection="0">
      <alignment vertical="center"/>
    </xf>
    <xf numFmtId="0" fontId="76" fillId="0" borderId="22" applyNumberFormat="0" applyFill="0" applyAlignment="0" applyProtection="0">
      <alignment vertical="center"/>
    </xf>
    <xf numFmtId="0" fontId="71" fillId="11" borderId="0" applyNumberFormat="0" applyBorder="0" applyAlignment="0" applyProtection="0">
      <alignment vertical="center"/>
    </xf>
    <xf numFmtId="0" fontId="71" fillId="10" borderId="0" applyNumberFormat="0" applyBorder="0" applyAlignment="0" applyProtection="0">
      <alignment vertical="center"/>
    </xf>
    <xf numFmtId="15" fontId="107" fillId="0" borderId="0">
      <alignment vertical="center"/>
    </xf>
    <xf numFmtId="0" fontId="71" fillId="10" borderId="0" applyNumberFormat="0" applyBorder="0" applyAlignment="0" applyProtection="0">
      <alignment vertical="center"/>
    </xf>
    <xf numFmtId="178" fontId="34" fillId="0" borderId="0" applyFont="0" applyFill="0" applyBorder="0" applyAlignment="0" applyProtection="0">
      <alignment vertical="center"/>
    </xf>
    <xf numFmtId="0" fontId="71" fillId="10" borderId="0" applyNumberFormat="0" applyBorder="0" applyAlignment="0" applyProtection="0">
      <alignment vertical="center"/>
    </xf>
    <xf numFmtId="0" fontId="71" fillId="10" borderId="0" applyNumberFormat="0" applyBorder="0" applyAlignment="0" applyProtection="0">
      <alignment vertical="center"/>
    </xf>
    <xf numFmtId="0" fontId="71" fillId="10" borderId="0" applyNumberFormat="0" applyBorder="0" applyAlignment="0" applyProtection="0">
      <alignment vertical="center"/>
    </xf>
    <xf numFmtId="0" fontId="103" fillId="31" borderId="4">
      <alignment vertical="center"/>
      <protection locked="0"/>
    </xf>
    <xf numFmtId="0" fontId="34" fillId="0" borderId="0">
      <alignment vertical="center"/>
    </xf>
    <xf numFmtId="0" fontId="71" fillId="10" borderId="0" applyNumberFormat="0" applyBorder="0" applyAlignment="0" applyProtection="0">
      <alignment vertical="center"/>
    </xf>
    <xf numFmtId="0" fontId="34" fillId="0" borderId="0">
      <alignment vertical="center"/>
    </xf>
    <xf numFmtId="0" fontId="71" fillId="10" borderId="0" applyNumberFormat="0" applyBorder="0" applyAlignment="0" applyProtection="0">
      <alignment vertical="center"/>
    </xf>
    <xf numFmtId="0" fontId="34" fillId="0" borderId="0">
      <alignment vertical="center"/>
    </xf>
    <xf numFmtId="0" fontId="73" fillId="56" borderId="0" applyNumberFormat="0" applyBorder="0" applyAlignment="0" applyProtection="0">
      <alignment vertical="center"/>
    </xf>
    <xf numFmtId="0" fontId="71" fillId="10" borderId="0" applyNumberFormat="0" applyBorder="0" applyAlignment="0" applyProtection="0">
      <alignment vertical="center"/>
    </xf>
    <xf numFmtId="0" fontId="73" fillId="56" borderId="0" applyNumberFormat="0" applyBorder="0" applyAlignment="0" applyProtection="0">
      <alignment vertical="center"/>
    </xf>
    <xf numFmtId="0" fontId="71" fillId="10" borderId="0" applyNumberFormat="0" applyBorder="0" applyAlignment="0" applyProtection="0">
      <alignment vertical="center"/>
    </xf>
    <xf numFmtId="0" fontId="72" fillId="10" borderId="0" applyNumberFormat="0" applyBorder="0" applyAlignment="0" applyProtection="0">
      <alignment vertical="center"/>
    </xf>
    <xf numFmtId="0" fontId="102" fillId="0" borderId="43" applyNumberFormat="0" applyAlignment="0" applyProtection="0">
      <alignment horizontal="left" vertical="center"/>
    </xf>
    <xf numFmtId="0" fontId="71" fillId="18" borderId="0" applyNumberFormat="0" applyBorder="0" applyAlignment="0" applyProtection="0">
      <alignment vertical="center"/>
    </xf>
    <xf numFmtId="0" fontId="112" fillId="12" borderId="39" applyNumberFormat="0" applyAlignment="0" applyProtection="0">
      <alignment vertical="center"/>
    </xf>
    <xf numFmtId="0" fontId="33" fillId="13" borderId="0" applyNumberFormat="0" applyBorder="0" applyAlignment="0" applyProtection="0">
      <alignment vertical="center"/>
    </xf>
    <xf numFmtId="0" fontId="71" fillId="14" borderId="0" applyNumberFormat="0" applyBorder="0" applyAlignment="0" applyProtection="0">
      <alignment vertical="center"/>
    </xf>
    <xf numFmtId="0" fontId="33" fillId="23" borderId="0" applyNumberFormat="0" applyBorder="0" applyAlignment="0" applyProtection="0">
      <alignment vertical="center"/>
    </xf>
    <xf numFmtId="0" fontId="71" fillId="14" borderId="0" applyNumberFormat="0" applyBorder="0" applyAlignment="0" applyProtection="0">
      <alignment vertical="center"/>
    </xf>
    <xf numFmtId="0" fontId="71" fillId="14" borderId="0" applyNumberFormat="0" applyBorder="0" applyAlignment="0" applyProtection="0">
      <alignment vertical="center"/>
    </xf>
    <xf numFmtId="0" fontId="71" fillId="18" borderId="0" applyNumberFormat="0" applyBorder="0" applyAlignment="0" applyProtection="0">
      <alignment vertical="center"/>
    </xf>
    <xf numFmtId="0" fontId="103" fillId="31" borderId="4">
      <alignment vertical="center"/>
      <protection locked="0"/>
    </xf>
    <xf numFmtId="0" fontId="71" fillId="18" borderId="0" applyNumberFormat="0" applyBorder="0" applyAlignment="0" applyProtection="0">
      <alignment vertical="center"/>
    </xf>
    <xf numFmtId="0" fontId="71" fillId="18" borderId="0" applyNumberFormat="0" applyBorder="0" applyAlignment="0" applyProtection="0">
      <alignment vertical="center"/>
    </xf>
    <xf numFmtId="0" fontId="71" fillId="18" borderId="0" applyNumberFormat="0" applyBorder="0" applyAlignment="0" applyProtection="0">
      <alignment vertical="center"/>
    </xf>
    <xf numFmtId="0" fontId="71" fillId="18" borderId="0" applyNumberFormat="0" applyBorder="0" applyAlignment="0" applyProtection="0">
      <alignment vertical="center"/>
    </xf>
    <xf numFmtId="0" fontId="71" fillId="18" borderId="0" applyNumberFormat="0" applyBorder="0" applyAlignment="0" applyProtection="0">
      <alignment vertical="center"/>
    </xf>
    <xf numFmtId="9" fontId="34" fillId="0" borderId="0" applyFont="0" applyFill="0" applyBorder="0" applyAlignment="0" applyProtection="0">
      <alignment vertical="center"/>
    </xf>
    <xf numFmtId="0" fontId="71" fillId="18" borderId="0" applyNumberFormat="0" applyBorder="0" applyAlignment="0" applyProtection="0">
      <alignment vertical="center"/>
    </xf>
    <xf numFmtId="0" fontId="6" fillId="0" borderId="0">
      <alignment vertical="center"/>
    </xf>
    <xf numFmtId="9" fontId="34" fillId="0" borderId="0" applyFont="0" applyFill="0" applyBorder="0" applyAlignment="0" applyProtection="0">
      <alignment vertical="center"/>
    </xf>
    <xf numFmtId="15" fontId="107" fillId="0" borderId="0">
      <alignment vertical="center"/>
    </xf>
    <xf numFmtId="0" fontId="34" fillId="0" borderId="0">
      <alignment vertical="center"/>
    </xf>
    <xf numFmtId="0" fontId="71" fillId="18" borderId="0" applyNumberFormat="0" applyBorder="0" applyAlignment="0" applyProtection="0">
      <alignment vertical="center"/>
    </xf>
    <xf numFmtId="0" fontId="71" fillId="18" borderId="0" applyNumberFormat="0" applyBorder="0" applyAlignment="0" applyProtection="0">
      <alignment vertical="center"/>
    </xf>
    <xf numFmtId="0" fontId="71" fillId="18" borderId="0" applyNumberFormat="0" applyBorder="0" applyAlignment="0" applyProtection="0">
      <alignment vertical="center"/>
    </xf>
    <xf numFmtId="0" fontId="71" fillId="18" borderId="0" applyNumberFormat="0" applyBorder="0" applyAlignment="0" applyProtection="0">
      <alignment vertical="center"/>
    </xf>
    <xf numFmtId="0" fontId="71" fillId="14" borderId="0" applyNumberFormat="0" applyBorder="0" applyAlignment="0" applyProtection="0">
      <alignment vertical="center"/>
    </xf>
    <xf numFmtId="0" fontId="34" fillId="0" borderId="0" applyFont="0" applyFill="0" applyBorder="0" applyAlignment="0" applyProtection="0">
      <alignment vertical="center"/>
    </xf>
    <xf numFmtId="0" fontId="71" fillId="6" borderId="0" applyNumberFormat="0" applyBorder="0" applyAlignment="0" applyProtection="0">
      <alignment vertical="center"/>
    </xf>
    <xf numFmtId="0" fontId="33" fillId="8" borderId="0" applyNumberFormat="0" applyBorder="0" applyAlignment="0" applyProtection="0">
      <alignment vertical="center"/>
    </xf>
    <xf numFmtId="0" fontId="76" fillId="0" borderId="22" applyNumberFormat="0" applyFill="0" applyAlignment="0" applyProtection="0">
      <alignment vertical="center"/>
    </xf>
    <xf numFmtId="0" fontId="34" fillId="0" borderId="0">
      <alignment vertical="center"/>
    </xf>
    <xf numFmtId="9" fontId="34" fillId="0" borderId="0" applyFont="0" applyFill="0" applyBorder="0" applyAlignment="0" applyProtection="0">
      <alignment vertical="center"/>
    </xf>
    <xf numFmtId="0" fontId="71" fillId="6" borderId="0" applyNumberFormat="0" applyBorder="0" applyAlignment="0" applyProtection="0">
      <alignment vertical="center"/>
    </xf>
    <xf numFmtId="0" fontId="33" fillId="8" borderId="0" applyNumberFormat="0" applyBorder="0" applyAlignment="0" applyProtection="0">
      <alignment vertical="center"/>
    </xf>
    <xf numFmtId="0" fontId="76" fillId="0" borderId="22" applyNumberFormat="0" applyFill="0" applyAlignment="0" applyProtection="0">
      <alignment vertical="center"/>
    </xf>
    <xf numFmtId="0" fontId="75" fillId="0" borderId="21" applyNumberFormat="0" applyFill="0" applyAlignment="0" applyProtection="0">
      <alignment vertical="center"/>
    </xf>
    <xf numFmtId="0" fontId="71" fillId="6" borderId="0" applyNumberFormat="0" applyBorder="0" applyAlignment="0" applyProtection="0">
      <alignment vertical="center"/>
    </xf>
    <xf numFmtId="0" fontId="33" fillId="8" borderId="0" applyNumberFormat="0" applyBorder="0" applyAlignment="0" applyProtection="0">
      <alignment vertical="center"/>
    </xf>
    <xf numFmtId="0" fontId="76" fillId="0" borderId="22" applyNumberFormat="0" applyFill="0" applyAlignment="0" applyProtection="0">
      <alignment vertical="center"/>
    </xf>
    <xf numFmtId="0" fontId="33" fillId="8" borderId="0" applyNumberFormat="0" applyBorder="0" applyAlignment="0" applyProtection="0">
      <alignment vertical="center"/>
    </xf>
    <xf numFmtId="199" fontId="34" fillId="0" borderId="0" applyFont="0" applyFill="0" applyBorder="0" applyAlignment="0" applyProtection="0">
      <alignment vertical="center"/>
    </xf>
    <xf numFmtId="0" fontId="71" fillId="10" borderId="0" applyNumberFormat="0" applyBorder="0" applyAlignment="0" applyProtection="0">
      <alignment vertical="center"/>
    </xf>
    <xf numFmtId="0" fontId="33" fillId="34" borderId="0" applyNumberFormat="0" applyBorder="0" applyAlignment="0" applyProtection="0">
      <alignment vertical="center"/>
    </xf>
    <xf numFmtId="0" fontId="33" fillId="34" borderId="0" applyNumberFormat="0" applyBorder="0" applyAlignment="0" applyProtection="0">
      <alignment vertical="center"/>
    </xf>
    <xf numFmtId="0" fontId="33" fillId="34" borderId="0" applyNumberFormat="0" applyBorder="0" applyAlignment="0" applyProtection="0">
      <alignment vertical="center"/>
    </xf>
    <xf numFmtId="0" fontId="71" fillId="13" borderId="0" applyNumberFormat="0" applyBorder="0" applyAlignment="0" applyProtection="0">
      <alignment vertical="center"/>
    </xf>
    <xf numFmtId="193" fontId="34" fillId="0" borderId="0" applyFont="0" applyFill="0" applyBorder="0" applyAlignment="0" applyProtection="0">
      <alignment vertical="center"/>
    </xf>
    <xf numFmtId="0" fontId="34" fillId="0" borderId="0">
      <alignment vertical="center"/>
    </xf>
    <xf numFmtId="9" fontId="34" fillId="0" borderId="0" applyFont="0" applyFill="0" applyBorder="0" applyAlignment="0" applyProtection="0">
      <alignment vertical="center"/>
    </xf>
    <xf numFmtId="0" fontId="33" fillId="34" borderId="0" applyNumberFormat="0" applyBorder="0" applyAlignment="0" applyProtection="0">
      <alignment vertical="center"/>
    </xf>
    <xf numFmtId="0" fontId="71" fillId="10" borderId="0" applyNumberFormat="0" applyBorder="0" applyAlignment="0" applyProtection="0">
      <alignment vertical="center"/>
    </xf>
    <xf numFmtId="0" fontId="71" fillId="13" borderId="0" applyNumberFormat="0" applyBorder="0" applyAlignment="0" applyProtection="0">
      <alignment vertical="center"/>
    </xf>
    <xf numFmtId="0" fontId="83" fillId="17" borderId="0" applyNumberFormat="0" applyBorder="0" applyAlignment="0" applyProtection="0">
      <alignment vertical="center"/>
    </xf>
    <xf numFmtId="0" fontId="71" fillId="13" borderId="0" applyNumberFormat="0" applyBorder="0" applyAlignment="0" applyProtection="0">
      <alignment vertical="center"/>
    </xf>
    <xf numFmtId="0" fontId="105" fillId="0" borderId="5" applyNumberFormat="0" applyFill="0" applyProtection="0">
      <alignment horizontal="right" vertical="center"/>
    </xf>
    <xf numFmtId="0" fontId="71" fillId="13" borderId="0" applyNumberFormat="0" applyBorder="0" applyAlignment="0" applyProtection="0">
      <alignment vertical="center"/>
    </xf>
    <xf numFmtId="0" fontId="71" fillId="13" borderId="0" applyNumberFormat="0" applyBorder="0" applyAlignment="0" applyProtection="0">
      <alignment vertical="center"/>
    </xf>
    <xf numFmtId="0" fontId="71" fillId="14" borderId="0" applyNumberFormat="0" applyBorder="0" applyAlignment="0" applyProtection="0">
      <alignment vertical="center"/>
    </xf>
    <xf numFmtId="186" fontId="91" fillId="0" borderId="0">
      <alignment vertical="center"/>
    </xf>
    <xf numFmtId="0" fontId="71" fillId="14" borderId="0" applyNumberFormat="0" applyBorder="0" applyAlignment="0" applyProtection="0">
      <alignment vertical="center"/>
    </xf>
    <xf numFmtId="0" fontId="71" fillId="14" borderId="0" applyNumberFormat="0" applyBorder="0" applyAlignment="0" applyProtection="0">
      <alignment vertical="center"/>
    </xf>
    <xf numFmtId="0" fontId="71" fillId="14" borderId="0" applyNumberFormat="0" applyBorder="0" applyAlignment="0" applyProtection="0">
      <alignment vertical="center"/>
    </xf>
    <xf numFmtId="0" fontId="71" fillId="14" borderId="0" applyNumberFormat="0" applyBorder="0" applyAlignment="0" applyProtection="0">
      <alignment vertical="center"/>
    </xf>
    <xf numFmtId="0" fontId="71" fillId="14" borderId="0" applyNumberFormat="0" applyBorder="0" applyAlignment="0" applyProtection="0">
      <alignment vertical="center"/>
    </xf>
    <xf numFmtId="0" fontId="71" fillId="14" borderId="0" applyNumberFormat="0" applyBorder="0" applyAlignment="0" applyProtection="0">
      <alignment vertical="center"/>
    </xf>
    <xf numFmtId="196" fontId="34" fillId="0" borderId="0" applyFont="0" applyFill="0" applyBorder="0" applyAlignment="0" applyProtection="0">
      <alignment vertical="center"/>
    </xf>
    <xf numFmtId="0" fontId="34" fillId="0" borderId="0">
      <alignment vertical="center"/>
    </xf>
    <xf numFmtId="0" fontId="71" fillId="14" borderId="0" applyNumberFormat="0" applyBorder="0" applyAlignment="0" applyProtection="0">
      <alignment vertical="center"/>
    </xf>
    <xf numFmtId="0" fontId="71" fillId="14" borderId="0" applyNumberFormat="0" applyBorder="0" applyAlignment="0" applyProtection="0">
      <alignment vertical="center"/>
    </xf>
    <xf numFmtId="0" fontId="71" fillId="14" borderId="0" applyNumberFormat="0" applyBorder="0" applyAlignment="0" applyProtection="0">
      <alignment vertical="center"/>
    </xf>
    <xf numFmtId="9" fontId="34" fillId="0" borderId="0" applyFont="0" applyFill="0" applyBorder="0" applyAlignment="0" applyProtection="0">
      <alignment vertical="center"/>
    </xf>
    <xf numFmtId="0" fontId="71" fillId="14" borderId="0" applyNumberFormat="0" applyBorder="0" applyAlignment="0" applyProtection="0">
      <alignment vertical="center"/>
    </xf>
    <xf numFmtId="0" fontId="71" fillId="10" borderId="0" applyNumberFormat="0" applyBorder="0" applyAlignment="0" applyProtection="0">
      <alignment vertical="center"/>
    </xf>
    <xf numFmtId="9" fontId="34" fillId="0" borderId="0" applyFont="0" applyFill="0" applyBorder="0" applyAlignment="0" applyProtection="0">
      <alignment vertical="center"/>
    </xf>
    <xf numFmtId="0" fontId="33" fillId="23" borderId="0" applyNumberFormat="0" applyBorder="0" applyAlignment="0" applyProtection="0">
      <alignment vertical="center"/>
    </xf>
    <xf numFmtId="9" fontId="34" fillId="0" borderId="0" applyFont="0" applyFill="0" applyBorder="0" applyAlignment="0" applyProtection="0">
      <alignment vertical="center"/>
    </xf>
    <xf numFmtId="0" fontId="33" fillId="23" borderId="0" applyNumberFormat="0" applyBorder="0" applyAlignment="0" applyProtection="0">
      <alignment vertical="center"/>
    </xf>
    <xf numFmtId="9" fontId="34" fillId="0" borderId="0" applyFont="0" applyFill="0" applyBorder="0" applyAlignment="0" applyProtection="0">
      <alignment vertical="center"/>
    </xf>
    <xf numFmtId="0" fontId="33" fillId="23" borderId="0" applyNumberFormat="0" applyBorder="0" applyAlignment="0" applyProtection="0">
      <alignment vertical="center"/>
    </xf>
    <xf numFmtId="0" fontId="122" fillId="59" borderId="0" applyNumberFormat="0" applyBorder="0" applyAlignment="0" applyProtection="0">
      <alignment vertical="center"/>
    </xf>
    <xf numFmtId="9" fontId="34" fillId="0" borderId="0" applyFont="0" applyFill="0" applyBorder="0" applyAlignment="0" applyProtection="0">
      <alignment vertical="center"/>
    </xf>
    <xf numFmtId="0" fontId="33" fillId="23" borderId="0" applyNumberFormat="0" applyBorder="0" applyAlignment="0" applyProtection="0">
      <alignment vertical="center"/>
    </xf>
    <xf numFmtId="9" fontId="34" fillId="0" borderId="0" applyFont="0" applyFill="0" applyBorder="0" applyAlignment="0" applyProtection="0">
      <alignment vertical="center"/>
    </xf>
    <xf numFmtId="0" fontId="33" fillId="13" borderId="0" applyNumberFormat="0" applyBorder="0" applyAlignment="0" applyProtection="0">
      <alignment vertical="center"/>
    </xf>
    <xf numFmtId="9" fontId="34" fillId="0" borderId="0" applyFont="0" applyFill="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105" fillId="0" borderId="5" applyNumberFormat="0" applyFill="0" applyProtection="0">
      <alignment horizontal="lef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71" fillId="13" borderId="0" applyNumberFormat="0" applyBorder="0" applyAlignment="0" applyProtection="0">
      <alignment vertical="center"/>
    </xf>
    <xf numFmtId="0" fontId="71" fillId="13" borderId="0" applyNumberFormat="0" applyBorder="0" applyAlignment="0" applyProtection="0">
      <alignment vertical="center"/>
    </xf>
    <xf numFmtId="0" fontId="71" fillId="13" borderId="0" applyNumberFormat="0" applyBorder="0" applyAlignment="0" applyProtection="0">
      <alignment vertical="center"/>
    </xf>
    <xf numFmtId="0" fontId="34" fillId="60" borderId="0" applyNumberFormat="0" applyFont="0" applyBorder="0" applyAlignment="0" applyProtection="0">
      <alignment vertical="center"/>
    </xf>
    <xf numFmtId="0" fontId="71" fillId="4" borderId="0" applyNumberFormat="0" applyBorder="0" applyAlignment="0" applyProtection="0">
      <alignment vertical="center"/>
    </xf>
    <xf numFmtId="0" fontId="71" fillId="10" borderId="0" applyNumberFormat="0" applyBorder="0" applyAlignment="0" applyProtection="0">
      <alignment vertical="center"/>
    </xf>
    <xf numFmtId="0" fontId="91" fillId="0" borderId="0">
      <alignment vertical="center"/>
    </xf>
    <xf numFmtId="0" fontId="71" fillId="10" borderId="0" applyNumberFormat="0" applyBorder="0" applyAlignment="0" applyProtection="0">
      <alignment vertical="center"/>
    </xf>
    <xf numFmtId="0" fontId="71" fillId="10" borderId="0" applyNumberFormat="0" applyBorder="0" applyAlignment="0" applyProtection="0">
      <alignment vertical="center"/>
    </xf>
    <xf numFmtId="0" fontId="71" fillId="10" borderId="0" applyNumberFormat="0" applyBorder="0" applyAlignment="0" applyProtection="0">
      <alignment vertical="center"/>
    </xf>
    <xf numFmtId="0" fontId="82" fillId="0" borderId="27">
      <alignment horizontal="center" vertical="center"/>
    </xf>
    <xf numFmtId="0" fontId="88" fillId="0" borderId="32" applyNumberFormat="0" applyFill="0" applyAlignment="0" applyProtection="0">
      <alignment vertical="center"/>
    </xf>
    <xf numFmtId="0" fontId="34" fillId="0" borderId="0">
      <alignment vertical="center"/>
    </xf>
    <xf numFmtId="0" fontId="71" fillId="10" borderId="0" applyNumberFormat="0" applyBorder="0" applyAlignment="0" applyProtection="0">
      <alignment vertical="center"/>
    </xf>
    <xf numFmtId="9" fontId="34" fillId="0" borderId="0" applyFont="0" applyFill="0" applyBorder="0" applyAlignment="0" applyProtection="0">
      <alignment vertical="center"/>
    </xf>
    <xf numFmtId="0" fontId="76" fillId="0" borderId="22" applyNumberFormat="0" applyFill="0" applyAlignment="0" applyProtection="0">
      <alignment vertical="center"/>
    </xf>
    <xf numFmtId="0" fontId="71" fillId="10" borderId="0" applyNumberFormat="0" applyBorder="0" applyAlignment="0" applyProtection="0">
      <alignment vertical="center"/>
    </xf>
    <xf numFmtId="0" fontId="76" fillId="0" borderId="22" applyNumberFormat="0" applyFill="0" applyAlignment="0" applyProtection="0">
      <alignment vertical="center"/>
    </xf>
    <xf numFmtId="0" fontId="71" fillId="10" borderId="0" applyNumberFormat="0" applyBorder="0" applyAlignment="0" applyProtection="0">
      <alignment vertical="center"/>
    </xf>
    <xf numFmtId="0" fontId="71" fillId="6"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74" fillId="8" borderId="1" applyNumberFormat="0" applyBorder="0" applyAlignment="0" applyProtection="0">
      <alignment vertical="center"/>
    </xf>
    <xf numFmtId="0" fontId="33" fillId="17" borderId="0" applyNumberFormat="0" applyBorder="0" applyAlignment="0" applyProtection="0">
      <alignment vertical="center"/>
    </xf>
    <xf numFmtId="0" fontId="33" fillId="23" borderId="0" applyNumberFormat="0" applyBorder="0" applyAlignment="0" applyProtection="0">
      <alignment vertical="center"/>
    </xf>
    <xf numFmtId="0" fontId="100" fillId="0" borderId="34" applyNumberFormat="0" applyFill="0" applyAlignment="0" applyProtection="0">
      <alignment vertical="center"/>
    </xf>
    <xf numFmtId="0" fontId="71" fillId="11" borderId="0" applyNumberFormat="0" applyBorder="0" applyAlignment="0" applyProtection="0">
      <alignment vertical="center"/>
    </xf>
    <xf numFmtId="0" fontId="71" fillId="11" borderId="0" applyNumberFormat="0" applyBorder="0" applyAlignment="0" applyProtection="0">
      <alignment vertical="center"/>
    </xf>
    <xf numFmtId="0" fontId="77" fillId="12" borderId="23">
      <alignment horizontal="left" vertical="center"/>
      <protection locked="0" hidden="1"/>
    </xf>
    <xf numFmtId="0" fontId="71" fillId="6" borderId="0" applyNumberFormat="0" applyBorder="0" applyAlignment="0" applyProtection="0">
      <alignment vertical="center"/>
    </xf>
    <xf numFmtId="0" fontId="100" fillId="0" borderId="34" applyNumberFormat="0" applyFill="0" applyAlignment="0" applyProtection="0">
      <alignment vertical="center"/>
    </xf>
    <xf numFmtId="0" fontId="77" fillId="12" borderId="23">
      <alignment horizontal="left" vertical="center"/>
      <protection locked="0" hidden="1"/>
    </xf>
    <xf numFmtId="0" fontId="71" fillId="6" borderId="0" applyNumberFormat="0" applyBorder="0" applyAlignment="0" applyProtection="0">
      <alignment vertical="center"/>
    </xf>
    <xf numFmtId="0" fontId="79" fillId="0" borderId="24" applyNumberFormat="0" applyFill="0" applyAlignment="0" applyProtection="0">
      <alignment vertical="center"/>
    </xf>
    <xf numFmtId="182" fontId="34" fillId="0" borderId="0" applyFont="0" applyFill="0" applyBorder="0" applyAlignment="0" applyProtection="0">
      <alignment vertical="center"/>
    </xf>
    <xf numFmtId="0" fontId="71" fillId="6" borderId="0" applyNumberFormat="0" applyBorder="0" applyAlignment="0" applyProtection="0">
      <alignment vertical="center"/>
    </xf>
    <xf numFmtId="0" fontId="75" fillId="0" borderId="28" applyNumberFormat="0" applyFill="0" applyAlignment="0" applyProtection="0">
      <alignment vertical="center"/>
    </xf>
    <xf numFmtId="0" fontId="71" fillId="6" borderId="0" applyNumberFormat="0" applyBorder="0" applyAlignment="0" applyProtection="0">
      <alignment vertical="center"/>
    </xf>
    <xf numFmtId="0" fontId="75" fillId="0" borderId="28" applyNumberFormat="0" applyFill="0" applyAlignment="0" applyProtection="0">
      <alignment vertical="center"/>
    </xf>
    <xf numFmtId="0" fontId="71" fillId="6" borderId="0" applyNumberFormat="0" applyBorder="0" applyAlignment="0" applyProtection="0">
      <alignment vertical="center"/>
    </xf>
    <xf numFmtId="0" fontId="76" fillId="0" borderId="22" applyNumberFormat="0" applyFill="0" applyAlignment="0" applyProtection="0">
      <alignment vertical="center"/>
    </xf>
    <xf numFmtId="0" fontId="75" fillId="0" borderId="21" applyNumberFormat="0" applyFill="0" applyAlignment="0" applyProtection="0">
      <alignment vertical="center"/>
    </xf>
    <xf numFmtId="0" fontId="71" fillId="6" borderId="0" applyNumberFormat="0" applyBorder="0" applyAlignment="0" applyProtection="0">
      <alignment vertical="center"/>
    </xf>
    <xf numFmtId="0" fontId="76" fillId="0" borderId="22" applyNumberFormat="0" applyFill="0" applyAlignment="0" applyProtection="0">
      <alignment vertical="center"/>
    </xf>
    <xf numFmtId="9" fontId="34" fillId="0" borderId="0" applyFont="0" applyFill="0" applyBorder="0" applyAlignment="0" applyProtection="0">
      <alignment vertical="center"/>
    </xf>
    <xf numFmtId="0" fontId="75" fillId="0" borderId="21" applyNumberFormat="0" applyFill="0" applyAlignment="0" applyProtection="0">
      <alignment vertical="center"/>
    </xf>
    <xf numFmtId="0" fontId="71" fillId="6" borderId="0" applyNumberFormat="0" applyBorder="0" applyAlignment="0" applyProtection="0">
      <alignment vertical="center"/>
    </xf>
    <xf numFmtId="0" fontId="33" fillId="8" borderId="0" applyNumberFormat="0" applyBorder="0" applyAlignment="0" applyProtection="0">
      <alignment vertical="center"/>
    </xf>
    <xf numFmtId="0" fontId="33" fillId="12" borderId="0" applyNumberFormat="0" applyBorder="0" applyAlignment="0" applyProtection="0">
      <alignment vertical="center"/>
    </xf>
    <xf numFmtId="0" fontId="82" fillId="0" borderId="0" applyNumberFormat="0" applyFill="0" applyBorder="0" applyAlignment="0" applyProtection="0">
      <alignment vertical="center"/>
    </xf>
    <xf numFmtId="0" fontId="33" fillId="12" borderId="0" applyNumberFormat="0" applyBorder="0" applyAlignment="0" applyProtection="0">
      <alignment vertical="center"/>
    </xf>
    <xf numFmtId="0" fontId="71" fillId="12" borderId="0" applyNumberFormat="0" applyBorder="0" applyAlignment="0" applyProtection="0">
      <alignment vertical="center"/>
    </xf>
    <xf numFmtId="0" fontId="71" fillId="12" borderId="0" applyNumberFormat="0" applyBorder="0" applyAlignment="0" applyProtection="0">
      <alignment vertical="center"/>
    </xf>
    <xf numFmtId="0" fontId="76" fillId="0" borderId="22" applyNumberFormat="0" applyFill="0" applyAlignment="0" applyProtection="0">
      <alignment vertical="center"/>
    </xf>
    <xf numFmtId="0" fontId="71" fillId="4" borderId="0" applyNumberFormat="0" applyBorder="0" applyAlignment="0" applyProtection="0">
      <alignment vertical="center"/>
    </xf>
    <xf numFmtId="9" fontId="34" fillId="0" borderId="0" applyFont="0" applyFill="0" applyBorder="0" applyAlignment="0" applyProtection="0">
      <alignment vertical="center"/>
    </xf>
    <xf numFmtId="195" fontId="34" fillId="0" borderId="0" applyFont="0" applyFill="0" applyBorder="0" applyAlignment="0" applyProtection="0">
      <alignment vertical="center"/>
    </xf>
    <xf numFmtId="0" fontId="93" fillId="0" borderId="0" applyNumberFormat="0" applyFill="0" applyBorder="0" applyAlignment="0" applyProtection="0">
      <alignment vertical="center"/>
    </xf>
    <xf numFmtId="0" fontId="79" fillId="0" borderId="24" applyNumberFormat="0" applyFill="0" applyAlignment="0" applyProtection="0">
      <alignment vertical="center"/>
    </xf>
    <xf numFmtId="189" fontId="34" fillId="0" borderId="0" applyFont="0" applyFill="0" applyBorder="0" applyAlignment="0" applyProtection="0">
      <alignment vertical="center"/>
    </xf>
    <xf numFmtId="0" fontId="100" fillId="0" borderId="34" applyNumberFormat="0" applyFill="0" applyAlignment="0" applyProtection="0">
      <alignment vertical="center"/>
    </xf>
    <xf numFmtId="190" fontId="91" fillId="0" borderId="0">
      <alignment vertical="center"/>
    </xf>
    <xf numFmtId="15" fontId="107" fillId="0" borderId="0">
      <alignment vertical="center"/>
    </xf>
    <xf numFmtId="15" fontId="107" fillId="0" borderId="0">
      <alignment vertical="center"/>
    </xf>
    <xf numFmtId="179" fontId="91" fillId="0" borderId="0">
      <alignment vertical="center"/>
    </xf>
    <xf numFmtId="0" fontId="84" fillId="0" borderId="29" applyNumberFormat="0" applyFill="0" applyAlignment="0" applyProtection="0">
      <alignment vertical="center"/>
    </xf>
    <xf numFmtId="0" fontId="34" fillId="0" borderId="0">
      <alignment vertical="center"/>
    </xf>
    <xf numFmtId="9" fontId="34" fillId="0" borderId="0" applyFont="0" applyFill="0" applyBorder="0" applyAlignment="0" applyProtection="0">
      <alignment vertical="center"/>
    </xf>
    <xf numFmtId="0" fontId="74" fillId="13" borderId="0" applyNumberFormat="0" applyBorder="0" applyAlignment="0" applyProtection="0">
      <alignment vertical="center"/>
    </xf>
    <xf numFmtId="0" fontId="72" fillId="10" borderId="0" applyNumberFormat="0" applyBorder="0" applyAlignment="0" applyProtection="0">
      <alignment vertical="center"/>
    </xf>
    <xf numFmtId="0" fontId="102" fillId="0" borderId="43" applyNumberFormat="0" applyAlignment="0" applyProtection="0">
      <alignment horizontal="left" vertical="center"/>
    </xf>
    <xf numFmtId="0" fontId="102" fillId="0" borderId="35">
      <alignment horizontal="left" vertical="center"/>
    </xf>
    <xf numFmtId="0" fontId="102" fillId="0" borderId="35">
      <alignment horizontal="left" vertical="center"/>
    </xf>
    <xf numFmtId="43" fontId="0" fillId="0" borderId="0" applyFont="0" applyFill="0" applyBorder="0" applyAlignment="0" applyProtection="0">
      <alignment vertical="center"/>
    </xf>
    <xf numFmtId="0" fontId="74" fillId="8" borderId="1" applyNumberFormat="0" applyBorder="0" applyAlignment="0" applyProtection="0">
      <alignment vertical="center"/>
    </xf>
    <xf numFmtId="43" fontId="0" fillId="0" borderId="0" applyFont="0" applyFill="0" applyBorder="0" applyAlignment="0" applyProtection="0">
      <alignment vertical="center"/>
    </xf>
    <xf numFmtId="0" fontId="74" fillId="8" borderId="1" applyNumberFormat="0" applyBorder="0" applyAlignment="0" applyProtection="0">
      <alignment vertical="center"/>
    </xf>
    <xf numFmtId="0" fontId="74" fillId="8" borderId="1" applyNumberFormat="0" applyBorder="0" applyAlignment="0" applyProtection="0">
      <alignment vertical="center"/>
    </xf>
    <xf numFmtId="0" fontId="74" fillId="8" borderId="1" applyNumberFormat="0" applyBorder="0" applyAlignment="0" applyProtection="0">
      <alignment vertical="center"/>
    </xf>
    <xf numFmtId="0" fontId="74" fillId="8" borderId="1" applyNumberFormat="0" applyBorder="0" applyAlignment="0" applyProtection="0">
      <alignment vertical="center"/>
    </xf>
    <xf numFmtId="0" fontId="74" fillId="8" borderId="1" applyNumberFormat="0" applyBorder="0" applyAlignment="0" applyProtection="0">
      <alignment vertical="center"/>
    </xf>
    <xf numFmtId="181" fontId="124" fillId="61" borderId="0">
      <alignment vertical="center"/>
    </xf>
    <xf numFmtId="181" fontId="125" fillId="62" borderId="0">
      <alignment vertical="center"/>
    </xf>
    <xf numFmtId="38" fontId="34" fillId="0" borderId="0" applyFont="0" applyFill="0" applyBorder="0" applyAlignment="0" applyProtection="0">
      <alignment vertical="center"/>
    </xf>
    <xf numFmtId="0" fontId="34" fillId="0" borderId="0">
      <alignment vertical="center"/>
    </xf>
    <xf numFmtId="40" fontId="34" fillId="0" borderId="0" applyFont="0" applyFill="0" applyBorder="0" applyAlignment="0" applyProtection="0">
      <alignment vertical="center"/>
    </xf>
    <xf numFmtId="43" fontId="0" fillId="0" borderId="0" applyFont="0" applyFill="0" applyBorder="0" applyAlignment="0" applyProtection="0">
      <alignment vertical="center"/>
    </xf>
    <xf numFmtId="178" fontId="34" fillId="0" borderId="0" applyFont="0" applyFill="0" applyBorder="0" applyAlignment="0" applyProtection="0">
      <alignment vertical="center"/>
    </xf>
    <xf numFmtId="194" fontId="34" fillId="0" borderId="0" applyFont="0" applyFill="0" applyBorder="0" applyAlignment="0" applyProtection="0">
      <alignment vertical="center"/>
    </xf>
    <xf numFmtId="1" fontId="105" fillId="0" borderId="31" applyFill="0" applyProtection="0">
      <alignment horizontal="center" vertical="center"/>
    </xf>
    <xf numFmtId="0" fontId="76" fillId="0" borderId="22" applyNumberFormat="0" applyFill="0" applyAlignment="0" applyProtection="0">
      <alignment vertical="center"/>
    </xf>
    <xf numFmtId="40" fontId="123" fillId="58" borderId="23">
      <alignment horizontal="centerContinuous" vertical="center"/>
    </xf>
    <xf numFmtId="40" fontId="123" fillId="58" borderId="23">
      <alignment horizontal="centerContinuous" vertical="center"/>
    </xf>
    <xf numFmtId="9" fontId="34" fillId="0" borderId="0" applyFont="0" applyFill="0" applyBorder="0" applyAlignment="0" applyProtection="0">
      <alignment vertical="center"/>
    </xf>
    <xf numFmtId="0" fontId="82" fillId="0" borderId="27">
      <alignment horizontal="center" vertical="center"/>
    </xf>
    <xf numFmtId="37" fontId="95" fillId="0" borderId="0">
      <alignment vertical="center"/>
    </xf>
    <xf numFmtId="0" fontId="82" fillId="0" borderId="27">
      <alignment horizontal="center" vertical="center"/>
    </xf>
    <xf numFmtId="37" fontId="95" fillId="0" borderId="0">
      <alignment vertical="center"/>
    </xf>
    <xf numFmtId="0" fontId="82" fillId="0" borderId="27">
      <alignment horizontal="center" vertical="center"/>
    </xf>
    <xf numFmtId="37" fontId="95" fillId="0" borderId="0">
      <alignment vertical="center"/>
    </xf>
    <xf numFmtId="9" fontId="34" fillId="0" borderId="0" applyFont="0" applyFill="0" applyBorder="0" applyAlignment="0" applyProtection="0">
      <alignment vertical="center"/>
    </xf>
    <xf numFmtId="0" fontId="82" fillId="0" borderId="27">
      <alignment horizontal="center" vertical="center"/>
    </xf>
    <xf numFmtId="37" fontId="95" fillId="0" borderId="0">
      <alignment vertical="center"/>
    </xf>
    <xf numFmtId="177" fontId="105" fillId="0" borderId="0">
      <alignment vertical="center"/>
    </xf>
    <xf numFmtId="9" fontId="34" fillId="0" borderId="0" applyFont="0" applyFill="0" applyBorder="0" applyAlignment="0" applyProtection="0">
      <alignment vertical="center"/>
    </xf>
    <xf numFmtId="0" fontId="116" fillId="0" borderId="0">
      <alignment vertical="center"/>
    </xf>
    <xf numFmtId="3" fontId="34" fillId="0" borderId="0" applyFont="0" applyFill="0" applyBorder="0" applyAlignment="0" applyProtection="0">
      <alignment vertical="center"/>
    </xf>
    <xf numFmtId="14" fontId="106" fillId="0" borderId="0">
      <alignment horizontal="center" vertical="center" wrapText="1"/>
      <protection locked="0"/>
    </xf>
    <xf numFmtId="0" fontId="34" fillId="0" borderId="0">
      <alignment vertical="center"/>
    </xf>
    <xf numFmtId="0" fontId="103" fillId="31" borderId="4">
      <alignment vertical="center"/>
      <protection locked="0"/>
    </xf>
    <xf numFmtId="10" fontId="34" fillId="0" borderId="0" applyFont="0" applyFill="0" applyBorder="0" applyAlignment="0" applyProtection="0">
      <alignment vertical="center"/>
    </xf>
    <xf numFmtId="9" fontId="34" fillId="0" borderId="0" applyFont="0" applyFill="0" applyBorder="0" applyAlignment="0" applyProtection="0">
      <alignment vertical="center"/>
    </xf>
    <xf numFmtId="9" fontId="34" fillId="0" borderId="0" applyFont="0" applyFill="0" applyBorder="0" applyAlignment="0" applyProtection="0">
      <alignment vertical="center"/>
    </xf>
    <xf numFmtId="200" fontId="34" fillId="0" borderId="0" applyFont="0" applyFill="0" applyProtection="0">
      <alignment vertical="center"/>
    </xf>
    <xf numFmtId="0" fontId="34" fillId="0" borderId="0" applyNumberFormat="0" applyFont="0" applyFill="0" applyBorder="0" applyAlignment="0" applyProtection="0">
      <alignment horizontal="left" vertical="center"/>
    </xf>
    <xf numFmtId="0" fontId="105" fillId="0" borderId="5" applyNumberFormat="0" applyFill="0" applyProtection="0">
      <alignment horizontal="right" vertical="center"/>
    </xf>
    <xf numFmtId="0" fontId="82" fillId="0" borderId="27">
      <alignment horizontal="center" vertical="center"/>
    </xf>
    <xf numFmtId="15" fontId="34" fillId="0" borderId="0" applyFont="0" applyFill="0" applyBorder="0" applyAlignment="0" applyProtection="0">
      <alignment vertical="center"/>
    </xf>
    <xf numFmtId="0" fontId="105" fillId="0" borderId="5" applyNumberFormat="0" applyFill="0" applyProtection="0">
      <alignment horizontal="right" vertical="center"/>
    </xf>
    <xf numFmtId="15" fontId="34" fillId="0" borderId="0" applyFont="0" applyFill="0" applyBorder="0" applyAlignment="0" applyProtection="0">
      <alignment vertical="center"/>
    </xf>
    <xf numFmtId="4" fontId="34" fillId="0" borderId="0" applyFont="0" applyFill="0" applyBorder="0" applyAlignment="0" applyProtection="0">
      <alignment vertical="center"/>
    </xf>
    <xf numFmtId="0" fontId="105" fillId="0" borderId="5" applyNumberFormat="0" applyFill="0" applyProtection="0">
      <alignment horizontal="right" vertical="center"/>
    </xf>
    <xf numFmtId="0" fontId="34" fillId="0" borderId="0">
      <alignment vertical="center"/>
    </xf>
    <xf numFmtId="4" fontId="34" fillId="0" borderId="0" applyFont="0" applyFill="0" applyBorder="0" applyAlignment="0" applyProtection="0">
      <alignment vertical="center"/>
    </xf>
    <xf numFmtId="0" fontId="82" fillId="0" borderId="27">
      <alignment horizontal="center" vertical="center"/>
    </xf>
    <xf numFmtId="0" fontId="82" fillId="0" borderId="27">
      <alignment horizontal="center" vertical="center"/>
    </xf>
    <xf numFmtId="0" fontId="82" fillId="0" borderId="27">
      <alignment horizontal="center" vertical="center"/>
    </xf>
    <xf numFmtId="0" fontId="82" fillId="0" borderId="27">
      <alignment horizontal="center" vertical="center"/>
    </xf>
    <xf numFmtId="3" fontId="34" fillId="0" borderId="0" applyFont="0" applyFill="0" applyBorder="0" applyAlignment="0" applyProtection="0">
      <alignment vertical="center"/>
    </xf>
    <xf numFmtId="0" fontId="34" fillId="60" borderId="0" applyNumberFormat="0" applyFont="0" applyBorder="0" applyAlignment="0" applyProtection="0">
      <alignment vertical="center"/>
    </xf>
    <xf numFmtId="0" fontId="103" fillId="31" borderId="4">
      <alignment vertical="center"/>
      <protection locked="0"/>
    </xf>
    <xf numFmtId="0" fontId="127" fillId="0" borderId="0">
      <alignment vertical="center"/>
    </xf>
    <xf numFmtId="0" fontId="103" fillId="31" borderId="4">
      <alignment vertical="center"/>
      <protection locked="0"/>
    </xf>
    <xf numFmtId="0" fontId="34" fillId="0" borderId="0">
      <alignment vertical="center"/>
    </xf>
    <xf numFmtId="0" fontId="103" fillId="31" borderId="4">
      <alignment vertical="center"/>
      <protection locked="0"/>
    </xf>
    <xf numFmtId="9" fontId="34" fillId="0" borderId="0" applyFont="0" applyFill="0" applyBorder="0" applyAlignment="0" applyProtection="0">
      <alignment vertical="center"/>
    </xf>
    <xf numFmtId="43" fontId="0" fillId="0" borderId="0" applyFont="0" applyFill="0" applyBorder="0" applyAlignment="0" applyProtection="0">
      <alignment vertical="center"/>
    </xf>
    <xf numFmtId="9" fontId="34" fillId="0" borderId="0" applyFont="0" applyFill="0" applyBorder="0" applyAlignment="0" applyProtection="0">
      <alignment vertical="center"/>
    </xf>
    <xf numFmtId="9" fontId="34" fillId="0" borderId="0" applyFont="0" applyFill="0" applyBorder="0" applyAlignment="0" applyProtection="0">
      <alignment vertical="center"/>
    </xf>
    <xf numFmtId="9" fontId="34" fillId="0" borderId="0" applyFont="0" applyFill="0" applyBorder="0" applyAlignment="0" applyProtection="0">
      <alignment vertical="center"/>
    </xf>
    <xf numFmtId="9" fontId="34" fillId="0" borderId="0" applyFont="0" applyFill="0" applyBorder="0" applyAlignment="0" applyProtection="0">
      <alignment vertical="center"/>
    </xf>
    <xf numFmtId="0" fontId="119" fillId="0" borderId="0" applyNumberFormat="0" applyFill="0" applyBorder="0" applyAlignment="0" applyProtection="0">
      <alignment vertical="center"/>
    </xf>
    <xf numFmtId="9" fontId="34" fillId="0" borderId="0" applyFont="0" applyFill="0" applyBorder="0" applyAlignment="0" applyProtection="0">
      <alignment vertical="center"/>
    </xf>
    <xf numFmtId="9" fontId="34" fillId="0" borderId="0" applyFont="0" applyFill="0" applyBorder="0" applyAlignment="0" applyProtection="0">
      <alignment vertical="center"/>
    </xf>
    <xf numFmtId="9" fontId="34" fillId="0" borderId="0" applyFont="0" applyFill="0" applyBorder="0" applyAlignment="0" applyProtection="0">
      <alignment vertical="center"/>
    </xf>
    <xf numFmtId="9" fontId="34" fillId="0" borderId="0" applyFont="0" applyFill="0" applyBorder="0" applyAlignment="0" applyProtection="0">
      <alignment vertical="center"/>
    </xf>
    <xf numFmtId="0" fontId="34" fillId="0" borderId="0" applyProtection="0"/>
    <xf numFmtId="9" fontId="34" fillId="0" borderId="0" applyFont="0" applyFill="0" applyBorder="0" applyAlignment="0" applyProtection="0">
      <alignment vertical="center"/>
    </xf>
    <xf numFmtId="9" fontId="34" fillId="0" borderId="0" applyFont="0" applyFill="0" applyBorder="0" applyAlignment="0" applyProtection="0">
      <alignment vertical="center"/>
    </xf>
    <xf numFmtId="9" fontId="34" fillId="0" borderId="0" applyFont="0" applyFill="0" applyBorder="0" applyAlignment="0" applyProtection="0">
      <alignment vertical="center"/>
    </xf>
    <xf numFmtId="9" fontId="34" fillId="0" borderId="0" applyFont="0" applyFill="0" applyBorder="0" applyAlignment="0" applyProtection="0">
      <alignment vertical="center"/>
    </xf>
    <xf numFmtId="9" fontId="34" fillId="0" borderId="0" applyFont="0" applyFill="0" applyBorder="0" applyAlignment="0" applyProtection="0">
      <alignment vertical="center"/>
    </xf>
    <xf numFmtId="9" fontId="34" fillId="0" borderId="0" applyFont="0" applyFill="0" applyBorder="0" applyAlignment="0" applyProtection="0">
      <alignment vertical="center"/>
    </xf>
    <xf numFmtId="9" fontId="34" fillId="0" borderId="0" applyFont="0" applyFill="0" applyBorder="0" applyAlignment="0" applyProtection="0">
      <alignment vertical="center"/>
    </xf>
    <xf numFmtId="9" fontId="34" fillId="0" borderId="0" applyFont="0" applyFill="0" applyBorder="0" applyAlignment="0" applyProtection="0">
      <alignment vertical="center"/>
    </xf>
    <xf numFmtId="9" fontId="34" fillId="0" borderId="0" applyFont="0" applyFill="0" applyBorder="0" applyAlignment="0" applyProtection="0">
      <alignment vertical="center"/>
    </xf>
    <xf numFmtId="0" fontId="34" fillId="0" borderId="0">
      <alignment vertical="center"/>
    </xf>
    <xf numFmtId="9" fontId="34" fillId="0" borderId="0" applyFont="0" applyFill="0" applyBorder="0" applyAlignment="0" applyProtection="0">
      <alignment vertical="center"/>
    </xf>
    <xf numFmtId="0" fontId="84" fillId="0" borderId="29" applyNumberFormat="0" applyFill="0" applyAlignment="0" applyProtection="0">
      <alignment vertical="center"/>
    </xf>
    <xf numFmtId="0" fontId="34" fillId="0" borderId="0">
      <alignment vertical="center"/>
    </xf>
    <xf numFmtId="9" fontId="34" fillId="0" borderId="0" applyFont="0" applyFill="0" applyBorder="0" applyAlignment="0" applyProtection="0">
      <alignment vertical="center"/>
    </xf>
    <xf numFmtId="0" fontId="100" fillId="0" borderId="34" applyNumberFormat="0" applyFill="0" applyAlignment="0" applyProtection="0">
      <alignment vertical="center"/>
    </xf>
    <xf numFmtId="9" fontId="34" fillId="0" borderId="0" applyFont="0" applyFill="0" applyBorder="0" applyAlignment="0" applyProtection="0">
      <alignment vertical="center"/>
    </xf>
    <xf numFmtId="9" fontId="34" fillId="0" borderId="0" applyFont="0" applyFill="0" applyBorder="0" applyAlignment="0" applyProtection="0">
      <alignment vertical="center"/>
    </xf>
    <xf numFmtId="9" fontId="34" fillId="0" borderId="0" applyFont="0" applyFill="0" applyBorder="0" applyAlignment="0" applyProtection="0">
      <alignment vertical="center"/>
    </xf>
    <xf numFmtId="9" fontId="34" fillId="0" borderId="0" applyFont="0" applyFill="0" applyBorder="0" applyAlignment="0" applyProtection="0">
      <alignment vertical="center"/>
    </xf>
    <xf numFmtId="9" fontId="34" fillId="0" borderId="0" applyFont="0" applyFill="0" applyBorder="0" applyAlignment="0" applyProtection="0">
      <alignment vertical="center"/>
    </xf>
    <xf numFmtId="0" fontId="105" fillId="0" borderId="5" applyNumberFormat="0" applyFill="0" applyProtection="0">
      <alignment horizontal="right" vertical="center"/>
    </xf>
    <xf numFmtId="9" fontId="34" fillId="0" borderId="0" applyFont="0" applyFill="0" applyBorder="0" applyAlignment="0" applyProtection="0">
      <alignment vertical="center"/>
    </xf>
    <xf numFmtId="0" fontId="88" fillId="0" borderId="32" applyNumberFormat="0" applyFill="0" applyAlignment="0" applyProtection="0">
      <alignment vertical="center"/>
    </xf>
    <xf numFmtId="0" fontId="34" fillId="0" borderId="0">
      <alignment vertical="center"/>
    </xf>
    <xf numFmtId="9" fontId="34" fillId="0" borderId="0" applyFont="0" applyFill="0" applyBorder="0" applyAlignment="0" applyProtection="0">
      <alignment vertical="center"/>
    </xf>
    <xf numFmtId="0" fontId="129" fillId="0" borderId="44" applyNumberFormat="0" applyFill="0" applyAlignment="0" applyProtection="0">
      <alignment vertical="center"/>
    </xf>
    <xf numFmtId="9" fontId="34" fillId="0" borderId="0" applyFont="0" applyFill="0" applyBorder="0" applyAlignment="0" applyProtection="0">
      <alignment vertical="center"/>
    </xf>
    <xf numFmtId="9" fontId="34" fillId="0" borderId="0" applyFont="0" applyFill="0" applyBorder="0" applyAlignment="0" applyProtection="0">
      <alignment vertical="center"/>
    </xf>
    <xf numFmtId="9" fontId="34" fillId="0" borderId="0" applyFont="0" applyFill="0" applyBorder="0" applyAlignment="0" applyProtection="0">
      <alignment vertical="center"/>
    </xf>
    <xf numFmtId="9" fontId="34" fillId="0" borderId="0" applyFont="0" applyFill="0" applyBorder="0" applyAlignment="0" applyProtection="0">
      <alignment vertical="center"/>
    </xf>
    <xf numFmtId="185" fontId="34" fillId="0" borderId="0" applyFont="0" applyFill="0" applyBorder="0" applyAlignment="0" applyProtection="0">
      <alignment vertical="center"/>
    </xf>
    <xf numFmtId="0" fontId="105" fillId="0" borderId="5" applyNumberFormat="0" applyFill="0" applyProtection="0">
      <alignment horizontal="right" vertical="center"/>
    </xf>
    <xf numFmtId="0" fontId="105" fillId="0" borderId="5" applyNumberFormat="0" applyFill="0" applyProtection="0">
      <alignment horizontal="right" vertical="center"/>
    </xf>
    <xf numFmtId="0" fontId="76" fillId="0" borderId="22" applyNumberFormat="0" applyFill="0" applyAlignment="0" applyProtection="0">
      <alignment vertical="center"/>
    </xf>
    <xf numFmtId="0" fontId="76" fillId="0" borderId="22" applyNumberFormat="0" applyFill="0" applyAlignment="0" applyProtection="0">
      <alignment vertical="center"/>
    </xf>
    <xf numFmtId="0" fontId="100" fillId="0" borderId="34" applyNumberFormat="0" applyFill="0" applyAlignment="0" applyProtection="0">
      <alignment vertical="center"/>
    </xf>
    <xf numFmtId="0" fontId="76" fillId="0" borderId="22" applyNumberFormat="0" applyFill="0" applyAlignment="0" applyProtection="0">
      <alignment vertical="center"/>
    </xf>
    <xf numFmtId="0" fontId="100" fillId="0" borderId="34" applyNumberFormat="0" applyFill="0" applyAlignment="0" applyProtection="0">
      <alignment vertical="center"/>
    </xf>
    <xf numFmtId="0" fontId="100" fillId="0" borderId="34" applyNumberFormat="0" applyFill="0" applyAlignment="0" applyProtection="0">
      <alignment vertical="center"/>
    </xf>
    <xf numFmtId="0" fontId="100" fillId="0" borderId="34" applyNumberFormat="0" applyFill="0" applyAlignment="0" applyProtection="0">
      <alignment vertical="center"/>
    </xf>
    <xf numFmtId="0" fontId="100" fillId="0" borderId="34" applyNumberFormat="0" applyFill="0" applyAlignment="0" applyProtection="0">
      <alignment vertical="center"/>
    </xf>
    <xf numFmtId="0" fontId="83" fillId="34" borderId="0" applyNumberFormat="0" applyBorder="0" applyAlignment="0" applyProtection="0">
      <alignment vertical="center"/>
    </xf>
    <xf numFmtId="0" fontId="79" fillId="0" borderId="24" applyNumberFormat="0" applyFill="0" applyAlignment="0" applyProtection="0">
      <alignment vertical="center"/>
    </xf>
    <xf numFmtId="0" fontId="100" fillId="0" borderId="34" applyNumberFormat="0" applyFill="0" applyAlignment="0" applyProtection="0">
      <alignment vertical="center"/>
    </xf>
    <xf numFmtId="0" fontId="100" fillId="0" borderId="34" applyNumberFormat="0" applyFill="0" applyAlignment="0" applyProtection="0">
      <alignment vertical="center"/>
    </xf>
    <xf numFmtId="0" fontId="100" fillId="0" borderId="34" applyNumberFormat="0" applyFill="0" applyAlignment="0" applyProtection="0">
      <alignment vertical="center"/>
    </xf>
    <xf numFmtId="0" fontId="100" fillId="0" borderId="34" applyNumberFormat="0" applyFill="0" applyAlignment="0" applyProtection="0">
      <alignment vertical="center"/>
    </xf>
    <xf numFmtId="0" fontId="100" fillId="0" borderId="34" applyNumberFormat="0" applyFill="0" applyAlignment="0" applyProtection="0">
      <alignment vertical="center"/>
    </xf>
    <xf numFmtId="0" fontId="100" fillId="0" borderId="34" applyNumberFormat="0" applyFill="0" applyAlignment="0" applyProtection="0">
      <alignment vertical="center"/>
    </xf>
    <xf numFmtId="0" fontId="100" fillId="0" borderId="34" applyNumberFormat="0" applyFill="0" applyAlignment="0" applyProtection="0">
      <alignment vertical="center"/>
    </xf>
    <xf numFmtId="0" fontId="83" fillId="34" borderId="0" applyNumberFormat="0" applyBorder="0" applyAlignment="0" applyProtection="0">
      <alignment vertical="center"/>
    </xf>
    <xf numFmtId="0" fontId="129" fillId="0" borderId="44" applyNumberFormat="0" applyFill="0" applyAlignment="0" applyProtection="0">
      <alignment vertical="center"/>
    </xf>
    <xf numFmtId="0" fontId="83" fillId="34" borderId="0" applyNumberFormat="0" applyBorder="0" applyAlignment="0" applyProtection="0">
      <alignment vertical="center"/>
    </xf>
    <xf numFmtId="0" fontId="79" fillId="0" borderId="24" applyNumberFormat="0" applyFill="0" applyAlignment="0" applyProtection="0">
      <alignment vertical="center"/>
    </xf>
    <xf numFmtId="0" fontId="79" fillId="0" borderId="24" applyNumberFormat="0" applyFill="0" applyAlignment="0" applyProtection="0">
      <alignment vertical="center"/>
    </xf>
    <xf numFmtId="0" fontId="79" fillId="0" borderId="24" applyNumberFormat="0" applyFill="0" applyAlignment="0" applyProtection="0">
      <alignment vertical="center"/>
    </xf>
    <xf numFmtId="0" fontId="79" fillId="0" borderId="24" applyNumberFormat="0" applyFill="0" applyAlignment="0" applyProtection="0">
      <alignment vertical="center"/>
    </xf>
    <xf numFmtId="0" fontId="79" fillId="0" borderId="24" applyNumberFormat="0" applyFill="0" applyAlignment="0" applyProtection="0">
      <alignment vertical="center"/>
    </xf>
    <xf numFmtId="0" fontId="79" fillId="0" borderId="24" applyNumberFormat="0" applyFill="0" applyAlignment="0" applyProtection="0">
      <alignment vertical="center"/>
    </xf>
    <xf numFmtId="0" fontId="79" fillId="0" borderId="24" applyNumberFormat="0" applyFill="0" applyAlignment="0" applyProtection="0">
      <alignment vertical="center"/>
    </xf>
    <xf numFmtId="0" fontId="79" fillId="0" borderId="24" applyNumberFormat="0" applyFill="0" applyAlignment="0" applyProtection="0">
      <alignment vertical="center"/>
    </xf>
    <xf numFmtId="0" fontId="79" fillId="0" borderId="24" applyNumberFormat="0" applyFill="0" applyAlignment="0" applyProtection="0">
      <alignment vertical="center"/>
    </xf>
    <xf numFmtId="0" fontId="79" fillId="0" borderId="24" applyNumberFormat="0" applyFill="0" applyAlignment="0" applyProtection="0">
      <alignment vertical="center"/>
    </xf>
    <xf numFmtId="0" fontId="79" fillId="0" borderId="24" applyNumberFormat="0" applyFill="0" applyAlignment="0" applyProtection="0">
      <alignment vertical="center"/>
    </xf>
    <xf numFmtId="0" fontId="79" fillId="0" borderId="24" applyNumberFormat="0" applyFill="0" applyAlignment="0" applyProtection="0">
      <alignment vertical="center"/>
    </xf>
    <xf numFmtId="0" fontId="79" fillId="0" borderId="24" applyNumberFormat="0" applyFill="0" applyAlignment="0" applyProtection="0">
      <alignment vertical="center"/>
    </xf>
    <xf numFmtId="1" fontId="105" fillId="0" borderId="31" applyFill="0" applyProtection="0">
      <alignment horizontal="center" vertical="center"/>
    </xf>
    <xf numFmtId="0" fontId="79" fillId="0" borderId="24" applyNumberFormat="0" applyFill="0" applyAlignment="0" applyProtection="0">
      <alignment vertical="center"/>
    </xf>
    <xf numFmtId="188" fontId="0" fillId="0" borderId="0" applyFont="0" applyFill="0" applyBorder="0" applyAlignment="0" applyProtection="0">
      <alignment vertical="center"/>
    </xf>
    <xf numFmtId="0" fontId="129" fillId="0" borderId="0" applyNumberFormat="0" applyFill="0" applyBorder="0" applyAlignment="0" applyProtection="0">
      <alignment vertical="center"/>
    </xf>
    <xf numFmtId="188" fontId="0" fillId="0" borderId="0" applyFont="0" applyFill="0" applyBorder="0" applyAlignment="0" applyProtection="0">
      <alignment vertical="center"/>
    </xf>
    <xf numFmtId="0" fontId="129" fillId="0" borderId="0" applyNumberFormat="0" applyFill="0" applyBorder="0" applyAlignment="0" applyProtection="0">
      <alignment vertical="center"/>
    </xf>
    <xf numFmtId="43" fontId="0" fillId="0" borderId="0" applyFont="0" applyFill="0" applyBorder="0" applyAlignment="0" applyProtection="0">
      <alignment vertical="center"/>
    </xf>
    <xf numFmtId="0" fontId="79" fillId="0" borderId="0" applyNumberFormat="0" applyFill="0" applyBorder="0" applyAlignment="0" applyProtection="0">
      <alignment vertical="center"/>
    </xf>
    <xf numFmtId="43" fontId="0" fillId="0" borderId="0" applyFont="0" applyFill="0" applyBorder="0" applyAlignment="0" applyProtection="0">
      <alignment vertical="center"/>
    </xf>
    <xf numFmtId="0" fontId="79" fillId="0" borderId="0" applyNumberFormat="0" applyFill="0" applyBorder="0" applyAlignment="0" applyProtection="0">
      <alignment vertical="center"/>
    </xf>
    <xf numFmtId="0" fontId="79" fillId="0" borderId="0" applyNumberFormat="0" applyFill="0" applyBorder="0" applyAlignment="0" applyProtection="0">
      <alignment vertical="center"/>
    </xf>
    <xf numFmtId="43" fontId="0" fillId="0" borderId="0" applyFont="0" applyFill="0" applyBorder="0" applyAlignment="0" applyProtection="0">
      <alignment vertical="center"/>
    </xf>
    <xf numFmtId="0" fontId="79" fillId="0" borderId="0" applyNumberFormat="0" applyFill="0" applyBorder="0" applyAlignment="0" applyProtection="0">
      <alignment vertical="center"/>
    </xf>
    <xf numFmtId="43" fontId="0" fillId="0" borderId="0" applyFont="0" applyFill="0" applyBorder="0" applyAlignment="0" applyProtection="0">
      <alignment vertical="center"/>
    </xf>
    <xf numFmtId="0" fontId="79"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79" fillId="0" borderId="0" applyNumberFormat="0" applyFill="0" applyBorder="0" applyAlignment="0" applyProtection="0">
      <alignment vertical="center"/>
    </xf>
    <xf numFmtId="43" fontId="0" fillId="0" borderId="0" applyFont="0" applyFill="0" applyBorder="0" applyAlignment="0" applyProtection="0">
      <alignment vertical="center"/>
    </xf>
    <xf numFmtId="0" fontId="79" fillId="0" borderId="0" applyNumberFormat="0" applyFill="0" applyBorder="0" applyAlignment="0" applyProtection="0">
      <alignment vertical="center"/>
    </xf>
    <xf numFmtId="43" fontId="0" fillId="0" borderId="0" applyFont="0" applyFill="0" applyBorder="0" applyAlignment="0" applyProtection="0">
      <alignment vertical="center"/>
    </xf>
    <xf numFmtId="0" fontId="79"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79" fillId="0" borderId="0" applyNumberFormat="0" applyFill="0" applyBorder="0" applyAlignment="0" applyProtection="0">
      <alignment vertical="center"/>
    </xf>
    <xf numFmtId="43" fontId="0" fillId="0" borderId="0" applyFont="0" applyFill="0" applyBorder="0" applyAlignment="0" applyProtection="0">
      <alignment vertical="center"/>
    </xf>
    <xf numFmtId="0" fontId="79" fillId="0" borderId="0" applyNumberFormat="0" applyFill="0" applyBorder="0" applyAlignment="0" applyProtection="0">
      <alignment vertical="center"/>
    </xf>
    <xf numFmtId="43" fontId="0" fillId="0" borderId="0" applyFont="0" applyFill="0" applyBorder="0" applyAlignment="0" applyProtection="0">
      <alignment vertical="center"/>
    </xf>
    <xf numFmtId="0" fontId="79" fillId="0" borderId="0" applyNumberFormat="0" applyFill="0" applyBorder="0" applyAlignment="0" applyProtection="0">
      <alignment vertical="center"/>
    </xf>
    <xf numFmtId="0" fontId="79" fillId="0" borderId="0" applyNumberFormat="0" applyFill="0" applyBorder="0" applyAlignment="0" applyProtection="0">
      <alignment vertical="center"/>
    </xf>
    <xf numFmtId="43" fontId="0" fillId="0" borderId="0" applyFont="0" applyFill="0" applyBorder="0" applyAlignment="0" applyProtection="0">
      <alignment vertical="center"/>
    </xf>
    <xf numFmtId="0" fontId="79" fillId="0" borderId="0" applyNumberFormat="0" applyFill="0" applyBorder="0" applyAlignment="0" applyProtection="0">
      <alignment vertical="center"/>
    </xf>
    <xf numFmtId="43" fontId="0" fillId="0" borderId="0" applyFont="0" applyFill="0" applyBorder="0" applyAlignment="0" applyProtection="0">
      <alignment vertical="center"/>
    </xf>
    <xf numFmtId="0" fontId="79" fillId="0" borderId="0" applyNumberFormat="0" applyFill="0" applyBorder="0" applyAlignment="0" applyProtection="0">
      <alignment vertical="center"/>
    </xf>
    <xf numFmtId="0" fontId="130" fillId="0" borderId="0" applyNumberFormat="0" applyFill="0" applyBorder="0" applyAlignment="0" applyProtection="0">
      <alignment vertical="center"/>
    </xf>
    <xf numFmtId="0" fontId="130" fillId="0" borderId="0" applyNumberFormat="0" applyFill="0" applyBorder="0" applyAlignment="0" applyProtection="0">
      <alignment vertical="center"/>
    </xf>
    <xf numFmtId="0" fontId="119" fillId="0" borderId="0" applyNumberFormat="0" applyFill="0" applyBorder="0" applyAlignment="0" applyProtection="0">
      <alignment vertical="center"/>
    </xf>
    <xf numFmtId="0" fontId="119" fillId="0" borderId="0" applyNumberFormat="0" applyFill="0" applyBorder="0" applyAlignment="0" applyProtection="0">
      <alignment vertical="center"/>
    </xf>
    <xf numFmtId="0" fontId="119" fillId="0" borderId="0" applyNumberFormat="0" applyFill="0" applyBorder="0" applyAlignment="0" applyProtection="0">
      <alignment vertical="center"/>
    </xf>
    <xf numFmtId="0" fontId="119" fillId="0" borderId="0" applyNumberFormat="0" applyFill="0" applyBorder="0" applyAlignment="0" applyProtection="0">
      <alignment vertical="center"/>
    </xf>
    <xf numFmtId="0" fontId="119" fillId="0" borderId="0" applyNumberFormat="0" applyFill="0" applyBorder="0" applyAlignment="0" applyProtection="0">
      <alignment vertical="center"/>
    </xf>
    <xf numFmtId="0" fontId="119" fillId="0" borderId="0" applyNumberFormat="0" applyFill="0" applyBorder="0" applyAlignment="0" applyProtection="0">
      <alignment vertical="center"/>
    </xf>
    <xf numFmtId="0" fontId="119" fillId="0" borderId="0" applyNumberFormat="0" applyFill="0" applyBorder="0" applyAlignment="0" applyProtection="0">
      <alignment vertical="center"/>
    </xf>
    <xf numFmtId="0" fontId="119" fillId="0" borderId="0" applyNumberFormat="0" applyFill="0" applyBorder="0" applyAlignment="0" applyProtection="0">
      <alignment vertical="center"/>
    </xf>
    <xf numFmtId="0" fontId="119" fillId="0" borderId="0" applyNumberFormat="0" applyFill="0" applyBorder="0" applyAlignment="0" applyProtection="0">
      <alignment vertical="center"/>
    </xf>
    <xf numFmtId="0" fontId="119" fillId="0" borderId="0" applyNumberFormat="0" applyFill="0" applyBorder="0" applyAlignment="0" applyProtection="0">
      <alignment vertical="center"/>
    </xf>
    <xf numFmtId="0" fontId="119" fillId="0" borderId="0" applyNumberFormat="0" applyFill="0" applyBorder="0" applyAlignment="0" applyProtection="0">
      <alignment vertical="center"/>
    </xf>
    <xf numFmtId="0" fontId="119" fillId="0" borderId="0" applyNumberFormat="0" applyFill="0" applyBorder="0" applyAlignment="0" applyProtection="0">
      <alignment vertical="center"/>
    </xf>
    <xf numFmtId="0" fontId="119" fillId="0" borderId="0" applyNumberFormat="0" applyFill="0" applyBorder="0" applyAlignment="0" applyProtection="0">
      <alignment vertical="center"/>
    </xf>
    <xf numFmtId="0" fontId="0" fillId="0" borderId="0">
      <alignment vertical="center"/>
    </xf>
    <xf numFmtId="0" fontId="119" fillId="0" borderId="0" applyNumberFormat="0" applyFill="0" applyBorder="0" applyAlignment="0" applyProtection="0">
      <alignment vertical="center"/>
    </xf>
    <xf numFmtId="0" fontId="112" fillId="12" borderId="39" applyNumberFormat="0" applyAlignment="0" applyProtection="0">
      <alignment vertical="center"/>
    </xf>
    <xf numFmtId="0" fontId="0" fillId="0" borderId="0">
      <alignment vertical="center"/>
    </xf>
    <xf numFmtId="0" fontId="119" fillId="0" borderId="0" applyNumberFormat="0" applyFill="0" applyBorder="0" applyAlignment="0" applyProtection="0">
      <alignment vertical="center"/>
    </xf>
    <xf numFmtId="0" fontId="119" fillId="0" borderId="0" applyNumberFormat="0" applyFill="0" applyBorder="0" applyAlignment="0" applyProtection="0">
      <alignment vertical="center"/>
    </xf>
    <xf numFmtId="0" fontId="131" fillId="0" borderId="5" applyNumberFormat="0" applyFill="0" applyProtection="0">
      <alignment horizontal="center" vertical="center"/>
    </xf>
    <xf numFmtId="0" fontId="131" fillId="0" borderId="5" applyNumberFormat="0" applyFill="0" applyProtection="0">
      <alignment horizontal="center" vertical="center"/>
    </xf>
    <xf numFmtId="0" fontId="131" fillId="0" borderId="5" applyNumberFormat="0" applyFill="0" applyProtection="0">
      <alignment horizontal="center" vertical="center"/>
    </xf>
    <xf numFmtId="0" fontId="131" fillId="0" borderId="5" applyNumberFormat="0" applyFill="0" applyProtection="0">
      <alignment horizontal="center" vertical="center"/>
    </xf>
    <xf numFmtId="0" fontId="73" fillId="7" borderId="0" applyNumberFormat="0" applyBorder="0" applyAlignment="0" applyProtection="0">
      <alignment vertical="center"/>
    </xf>
    <xf numFmtId="0" fontId="131" fillId="0" borderId="5" applyNumberFormat="0" applyFill="0" applyProtection="0">
      <alignment horizontal="center" vertical="center"/>
    </xf>
    <xf numFmtId="0" fontId="131" fillId="0" borderId="5" applyNumberFormat="0" applyFill="0" applyProtection="0">
      <alignment horizontal="center" vertical="center"/>
    </xf>
    <xf numFmtId="0" fontId="131" fillId="0" borderId="5" applyNumberFormat="0" applyFill="0" applyProtection="0">
      <alignment horizontal="center" vertical="center"/>
    </xf>
    <xf numFmtId="0" fontId="131" fillId="0" borderId="5" applyNumberFormat="0" applyFill="0" applyProtection="0">
      <alignment horizontal="center" vertical="center"/>
    </xf>
    <xf numFmtId="0" fontId="132" fillId="0" borderId="0" applyNumberFormat="0" applyFill="0" applyBorder="0" applyAlignment="0" applyProtection="0">
      <alignment vertical="center"/>
    </xf>
    <xf numFmtId="0" fontId="132" fillId="0" borderId="0" applyNumberFormat="0" applyFill="0" applyBorder="0" applyAlignment="0" applyProtection="0">
      <alignment vertical="center"/>
    </xf>
    <xf numFmtId="0" fontId="86" fillId="0" borderId="31" applyNumberFormat="0" applyFill="0" applyProtection="0">
      <alignment horizontal="center" vertical="center"/>
    </xf>
    <xf numFmtId="0" fontId="86" fillId="0" borderId="31" applyNumberFormat="0" applyFill="0" applyProtection="0">
      <alignment horizontal="center" vertical="center"/>
    </xf>
    <xf numFmtId="0" fontId="86" fillId="0" borderId="31" applyNumberFormat="0" applyFill="0" applyProtection="0">
      <alignment horizontal="center" vertical="center"/>
    </xf>
    <xf numFmtId="0" fontId="86" fillId="0" borderId="31" applyNumberFormat="0" applyFill="0" applyProtection="0">
      <alignment horizontal="center" vertical="center"/>
    </xf>
    <xf numFmtId="0" fontId="86" fillId="0" borderId="31" applyNumberFormat="0" applyFill="0" applyProtection="0">
      <alignment horizontal="center" vertical="center"/>
    </xf>
    <xf numFmtId="0" fontId="86" fillId="0" borderId="31" applyNumberFormat="0" applyFill="0" applyProtection="0">
      <alignment horizontal="center" vertical="center"/>
    </xf>
    <xf numFmtId="0" fontId="86" fillId="0" borderId="31" applyNumberFormat="0" applyFill="0" applyProtection="0">
      <alignment horizontal="center" vertical="center"/>
    </xf>
    <xf numFmtId="0" fontId="126" fillId="0" borderId="0" applyNumberFormat="0" applyFill="0" applyBorder="0" applyAlignment="0" applyProtection="0">
      <alignment vertical="center"/>
    </xf>
    <xf numFmtId="0" fontId="73" fillId="7" borderId="0" applyNumberFormat="0" applyBorder="0" applyAlignment="0" applyProtection="0">
      <alignment vertical="center"/>
    </xf>
    <xf numFmtId="0" fontId="126" fillId="0" borderId="0" applyNumberFormat="0" applyFill="0" applyBorder="0" applyAlignment="0" applyProtection="0">
      <alignment vertical="center"/>
    </xf>
    <xf numFmtId="0" fontId="73" fillId="7" borderId="0" applyNumberFormat="0" applyBorder="0" applyAlignment="0" applyProtection="0">
      <alignment vertical="center"/>
    </xf>
    <xf numFmtId="0" fontId="73" fillId="7" borderId="0" applyNumberFormat="0" applyBorder="0" applyAlignment="0" applyProtection="0">
      <alignment vertical="center"/>
    </xf>
    <xf numFmtId="0" fontId="126" fillId="0" borderId="0" applyNumberFormat="0" applyFill="0" applyBorder="0" applyAlignment="0" applyProtection="0">
      <alignment vertical="center"/>
    </xf>
    <xf numFmtId="0" fontId="73" fillId="7" borderId="0" applyNumberFormat="0" applyBorder="0" applyAlignment="0" applyProtection="0">
      <alignment vertical="center"/>
    </xf>
    <xf numFmtId="0" fontId="73" fillId="7" borderId="0" applyNumberFormat="0" applyBorder="0" applyAlignment="0" applyProtection="0">
      <alignment vertical="center"/>
    </xf>
    <xf numFmtId="0" fontId="126" fillId="0" borderId="0" applyNumberFormat="0" applyFill="0" applyBorder="0" applyAlignment="0" applyProtection="0">
      <alignment vertical="center"/>
    </xf>
    <xf numFmtId="0" fontId="73" fillId="7" borderId="0" applyNumberFormat="0" applyBorder="0" applyAlignment="0" applyProtection="0">
      <alignment vertical="center"/>
    </xf>
    <xf numFmtId="0" fontId="73" fillId="7" borderId="0" applyNumberFormat="0" applyBorder="0" applyAlignment="0" applyProtection="0">
      <alignment vertical="center"/>
    </xf>
    <xf numFmtId="0" fontId="73" fillId="7" borderId="0" applyNumberFormat="0" applyBorder="0" applyAlignment="0" applyProtection="0">
      <alignment vertical="center"/>
    </xf>
    <xf numFmtId="0" fontId="73" fillId="7" borderId="0" applyNumberFormat="0" applyBorder="0" applyAlignment="0" applyProtection="0">
      <alignment vertical="center"/>
    </xf>
    <xf numFmtId="0" fontId="73" fillId="7" borderId="0" applyNumberFormat="0" applyBorder="0" applyAlignment="0" applyProtection="0">
      <alignment vertical="center"/>
    </xf>
    <xf numFmtId="0" fontId="126" fillId="0" borderId="0" applyNumberFormat="0" applyFill="0" applyBorder="0" applyAlignment="0" applyProtection="0">
      <alignment vertical="center"/>
    </xf>
    <xf numFmtId="0" fontId="73" fillId="7" borderId="0" applyNumberFormat="0" applyBorder="0" applyAlignment="0" applyProtection="0">
      <alignment vertical="center"/>
    </xf>
    <xf numFmtId="0" fontId="73" fillId="7" borderId="0" applyNumberFormat="0" applyBorder="0" applyAlignment="0" applyProtection="0">
      <alignment vertical="center"/>
    </xf>
    <xf numFmtId="0" fontId="73" fillId="7" borderId="0" applyNumberFormat="0" applyBorder="0" applyAlignment="0" applyProtection="0">
      <alignment vertical="center"/>
    </xf>
    <xf numFmtId="0" fontId="73" fillId="7" borderId="0" applyNumberFormat="0" applyBorder="0" applyAlignment="0" applyProtection="0">
      <alignment vertical="center"/>
    </xf>
    <xf numFmtId="0" fontId="73" fillId="7" borderId="0" applyNumberFormat="0" applyBorder="0" applyAlignment="0" applyProtection="0">
      <alignment vertical="center"/>
    </xf>
    <xf numFmtId="0" fontId="73" fillId="7" borderId="0" applyNumberFormat="0" applyBorder="0" applyAlignment="0" applyProtection="0">
      <alignment vertical="center"/>
    </xf>
    <xf numFmtId="0" fontId="73" fillId="7" borderId="0" applyNumberFormat="0" applyBorder="0" applyAlignment="0" applyProtection="0">
      <alignment vertical="center"/>
    </xf>
    <xf numFmtId="0" fontId="128" fillId="56" borderId="0" applyNumberFormat="0" applyBorder="0" applyAlignment="0" applyProtection="0">
      <alignment vertical="center"/>
    </xf>
    <xf numFmtId="0" fontId="73" fillId="7" borderId="0" applyNumberFormat="0" applyBorder="0" applyAlignment="0" applyProtection="0">
      <alignment vertical="center"/>
    </xf>
    <xf numFmtId="0" fontId="73" fillId="7" borderId="0" applyNumberFormat="0" applyBorder="0" applyAlignment="0" applyProtection="0">
      <alignment vertical="center"/>
    </xf>
    <xf numFmtId="0" fontId="128" fillId="56" borderId="0" applyNumberFormat="0" applyBorder="0" applyAlignment="0" applyProtection="0">
      <alignment vertical="center"/>
    </xf>
    <xf numFmtId="0" fontId="128" fillId="56" borderId="0" applyNumberFormat="0" applyBorder="0" applyAlignment="0" applyProtection="0">
      <alignment vertical="center"/>
    </xf>
    <xf numFmtId="0" fontId="128" fillId="56" borderId="0" applyNumberFormat="0" applyBorder="0" applyAlignment="0" applyProtection="0">
      <alignment vertical="center"/>
    </xf>
    <xf numFmtId="0" fontId="73" fillId="56" borderId="0" applyNumberFormat="0" applyBorder="0" applyAlignment="0" applyProtection="0">
      <alignment vertical="center"/>
    </xf>
    <xf numFmtId="0" fontId="73" fillId="56" borderId="0" applyNumberFormat="0" applyBorder="0" applyAlignment="0" applyProtection="0">
      <alignment vertical="center"/>
    </xf>
    <xf numFmtId="0" fontId="73" fillId="56" borderId="0" applyNumberFormat="0" applyBorder="0" applyAlignment="0" applyProtection="0">
      <alignment vertical="center"/>
    </xf>
    <xf numFmtId="0" fontId="73" fillId="56" borderId="0" applyNumberFormat="0" applyBorder="0" applyAlignment="0" applyProtection="0">
      <alignment vertical="center"/>
    </xf>
    <xf numFmtId="0" fontId="73" fillId="56" borderId="0" applyNumberFormat="0" applyBorder="0" applyAlignment="0" applyProtection="0">
      <alignment vertical="center"/>
    </xf>
    <xf numFmtId="0" fontId="73" fillId="56" borderId="0" applyNumberFormat="0" applyBorder="0" applyAlignment="0" applyProtection="0">
      <alignment vertical="center"/>
    </xf>
    <xf numFmtId="0" fontId="73" fillId="56" borderId="0" applyNumberFormat="0" applyBorder="0" applyAlignment="0" applyProtection="0">
      <alignment vertical="center"/>
    </xf>
    <xf numFmtId="0" fontId="73" fillId="56" borderId="0" applyNumberFormat="0" applyBorder="0" applyAlignment="0" applyProtection="0">
      <alignment vertical="center"/>
    </xf>
    <xf numFmtId="0" fontId="73" fillId="56" borderId="0" applyNumberFormat="0" applyBorder="0" applyAlignment="0" applyProtection="0">
      <alignment vertical="center"/>
    </xf>
    <xf numFmtId="0" fontId="73" fillId="56" borderId="0" applyNumberFormat="0" applyBorder="0" applyAlignment="0" applyProtection="0">
      <alignment vertical="center"/>
    </xf>
    <xf numFmtId="0" fontId="73" fillId="56" borderId="0" applyNumberFormat="0" applyBorder="0" applyAlignment="0" applyProtection="0">
      <alignment vertical="center"/>
    </xf>
    <xf numFmtId="0" fontId="73" fillId="56" borderId="0" applyNumberFormat="0" applyBorder="0" applyAlignment="0" applyProtection="0">
      <alignment vertical="center"/>
    </xf>
    <xf numFmtId="0" fontId="73" fillId="56" borderId="0" applyNumberFormat="0" applyBorder="0" applyAlignment="0" applyProtection="0">
      <alignment vertical="center"/>
    </xf>
    <xf numFmtId="0" fontId="73" fillId="56" borderId="0" applyNumberFormat="0" applyBorder="0" applyAlignment="0" applyProtection="0">
      <alignment vertical="center"/>
    </xf>
    <xf numFmtId="0" fontId="128" fillId="7" borderId="0" applyNumberFormat="0" applyBorder="0" applyAlignment="0" applyProtection="0">
      <alignment vertical="center"/>
    </xf>
    <xf numFmtId="0" fontId="128" fillId="7" borderId="0" applyNumberFormat="0" applyBorder="0" applyAlignment="0" applyProtection="0">
      <alignment vertical="center"/>
    </xf>
    <xf numFmtId="0" fontId="128" fillId="7" borderId="0" applyNumberFormat="0" applyBorder="0" applyAlignment="0" applyProtection="0">
      <alignment vertical="center"/>
    </xf>
    <xf numFmtId="0" fontId="128" fillId="7" borderId="0" applyNumberFormat="0" applyBorder="0" applyAlignment="0" applyProtection="0">
      <alignment vertical="center"/>
    </xf>
    <xf numFmtId="0" fontId="0" fillId="0" borderId="0">
      <alignment vertical="center"/>
    </xf>
    <xf numFmtId="0" fontId="128" fillId="7" borderId="0" applyNumberFormat="0" applyBorder="0" applyAlignment="0" applyProtection="0">
      <alignment vertical="center"/>
    </xf>
    <xf numFmtId="0" fontId="128" fillId="7" borderId="0" applyNumberFormat="0" applyBorder="0" applyAlignment="0" applyProtection="0">
      <alignment vertical="center"/>
    </xf>
    <xf numFmtId="0" fontId="118" fillId="57" borderId="0" applyNumberFormat="0" applyBorder="0" applyAlignment="0" applyProtection="0">
      <alignment vertical="center"/>
    </xf>
    <xf numFmtId="0" fontId="128" fillId="7" borderId="0" applyNumberFormat="0" applyBorder="0" applyAlignment="0" applyProtection="0">
      <alignment vertical="center"/>
    </xf>
    <xf numFmtId="0" fontId="128" fillId="7" borderId="0" applyNumberFormat="0" applyBorder="0" applyAlignment="0" applyProtection="0">
      <alignment vertical="center"/>
    </xf>
    <xf numFmtId="0" fontId="109" fillId="7" borderId="0" applyNumberFormat="0" applyBorder="0" applyAlignment="0" applyProtection="0">
      <alignment vertical="center"/>
    </xf>
    <xf numFmtId="0" fontId="73" fillId="56" borderId="0" applyNumberFormat="0" applyBorder="0" applyAlignment="0" applyProtection="0">
      <alignment vertical="center"/>
    </xf>
    <xf numFmtId="0" fontId="107" fillId="0" borderId="0">
      <alignment vertical="center"/>
    </xf>
    <xf numFmtId="0" fontId="73" fillId="56" borderId="0" applyNumberFormat="0" applyBorder="0" applyAlignment="0" applyProtection="0">
      <alignment vertical="center"/>
    </xf>
    <xf numFmtId="0" fontId="73" fillId="56" borderId="0" applyNumberFormat="0" applyBorder="0" applyAlignment="0" applyProtection="0">
      <alignment vertical="center"/>
    </xf>
    <xf numFmtId="0" fontId="73" fillId="56"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75" fillId="0" borderId="21" applyNumberFormat="0" applyFill="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133" fillId="0" borderId="45" applyNumberFormat="0" applyFill="0" applyAlignment="0" applyProtection="0">
      <alignment vertical="center"/>
    </xf>
    <xf numFmtId="0" fontId="34" fillId="0" borderId="0">
      <alignment vertical="center"/>
    </xf>
    <xf numFmtId="0" fontId="83" fillId="34" borderId="0" applyNumberFormat="0" applyBorder="0" applyAlignment="0" applyProtection="0">
      <alignment vertical="center"/>
    </xf>
    <xf numFmtId="0" fontId="34" fillId="0" borderId="0">
      <alignment vertical="center"/>
    </xf>
    <xf numFmtId="0" fontId="83" fillId="34" borderId="0" applyNumberFormat="0" applyBorder="0" applyAlignment="0" applyProtection="0">
      <alignment vertical="center"/>
    </xf>
    <xf numFmtId="0" fontId="34" fillId="0" borderId="0">
      <alignment vertical="center"/>
    </xf>
    <xf numFmtId="0" fontId="83" fillId="34" borderId="0" applyNumberFormat="0" applyBorder="0" applyAlignment="0" applyProtection="0">
      <alignment vertical="center"/>
    </xf>
    <xf numFmtId="0" fontId="34" fillId="0" borderId="0">
      <alignment vertical="center"/>
    </xf>
    <xf numFmtId="0" fontId="34" fillId="0" borderId="0">
      <alignment vertical="center"/>
    </xf>
    <xf numFmtId="0" fontId="83" fillId="34" borderId="0" applyNumberFormat="0" applyBorder="0" applyAlignment="0" applyProtection="0">
      <alignment vertical="center"/>
    </xf>
    <xf numFmtId="0" fontId="34" fillId="0" borderId="0">
      <alignment vertical="center"/>
    </xf>
    <xf numFmtId="0" fontId="34" fillId="0" borderId="0">
      <alignment vertical="center"/>
    </xf>
    <xf numFmtId="0" fontId="134" fillId="14" borderId="46"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8" borderId="41" applyNumberFormat="0" applyFont="0" applyAlignment="0" applyProtection="0">
      <alignment vertical="center"/>
    </xf>
    <xf numFmtId="0" fontId="0" fillId="0" borderId="0">
      <alignment vertical="center"/>
    </xf>
    <xf numFmtId="0" fontId="34" fillId="0" borderId="0">
      <alignment vertical="center"/>
    </xf>
    <xf numFmtId="0" fontId="0" fillId="8" borderId="41" applyNumberFormat="0" applyFon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0" fillId="8" borderId="41" applyNumberFormat="0" applyFont="0" applyAlignment="0" applyProtection="0">
      <alignment vertical="center"/>
    </xf>
    <xf numFmtId="0" fontId="0" fillId="0" borderId="0">
      <alignment vertical="center"/>
    </xf>
    <xf numFmtId="0" fontId="34" fillId="0" borderId="0">
      <alignment vertical="center"/>
    </xf>
    <xf numFmtId="0" fontId="34" fillId="0" borderId="0"/>
    <xf numFmtId="0" fontId="34" fillId="0" borderId="0">
      <alignment vertical="center"/>
    </xf>
    <xf numFmtId="0" fontId="34" fillId="0" borderId="0"/>
    <xf numFmtId="0" fontId="34" fillId="0" borderId="0">
      <alignment vertical="center"/>
    </xf>
    <xf numFmtId="0" fontId="34" fillId="0" borderId="0">
      <alignment vertical="center"/>
    </xf>
    <xf numFmtId="0" fontId="0" fillId="8" borderId="41" applyNumberFormat="0" applyFont="0" applyAlignment="0" applyProtection="0">
      <alignment vertical="center"/>
    </xf>
    <xf numFmtId="0" fontId="0"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72" fillId="63" borderId="0" applyNumberFormat="0" applyBorder="0" applyAlignment="0" applyProtection="0">
      <alignment vertical="center"/>
    </xf>
    <xf numFmtId="0" fontId="34" fillId="0" borderId="0">
      <alignment vertical="center"/>
    </xf>
    <xf numFmtId="0" fontId="72" fillId="63"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0" fillId="0" borderId="0">
      <alignment vertical="center"/>
    </xf>
    <xf numFmtId="0" fontId="34" fillId="0" borderId="0">
      <alignment vertical="center"/>
    </xf>
    <xf numFmtId="0" fontId="34" fillId="0" borderId="0">
      <alignment vertical="center"/>
    </xf>
    <xf numFmtId="0" fontId="6"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72" fillId="53"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135" fillId="0" borderId="0">
      <alignment vertical="center"/>
    </xf>
    <xf numFmtId="0" fontId="135" fillId="0" borderId="0">
      <alignment vertical="center"/>
    </xf>
    <xf numFmtId="0" fontId="34" fillId="0" borderId="0">
      <alignment vertical="center"/>
    </xf>
    <xf numFmtId="0" fontId="34" fillId="0" borderId="0">
      <alignment vertical="center"/>
    </xf>
    <xf numFmtId="0" fontId="135"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135" fillId="0" borderId="0">
      <alignment vertical="center"/>
    </xf>
    <xf numFmtId="0" fontId="135"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135"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121" fillId="13" borderId="42" applyNumberForma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134" fillId="14" borderId="46" applyNumberFormat="0" applyAlignment="0" applyProtection="0">
      <alignment vertical="center"/>
    </xf>
    <xf numFmtId="0" fontId="34" fillId="0" borderId="0">
      <alignment vertical="center"/>
    </xf>
    <xf numFmtId="0" fontId="34" fillId="0" borderId="0">
      <alignment vertical="center"/>
    </xf>
    <xf numFmtId="0" fontId="121" fillId="13" borderId="42" applyNumberFormat="0" applyAlignment="0" applyProtection="0">
      <alignment vertical="center"/>
    </xf>
    <xf numFmtId="0" fontId="134" fillId="14" borderId="46" applyNumberForma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0" fillId="0" borderId="0">
      <alignment vertical="center"/>
    </xf>
    <xf numFmtId="0" fontId="0"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112" fillId="12" borderId="39" applyNumberFormat="0" applyAlignment="0" applyProtection="0">
      <alignment vertical="center"/>
    </xf>
    <xf numFmtId="0" fontId="0" fillId="0" borderId="0">
      <alignment vertical="center"/>
    </xf>
    <xf numFmtId="0" fontId="112" fillId="12" borderId="39" applyNumberFormat="0" applyAlignment="0" applyProtection="0">
      <alignment vertical="center"/>
    </xf>
    <xf numFmtId="0" fontId="34" fillId="0" borderId="0">
      <alignment vertical="center"/>
    </xf>
    <xf numFmtId="0" fontId="112" fillId="12" borderId="39" applyNumberFormat="0" applyAlignment="0" applyProtection="0">
      <alignment vertical="center"/>
    </xf>
    <xf numFmtId="0" fontId="34" fillId="0" borderId="0">
      <alignment vertical="center"/>
    </xf>
    <xf numFmtId="0" fontId="112" fillId="12" borderId="39" applyNumberFormat="0" applyAlignment="0" applyProtection="0">
      <alignment vertical="center"/>
    </xf>
    <xf numFmtId="0" fontId="34" fillId="0" borderId="0">
      <alignment vertical="center"/>
    </xf>
    <xf numFmtId="0" fontId="112" fillId="12" borderId="39" applyNumberFormat="0" applyAlignment="0" applyProtection="0">
      <alignment vertical="center"/>
    </xf>
    <xf numFmtId="0" fontId="34" fillId="0" borderId="0">
      <alignment vertical="center"/>
    </xf>
    <xf numFmtId="0" fontId="34" fillId="0" borderId="0">
      <alignment vertical="center"/>
    </xf>
    <xf numFmtId="0" fontId="112" fillId="12" borderId="39" applyNumberFormat="0" applyAlignment="0" applyProtection="0">
      <alignment vertical="center"/>
    </xf>
    <xf numFmtId="0" fontId="115" fillId="34" borderId="0" applyNumberFormat="0" applyBorder="0" applyAlignment="0" applyProtection="0">
      <alignment vertical="center"/>
    </xf>
    <xf numFmtId="0" fontId="34"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1" fillId="13" borderId="42" applyNumberFormat="0" applyAlignment="0" applyProtection="0">
      <alignment vertical="center"/>
    </xf>
    <xf numFmtId="0" fontId="34" fillId="0" borderId="0">
      <alignment vertical="center"/>
    </xf>
    <xf numFmtId="0" fontId="121" fillId="13" borderId="42" applyNumberFormat="0" applyAlignment="0" applyProtection="0">
      <alignment vertical="center"/>
    </xf>
    <xf numFmtId="0" fontId="34" fillId="0" borderId="0">
      <alignment vertical="center"/>
    </xf>
    <xf numFmtId="0" fontId="0" fillId="0" borderId="0">
      <alignment vertical="center"/>
    </xf>
    <xf numFmtId="0" fontId="0"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105" fillId="0" borderId="0">
      <alignment vertical="center"/>
    </xf>
    <xf numFmtId="0" fontId="34" fillId="0" borderId="0">
      <alignment vertical="center"/>
    </xf>
    <xf numFmtId="0" fontId="34" fillId="0" borderId="0">
      <alignment vertical="center"/>
    </xf>
    <xf numFmtId="0" fontId="121" fillId="13" borderId="42" applyNumberFormat="0" applyAlignment="0" applyProtection="0">
      <alignment vertical="center"/>
    </xf>
    <xf numFmtId="0" fontId="34" fillId="0" borderId="0">
      <alignment vertical="center"/>
    </xf>
    <xf numFmtId="0" fontId="34" fillId="0" borderId="0">
      <alignment vertical="center"/>
    </xf>
    <xf numFmtId="0" fontId="0"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0"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0" fillId="0" borderId="0">
      <alignment vertical="center"/>
    </xf>
    <xf numFmtId="0" fontId="0" fillId="0" borderId="0">
      <alignment vertical="center"/>
    </xf>
    <xf numFmtId="0" fontId="0"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133" fillId="0" borderId="45" applyNumberFormat="0" applyFill="0" applyAlignment="0" applyProtection="0">
      <alignment vertical="center"/>
    </xf>
    <xf numFmtId="0" fontId="0" fillId="0" borderId="0">
      <alignment vertical="center"/>
    </xf>
    <xf numFmtId="0" fontId="0" fillId="0" borderId="0">
      <alignment vertical="center"/>
    </xf>
    <xf numFmtId="0" fontId="133" fillId="0" borderId="45"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33" fillId="0" borderId="45" applyNumberFormat="0" applyFill="0" applyAlignment="0" applyProtection="0">
      <alignment vertical="center"/>
    </xf>
    <xf numFmtId="0" fontId="0" fillId="0" borderId="0">
      <alignment vertical="center"/>
    </xf>
    <xf numFmtId="0" fontId="133" fillId="0" borderId="45" applyNumberFormat="0" applyFill="0" applyAlignment="0" applyProtection="0">
      <alignment vertical="center"/>
    </xf>
    <xf numFmtId="0" fontId="0" fillId="0" borderId="0">
      <alignment vertical="center"/>
    </xf>
    <xf numFmtId="0" fontId="0" fillId="0" borderId="0">
      <alignment vertical="center"/>
    </xf>
    <xf numFmtId="0" fontId="133" fillId="0" borderId="45" applyNumberFormat="0" applyFill="0" applyAlignment="0" applyProtection="0">
      <alignment vertical="center"/>
    </xf>
    <xf numFmtId="0" fontId="0" fillId="0" borderId="0">
      <alignment vertical="center"/>
    </xf>
    <xf numFmtId="0" fontId="0" fillId="0" borderId="0">
      <alignment vertical="center"/>
    </xf>
    <xf numFmtId="0" fontId="133" fillId="0" borderId="45"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35" fillId="0" borderId="0" applyAlignment="0"/>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0" fillId="0" borderId="0">
      <alignment vertical="center"/>
    </xf>
    <xf numFmtId="0" fontId="0" fillId="0" borderId="0">
      <alignment vertical="center"/>
    </xf>
    <xf numFmtId="0" fontId="34" fillId="0" borderId="0">
      <alignment vertical="center"/>
    </xf>
    <xf numFmtId="0" fontId="0" fillId="0" borderId="0">
      <alignment vertical="center"/>
    </xf>
    <xf numFmtId="0" fontId="0" fillId="0" borderId="0">
      <alignment vertical="center"/>
    </xf>
    <xf numFmtId="0" fontId="135" fillId="0" borderId="0">
      <alignment vertical="center"/>
    </xf>
    <xf numFmtId="0" fontId="135" fillId="0" borderId="0">
      <alignment vertical="center"/>
    </xf>
    <xf numFmtId="0" fontId="135" fillId="0" borderId="0">
      <alignment vertical="center"/>
    </xf>
    <xf numFmtId="0" fontId="135" fillId="0" borderId="0">
      <alignment vertical="center"/>
    </xf>
    <xf numFmtId="0" fontId="34" fillId="0" borderId="0">
      <alignment vertical="center"/>
    </xf>
    <xf numFmtId="0" fontId="0" fillId="0" borderId="0">
      <alignment vertical="center"/>
    </xf>
    <xf numFmtId="0" fontId="0" fillId="0" borderId="0">
      <alignment vertical="center"/>
    </xf>
    <xf numFmtId="0" fontId="34" fillId="0" borderId="0">
      <alignment vertical="center"/>
    </xf>
    <xf numFmtId="0" fontId="34" fillId="0" borderId="0">
      <alignment vertical="center"/>
    </xf>
    <xf numFmtId="0" fontId="0" fillId="0" borderId="0">
      <alignment vertical="center"/>
    </xf>
    <xf numFmtId="0" fontId="120" fillId="0" borderId="1">
      <alignment horizontal="left" vertical="center"/>
    </xf>
    <xf numFmtId="0" fontId="0" fillId="8" borderId="41" applyNumberFormat="0" applyFont="0" applyAlignment="0" applyProtection="0">
      <alignment vertical="center"/>
    </xf>
    <xf numFmtId="0" fontId="120" fillId="0" borderId="1">
      <alignment horizontal="left" vertical="center"/>
    </xf>
    <xf numFmtId="0" fontId="120" fillId="0" borderId="1">
      <alignment horizontal="left" vertical="center"/>
    </xf>
    <xf numFmtId="0" fontId="0" fillId="8" borderId="41" applyNumberFormat="0" applyFont="0" applyAlignment="0" applyProtection="0">
      <alignment vertical="center"/>
    </xf>
    <xf numFmtId="0" fontId="120" fillId="0" borderId="1">
      <alignment horizontal="left" vertical="center"/>
    </xf>
    <xf numFmtId="0" fontId="120" fillId="0" borderId="1">
      <alignment horizontal="left" vertical="center"/>
    </xf>
    <xf numFmtId="0" fontId="120" fillId="0" borderId="1">
      <alignment horizontal="left" vertical="center"/>
    </xf>
    <xf numFmtId="0" fontId="120" fillId="0" borderId="1">
      <alignment horizontal="left" vertical="center"/>
    </xf>
    <xf numFmtId="0" fontId="0" fillId="0" borderId="0">
      <alignment vertical="center"/>
    </xf>
    <xf numFmtId="0" fontId="0" fillId="0" borderId="0">
      <alignment vertical="center"/>
    </xf>
    <xf numFmtId="0" fontId="0" fillId="0" borderId="0">
      <alignment vertical="center"/>
    </xf>
    <xf numFmtId="0" fontId="34" fillId="0" borderId="0">
      <alignment vertical="center"/>
    </xf>
    <xf numFmtId="0" fontId="34" fillId="0" borderId="0">
      <alignment vertical="center"/>
    </xf>
    <xf numFmtId="0" fontId="34" fillId="0" borderId="0">
      <alignment vertical="center"/>
    </xf>
    <xf numFmtId="0" fontId="136" fillId="13" borderId="39" applyNumberFormat="0" applyAlignment="0" applyProtection="0">
      <alignment vertical="center"/>
    </xf>
    <xf numFmtId="0" fontId="34" fillId="0" borderId="0">
      <alignment vertical="center"/>
    </xf>
    <xf numFmtId="1" fontId="105" fillId="0" borderId="31" applyFill="0" applyProtection="0">
      <alignment horizontal="center" vertical="center"/>
    </xf>
    <xf numFmtId="0" fontId="34" fillId="0" borderId="0">
      <alignment vertical="center"/>
    </xf>
    <xf numFmtId="0" fontId="136" fillId="13" borderId="39" applyNumberFormat="0" applyAlignment="0" applyProtection="0">
      <alignment vertical="center"/>
    </xf>
    <xf numFmtId="0" fontId="34" fillId="0" borderId="0">
      <alignment vertical="center"/>
    </xf>
    <xf numFmtId="0" fontId="34" fillId="0" borderId="0">
      <alignment vertical="center"/>
    </xf>
    <xf numFmtId="0" fontId="136" fillId="13" borderId="39" applyNumberFormat="0" applyAlignment="0" applyProtection="0">
      <alignment vertical="center"/>
    </xf>
    <xf numFmtId="0" fontId="34" fillId="0" borderId="0">
      <alignment vertical="center"/>
    </xf>
    <xf numFmtId="0" fontId="135" fillId="0" borderId="0">
      <alignment vertical="center"/>
    </xf>
    <xf numFmtId="0" fontId="136" fillId="13" borderId="39" applyNumberFormat="0" applyAlignment="0" applyProtection="0">
      <alignment vertical="center"/>
    </xf>
    <xf numFmtId="0" fontId="135" fillId="0" borderId="0">
      <alignment vertical="center"/>
    </xf>
    <xf numFmtId="41" fontId="0" fillId="0" borderId="0" applyFont="0" applyFill="0" applyBorder="0" applyAlignment="0" applyProtection="0">
      <alignment vertical="center"/>
    </xf>
    <xf numFmtId="0" fontId="34" fillId="0" borderId="0">
      <alignment vertical="center"/>
    </xf>
    <xf numFmtId="0" fontId="117" fillId="0" borderId="0" applyNumberFormat="0" applyFill="0" applyBorder="0" applyAlignment="0" applyProtection="0">
      <alignment vertical="top"/>
      <protection locked="0"/>
    </xf>
    <xf numFmtId="0" fontId="11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8" fillId="0" borderId="0" applyNumberFormat="0" applyFill="0" applyBorder="0" applyAlignment="0" applyProtection="0">
      <alignment vertical="top"/>
      <protection locked="0"/>
    </xf>
    <xf numFmtId="0" fontId="138" fillId="0" borderId="0" applyNumberFormat="0" applyFill="0" applyBorder="0" applyAlignment="0" applyProtection="0">
      <alignment vertical="top"/>
      <protection locked="0"/>
    </xf>
    <xf numFmtId="0" fontId="138" fillId="0" borderId="0" applyNumberFormat="0" applyFill="0" applyBorder="0" applyAlignment="0" applyProtection="0">
      <alignment vertical="top"/>
      <protection locked="0"/>
    </xf>
    <xf numFmtId="0" fontId="138" fillId="0" borderId="0" applyNumberFormat="0" applyFill="0" applyBorder="0" applyAlignment="0" applyProtection="0">
      <alignment vertical="top"/>
      <protection locked="0"/>
    </xf>
    <xf numFmtId="0" fontId="138" fillId="0" borderId="0" applyNumberFormat="0" applyFill="0" applyBorder="0" applyAlignment="0" applyProtection="0">
      <alignment vertical="top"/>
      <protection locked="0"/>
    </xf>
    <xf numFmtId="0" fontId="138" fillId="0" borderId="0" applyNumberFormat="0" applyFill="0" applyBorder="0" applyAlignment="0" applyProtection="0">
      <alignment vertical="top"/>
      <protection locked="0"/>
    </xf>
    <xf numFmtId="0" fontId="139" fillId="0" borderId="0" applyNumberFormat="0" applyFill="0" applyBorder="0" applyAlignment="0" applyProtection="0">
      <alignment vertical="center"/>
    </xf>
    <xf numFmtId="0" fontId="83" fillId="34" borderId="0" applyNumberFormat="0" applyBorder="0" applyAlignment="0" applyProtection="0">
      <alignment vertical="center"/>
    </xf>
    <xf numFmtId="0" fontId="83" fillId="34" borderId="0" applyNumberFormat="0" applyBorder="0" applyAlignment="0" applyProtection="0">
      <alignment vertical="center"/>
    </xf>
    <xf numFmtId="0" fontId="83" fillId="34" borderId="0" applyNumberFormat="0" applyBorder="0" applyAlignment="0" applyProtection="0">
      <alignment vertical="center"/>
    </xf>
    <xf numFmtId="0" fontId="83" fillId="34" borderId="0" applyNumberFormat="0" applyBorder="0" applyAlignment="0" applyProtection="0">
      <alignment vertical="center"/>
    </xf>
    <xf numFmtId="0" fontId="83" fillId="34" borderId="0" applyNumberFormat="0" applyBorder="0" applyAlignment="0" applyProtection="0">
      <alignment vertical="center"/>
    </xf>
    <xf numFmtId="0" fontId="83" fillId="34" borderId="0" applyNumberFormat="0" applyBorder="0" applyAlignment="0" applyProtection="0">
      <alignment vertical="center"/>
    </xf>
    <xf numFmtId="0" fontId="83" fillId="34" borderId="0" applyNumberFormat="0" applyBorder="0" applyAlignment="0" applyProtection="0">
      <alignment vertical="center"/>
    </xf>
    <xf numFmtId="0" fontId="83" fillId="34" borderId="0" applyNumberFormat="0" applyBorder="0" applyAlignment="0" applyProtection="0">
      <alignment vertical="center"/>
    </xf>
    <xf numFmtId="0" fontId="115" fillId="17" borderId="0" applyNumberFormat="0" applyBorder="0" applyAlignment="0" applyProtection="0">
      <alignment vertical="center"/>
    </xf>
    <xf numFmtId="0" fontId="115" fillId="17" borderId="0" applyNumberFormat="0" applyBorder="0" applyAlignment="0" applyProtection="0">
      <alignment vertical="center"/>
    </xf>
    <xf numFmtId="0" fontId="115" fillId="17" borderId="0" applyNumberFormat="0" applyBorder="0" applyAlignment="0" applyProtection="0">
      <alignment vertical="center"/>
    </xf>
    <xf numFmtId="0" fontId="115" fillId="17" borderId="0" applyNumberFormat="0" applyBorder="0" applyAlignment="0" applyProtection="0">
      <alignment vertical="center"/>
    </xf>
    <xf numFmtId="0" fontId="83" fillId="17" borderId="0" applyNumberFormat="0" applyBorder="0" applyAlignment="0" applyProtection="0">
      <alignment vertical="center"/>
    </xf>
    <xf numFmtId="0" fontId="83" fillId="17" borderId="0" applyNumberFormat="0" applyBorder="0" applyAlignment="0" applyProtection="0">
      <alignment vertical="center"/>
    </xf>
    <xf numFmtId="0" fontId="83" fillId="17" borderId="0" applyNumberFormat="0" applyBorder="0" applyAlignment="0" applyProtection="0">
      <alignment vertical="center"/>
    </xf>
    <xf numFmtId="0" fontId="83" fillId="17" borderId="0" applyNumberFormat="0" applyBorder="0" applyAlignment="0" applyProtection="0">
      <alignment vertical="center"/>
    </xf>
    <xf numFmtId="0" fontId="83" fillId="17" borderId="0" applyNumberFormat="0" applyBorder="0" applyAlignment="0" applyProtection="0">
      <alignment vertical="center"/>
    </xf>
    <xf numFmtId="0" fontId="83" fillId="17" borderId="0" applyNumberFormat="0" applyBorder="0" applyAlignment="0" applyProtection="0">
      <alignment vertical="center"/>
    </xf>
    <xf numFmtId="0" fontId="83" fillId="17" borderId="0" applyNumberFormat="0" applyBorder="0" applyAlignment="0" applyProtection="0">
      <alignment vertical="center"/>
    </xf>
    <xf numFmtId="0" fontId="83" fillId="17" borderId="0" applyNumberFormat="0" applyBorder="0" applyAlignment="0" applyProtection="0">
      <alignment vertical="center"/>
    </xf>
    <xf numFmtId="0" fontId="126" fillId="0" borderId="0" applyNumberFormat="0" applyFill="0" applyBorder="0" applyAlignment="0" applyProtection="0">
      <alignment vertical="center"/>
    </xf>
    <xf numFmtId="0" fontId="83" fillId="17" borderId="0" applyNumberFormat="0" applyBorder="0" applyAlignment="0" applyProtection="0">
      <alignment vertical="center"/>
    </xf>
    <xf numFmtId="0" fontId="83" fillId="17" borderId="0" applyNumberFormat="0" applyBorder="0" applyAlignment="0" applyProtection="0">
      <alignment vertical="center"/>
    </xf>
    <xf numFmtId="0" fontId="126" fillId="0" borderId="0" applyNumberFormat="0" applyFill="0" applyBorder="0" applyAlignment="0" applyProtection="0">
      <alignment vertical="center"/>
    </xf>
    <xf numFmtId="0" fontId="83" fillId="17" borderId="0" applyNumberFormat="0" applyBorder="0" applyAlignment="0" applyProtection="0">
      <alignment vertical="center"/>
    </xf>
    <xf numFmtId="0" fontId="83" fillId="17" borderId="0" applyNumberFormat="0" applyBorder="0" applyAlignment="0" applyProtection="0">
      <alignment vertical="center"/>
    </xf>
    <xf numFmtId="0" fontId="83" fillId="17" borderId="0" applyNumberFormat="0" applyBorder="0" applyAlignment="0" applyProtection="0">
      <alignment vertical="center"/>
    </xf>
    <xf numFmtId="0" fontId="83" fillId="17" borderId="0" applyNumberFormat="0" applyBorder="0" applyAlignment="0" applyProtection="0">
      <alignment vertical="center"/>
    </xf>
    <xf numFmtId="0" fontId="83" fillId="17" borderId="0" applyNumberFormat="0" applyBorder="0" applyAlignment="0" applyProtection="0">
      <alignment vertical="center"/>
    </xf>
    <xf numFmtId="0" fontId="115" fillId="34" borderId="0" applyNumberFormat="0" applyBorder="0" applyAlignment="0" applyProtection="0">
      <alignment vertical="center"/>
    </xf>
    <xf numFmtId="0" fontId="115" fillId="34" borderId="0" applyNumberFormat="0" applyBorder="0" applyAlignment="0" applyProtection="0">
      <alignment vertical="center"/>
    </xf>
    <xf numFmtId="0" fontId="115" fillId="34" borderId="0" applyNumberFormat="0" applyBorder="0" applyAlignment="0" applyProtection="0">
      <alignment vertical="center"/>
    </xf>
    <xf numFmtId="0" fontId="115" fillId="34" borderId="0" applyNumberFormat="0" applyBorder="0" applyAlignment="0" applyProtection="0">
      <alignment vertical="center"/>
    </xf>
    <xf numFmtId="0" fontId="105" fillId="0" borderId="5" applyNumberFormat="0" applyFill="0" applyProtection="0">
      <alignment horizontal="left" vertical="center"/>
    </xf>
    <xf numFmtId="0" fontId="115" fillId="34" borderId="0" applyNumberFormat="0" applyBorder="0" applyAlignment="0" applyProtection="0">
      <alignment vertical="center"/>
    </xf>
    <xf numFmtId="0" fontId="115" fillId="34" borderId="0" applyNumberFormat="0" applyBorder="0" applyAlignment="0" applyProtection="0">
      <alignment vertical="center"/>
    </xf>
    <xf numFmtId="0" fontId="115" fillId="34" borderId="0" applyNumberFormat="0" applyBorder="0" applyAlignment="0" applyProtection="0">
      <alignment vertical="center"/>
    </xf>
    <xf numFmtId="0" fontId="115" fillId="34" borderId="0" applyNumberFormat="0" applyBorder="0" applyAlignment="0" applyProtection="0">
      <alignment vertical="center"/>
    </xf>
    <xf numFmtId="0" fontId="83" fillId="17" borderId="0" applyNumberFormat="0" applyBorder="0" applyAlignment="0" applyProtection="0">
      <alignment vertical="center"/>
    </xf>
    <xf numFmtId="0" fontId="83" fillId="17" borderId="0" applyNumberFormat="0" applyBorder="0" applyAlignment="0" applyProtection="0">
      <alignment vertical="center"/>
    </xf>
    <xf numFmtId="0" fontId="83" fillId="17" borderId="0" applyNumberFormat="0" applyBorder="0" applyAlignment="0" applyProtection="0">
      <alignment vertical="center"/>
    </xf>
    <xf numFmtId="0" fontId="140" fillId="0" borderId="0" applyNumberFormat="0" applyFill="0" applyBorder="0" applyAlignment="0" applyProtection="0">
      <alignment vertical="top"/>
      <protection locked="0"/>
    </xf>
    <xf numFmtId="0" fontId="140" fillId="0" borderId="0" applyNumberFormat="0" applyFill="0" applyBorder="0" applyAlignment="0" applyProtection="0">
      <alignment vertical="top"/>
      <protection locked="0"/>
    </xf>
    <xf numFmtId="0" fontId="140" fillId="0" borderId="0" applyNumberFormat="0" applyFill="0" applyBorder="0" applyAlignment="0" applyProtection="0">
      <alignment vertical="top"/>
      <protection locked="0"/>
    </xf>
    <xf numFmtId="0" fontId="140" fillId="0" borderId="0" applyNumberFormat="0" applyFill="0" applyBorder="0" applyAlignment="0" applyProtection="0">
      <alignment vertical="top"/>
      <protection locked="0"/>
    </xf>
    <xf numFmtId="0" fontId="75" fillId="0" borderId="21" applyNumberFormat="0" applyFill="0" applyAlignment="0" applyProtection="0">
      <alignment vertical="center"/>
    </xf>
    <xf numFmtId="0" fontId="75" fillId="0" borderId="21" applyNumberFormat="0" applyFill="0" applyAlignment="0" applyProtection="0">
      <alignment vertical="center"/>
    </xf>
    <xf numFmtId="0" fontId="75" fillId="0" borderId="21" applyNumberFormat="0" applyFill="0" applyAlignment="0" applyProtection="0">
      <alignment vertical="center"/>
    </xf>
    <xf numFmtId="0" fontId="141" fillId="0" borderId="0" applyNumberFormat="0" applyFill="0" applyBorder="0" applyAlignment="0" applyProtection="0">
      <alignment vertical="center"/>
    </xf>
    <xf numFmtId="0" fontId="75" fillId="0" borderId="28" applyNumberFormat="0" applyFill="0" applyAlignment="0" applyProtection="0">
      <alignment vertical="center"/>
    </xf>
    <xf numFmtId="0" fontId="75" fillId="0" borderId="21" applyNumberFormat="0" applyFill="0" applyAlignment="0" applyProtection="0">
      <alignment vertical="center"/>
    </xf>
    <xf numFmtId="0" fontId="75" fillId="0" borderId="21" applyNumberFormat="0" applyFill="0" applyAlignment="0" applyProtection="0">
      <alignment vertical="center"/>
    </xf>
    <xf numFmtId="0" fontId="75" fillId="0" borderId="21" applyNumberFormat="0" applyFill="0" applyAlignment="0" applyProtection="0">
      <alignment vertical="center"/>
    </xf>
    <xf numFmtId="0" fontId="75" fillId="0" borderId="21" applyNumberFormat="0" applyFill="0" applyAlignment="0" applyProtection="0">
      <alignment vertical="center"/>
    </xf>
    <xf numFmtId="0" fontId="75" fillId="0" borderId="28" applyNumberFormat="0" applyFill="0" applyAlignment="0" applyProtection="0">
      <alignment vertical="center"/>
    </xf>
    <xf numFmtId="0" fontId="75" fillId="0" borderId="21" applyNumberFormat="0" applyFill="0" applyAlignment="0" applyProtection="0">
      <alignment vertical="center"/>
    </xf>
    <xf numFmtId="0" fontId="75" fillId="0" borderId="21" applyNumberFormat="0" applyFill="0" applyAlignment="0" applyProtection="0">
      <alignment vertical="center"/>
    </xf>
    <xf numFmtId="0" fontId="75" fillId="0" borderId="21" applyNumberFormat="0" applyFill="0" applyAlignment="0" applyProtection="0">
      <alignment vertical="center"/>
    </xf>
    <xf numFmtId="0" fontId="141" fillId="0" borderId="0" applyNumberFormat="0" applyFill="0" applyBorder="0" applyAlignment="0" applyProtection="0">
      <alignment vertical="center"/>
    </xf>
    <xf numFmtId="0" fontId="75" fillId="0" borderId="21" applyNumberFormat="0" applyFill="0" applyAlignment="0" applyProtection="0">
      <alignment vertical="center"/>
    </xf>
    <xf numFmtId="0" fontId="75" fillId="0" borderId="21" applyNumberFormat="0" applyFill="0" applyAlignment="0" applyProtection="0">
      <alignment vertical="center"/>
    </xf>
    <xf numFmtId="0" fontId="75" fillId="0" borderId="21" applyNumberFormat="0" applyFill="0" applyAlignment="0" applyProtection="0">
      <alignment vertical="center"/>
    </xf>
    <xf numFmtId="0" fontId="75" fillId="0" borderId="21" applyNumberFormat="0" applyFill="0" applyAlignment="0" applyProtection="0">
      <alignment vertical="center"/>
    </xf>
    <xf numFmtId="0" fontId="75" fillId="0" borderId="21" applyNumberFormat="0" applyFill="0" applyAlignment="0" applyProtection="0">
      <alignment vertical="center"/>
    </xf>
    <xf numFmtId="0" fontId="75" fillId="0" borderId="21" applyNumberFormat="0" applyFill="0" applyAlignment="0" applyProtection="0">
      <alignment vertical="center"/>
    </xf>
    <xf numFmtId="0" fontId="75" fillId="0" borderId="21" applyNumberFormat="0" applyFill="0" applyAlignment="0" applyProtection="0">
      <alignment vertical="center"/>
    </xf>
    <xf numFmtId="0" fontId="75" fillId="0" borderId="21" applyNumberFormat="0" applyFill="0" applyAlignment="0" applyProtection="0">
      <alignment vertical="center"/>
    </xf>
    <xf numFmtId="0" fontId="75" fillId="0" borderId="21" applyNumberFormat="0" applyFill="0" applyAlignment="0" applyProtection="0">
      <alignment vertical="center"/>
    </xf>
    <xf numFmtId="0" fontId="141" fillId="0" borderId="0" applyNumberFormat="0" applyFill="0" applyBorder="0" applyAlignment="0" applyProtection="0">
      <alignment vertical="center"/>
    </xf>
    <xf numFmtId="0" fontId="75" fillId="0" borderId="21" applyNumberFormat="0" applyFill="0" applyAlignment="0" applyProtection="0">
      <alignment vertical="center"/>
    </xf>
    <xf numFmtId="0" fontId="75" fillId="0" borderId="21" applyNumberFormat="0" applyFill="0" applyAlignment="0" applyProtection="0">
      <alignment vertical="center"/>
    </xf>
    <xf numFmtId="0" fontId="75" fillId="0" borderId="21" applyNumberFormat="0" applyFill="0" applyAlignment="0" applyProtection="0">
      <alignment vertical="center"/>
    </xf>
    <xf numFmtId="0" fontId="75" fillId="0" borderId="21" applyNumberFormat="0" applyFill="0" applyAlignment="0" applyProtection="0">
      <alignment vertical="center"/>
    </xf>
    <xf numFmtId="0" fontId="75" fillId="0" borderId="21" applyNumberFormat="0" applyFill="0" applyAlignment="0" applyProtection="0">
      <alignment vertical="center"/>
    </xf>
    <xf numFmtId="0" fontId="75" fillId="0" borderId="21" applyNumberFormat="0" applyFill="0" applyAlignment="0" applyProtection="0">
      <alignment vertical="center"/>
    </xf>
    <xf numFmtId="0" fontId="75" fillId="0" borderId="21" applyNumberFormat="0" applyFill="0" applyAlignment="0" applyProtection="0">
      <alignment vertical="center"/>
    </xf>
    <xf numFmtId="0" fontId="75" fillId="0" borderId="21" applyNumberFormat="0" applyFill="0" applyAlignment="0" applyProtection="0">
      <alignment vertical="center"/>
    </xf>
    <xf numFmtId="0" fontId="75" fillId="0" borderId="21" applyNumberFormat="0" applyFill="0" applyAlignment="0" applyProtection="0">
      <alignment vertical="center"/>
    </xf>
    <xf numFmtId="0" fontId="75" fillId="0" borderId="21" applyNumberFormat="0" applyFill="0" applyAlignment="0" applyProtection="0">
      <alignment vertical="center"/>
    </xf>
    <xf numFmtId="4" fontId="0" fillId="0" borderId="0" applyFont="0" applyFill="0" applyBorder="0" applyAlignment="0" applyProtection="0">
      <alignment vertical="center"/>
    </xf>
    <xf numFmtId="0" fontId="75" fillId="0" borderId="21" applyNumberFormat="0" applyFill="0" applyAlignment="0" applyProtection="0">
      <alignment vertical="center"/>
    </xf>
    <xf numFmtId="0" fontId="75" fillId="0" borderId="21" applyNumberFormat="0" applyFill="0" applyAlignment="0" applyProtection="0">
      <alignment vertical="center"/>
    </xf>
    <xf numFmtId="0" fontId="75" fillId="0" borderId="21" applyNumberFormat="0" applyFill="0" applyAlignment="0" applyProtection="0">
      <alignment vertical="center"/>
    </xf>
    <xf numFmtId="0" fontId="75" fillId="0" borderId="21" applyNumberFormat="0" applyFill="0" applyAlignment="0" applyProtection="0">
      <alignment vertical="center"/>
    </xf>
    <xf numFmtId="0" fontId="136" fillId="13" borderId="39" applyNumberFormat="0" applyAlignment="0" applyProtection="0">
      <alignment vertical="center"/>
    </xf>
    <xf numFmtId="0" fontId="136" fillId="13" borderId="39" applyNumberFormat="0" applyAlignment="0" applyProtection="0">
      <alignment vertical="center"/>
    </xf>
    <xf numFmtId="0" fontId="136" fillId="13" borderId="39" applyNumberFormat="0" applyAlignment="0" applyProtection="0">
      <alignment vertical="center"/>
    </xf>
    <xf numFmtId="0" fontId="136" fillId="13" borderId="39" applyNumberFormat="0" applyAlignment="0" applyProtection="0">
      <alignment vertical="center"/>
    </xf>
    <xf numFmtId="0" fontId="136" fillId="13" borderId="39" applyNumberFormat="0" applyAlignment="0" applyProtection="0">
      <alignment vertical="center"/>
    </xf>
    <xf numFmtId="0" fontId="136" fillId="13" borderId="39" applyNumberFormat="0" applyAlignment="0" applyProtection="0">
      <alignment vertical="center"/>
    </xf>
    <xf numFmtId="0" fontId="136" fillId="13" borderId="39" applyNumberFormat="0" applyAlignment="0" applyProtection="0">
      <alignment vertical="center"/>
    </xf>
    <xf numFmtId="0" fontId="136" fillId="13" borderId="39" applyNumberFormat="0" applyAlignment="0" applyProtection="0">
      <alignment vertical="center"/>
    </xf>
    <xf numFmtId="0" fontId="136" fillId="13" borderId="39" applyNumberFormat="0" applyAlignment="0" applyProtection="0">
      <alignment vertical="center"/>
    </xf>
    <xf numFmtId="0" fontId="136" fillId="13" borderId="39" applyNumberFormat="0" applyAlignment="0" applyProtection="0">
      <alignment vertical="center"/>
    </xf>
    <xf numFmtId="0" fontId="136" fillId="13" borderId="39" applyNumberFormat="0" applyAlignment="0" applyProtection="0">
      <alignment vertical="center"/>
    </xf>
    <xf numFmtId="0" fontId="136" fillId="13" borderId="39" applyNumberFormat="0" applyAlignment="0" applyProtection="0">
      <alignment vertical="center"/>
    </xf>
    <xf numFmtId="0" fontId="136" fillId="13" borderId="39" applyNumberFormat="0" applyAlignment="0" applyProtection="0">
      <alignment vertical="center"/>
    </xf>
    <xf numFmtId="0" fontId="136" fillId="13" borderId="39" applyNumberFormat="0" applyAlignment="0" applyProtection="0">
      <alignment vertical="center"/>
    </xf>
    <xf numFmtId="0" fontId="136" fillId="13" borderId="39" applyNumberFormat="0" applyAlignment="0" applyProtection="0">
      <alignment vertical="center"/>
    </xf>
    <xf numFmtId="0" fontId="136" fillId="13" borderId="39" applyNumberFormat="0" applyAlignment="0" applyProtection="0">
      <alignment vertical="center"/>
    </xf>
    <xf numFmtId="0" fontId="136" fillId="13" borderId="39" applyNumberFormat="0" applyAlignment="0" applyProtection="0">
      <alignment vertical="center"/>
    </xf>
    <xf numFmtId="0" fontId="134" fillId="14" borderId="46" applyNumberFormat="0" applyAlignment="0" applyProtection="0">
      <alignment vertical="center"/>
    </xf>
    <xf numFmtId="0" fontId="134" fillId="14" borderId="46" applyNumberFormat="0" applyAlignment="0" applyProtection="0">
      <alignment vertical="center"/>
    </xf>
    <xf numFmtId="0" fontId="134" fillId="14" borderId="46" applyNumberFormat="0" applyAlignment="0" applyProtection="0">
      <alignment vertical="center"/>
    </xf>
    <xf numFmtId="0" fontId="134" fillId="14" borderId="46" applyNumberFormat="0" applyAlignment="0" applyProtection="0">
      <alignment vertical="center"/>
    </xf>
    <xf numFmtId="0" fontId="134" fillId="14" borderId="46" applyNumberFormat="0" applyAlignment="0" applyProtection="0">
      <alignment vertical="center"/>
    </xf>
    <xf numFmtId="0" fontId="134" fillId="14" borderId="46" applyNumberFormat="0" applyAlignment="0" applyProtection="0">
      <alignment vertical="center"/>
    </xf>
    <xf numFmtId="0" fontId="134" fillId="14" borderId="46" applyNumberFormat="0" applyAlignment="0" applyProtection="0">
      <alignment vertical="center"/>
    </xf>
    <xf numFmtId="0" fontId="134" fillId="14" borderId="46" applyNumberFormat="0" applyAlignment="0" applyProtection="0">
      <alignment vertical="center"/>
    </xf>
    <xf numFmtId="0" fontId="134" fillId="14" borderId="46" applyNumberFormat="0" applyAlignment="0" applyProtection="0">
      <alignment vertical="center"/>
    </xf>
    <xf numFmtId="0" fontId="134" fillId="14" borderId="46" applyNumberFormat="0" applyAlignment="0" applyProtection="0">
      <alignment vertical="center"/>
    </xf>
    <xf numFmtId="0" fontId="134" fillId="14" borderId="46" applyNumberFormat="0" applyAlignment="0" applyProtection="0">
      <alignment vertical="center"/>
    </xf>
    <xf numFmtId="0" fontId="134" fillId="14" borderId="46" applyNumberFormat="0" applyAlignment="0" applyProtection="0">
      <alignment vertical="center"/>
    </xf>
    <xf numFmtId="0" fontId="134" fillId="14" borderId="46" applyNumberFormat="0" applyAlignment="0" applyProtection="0">
      <alignment vertical="center"/>
    </xf>
    <xf numFmtId="0" fontId="134" fillId="14" borderId="46" applyNumberFormat="0" applyAlignment="0" applyProtection="0">
      <alignment vertical="center"/>
    </xf>
    <xf numFmtId="0" fontId="134" fillId="14" borderId="46" applyNumberFormat="0" applyAlignment="0" applyProtection="0">
      <alignment vertical="center"/>
    </xf>
    <xf numFmtId="0" fontId="134" fillId="14" borderId="46" applyNumberFormat="0" applyAlignment="0" applyProtection="0">
      <alignment vertical="center"/>
    </xf>
    <xf numFmtId="0" fontId="134" fillId="14" borderId="46" applyNumberFormat="0" applyAlignment="0" applyProtection="0">
      <alignment vertical="center"/>
    </xf>
    <xf numFmtId="0" fontId="134" fillId="14" borderId="46" applyNumberFormat="0" applyAlignment="0" applyProtection="0">
      <alignment vertical="center"/>
    </xf>
    <xf numFmtId="0" fontId="126" fillId="0" borderId="0" applyNumberFormat="0" applyFill="0" applyBorder="0" applyAlignment="0" applyProtection="0">
      <alignment vertical="center"/>
    </xf>
    <xf numFmtId="0" fontId="126" fillId="0" borderId="0" applyNumberFormat="0" applyFill="0" applyBorder="0" applyAlignment="0" applyProtection="0">
      <alignment vertical="center"/>
    </xf>
    <xf numFmtId="0" fontId="126" fillId="0" borderId="0" applyNumberFormat="0" applyFill="0" applyBorder="0" applyAlignment="0" applyProtection="0">
      <alignment vertical="center"/>
    </xf>
    <xf numFmtId="0" fontId="126" fillId="0" borderId="0" applyNumberFormat="0" applyFill="0" applyBorder="0" applyAlignment="0" applyProtection="0">
      <alignment vertical="center"/>
    </xf>
    <xf numFmtId="0" fontId="126" fillId="0" borderId="0" applyNumberFormat="0" applyFill="0" applyBorder="0" applyAlignment="0" applyProtection="0">
      <alignment vertical="center"/>
    </xf>
    <xf numFmtId="0" fontId="126" fillId="0" borderId="0" applyNumberFormat="0" applyFill="0" applyBorder="0" applyAlignment="0" applyProtection="0">
      <alignment vertical="center"/>
    </xf>
    <xf numFmtId="0" fontId="126" fillId="0" borderId="0" applyNumberFormat="0" applyFill="0" applyBorder="0" applyAlignment="0" applyProtection="0">
      <alignment vertical="center"/>
    </xf>
    <xf numFmtId="0" fontId="126" fillId="0" borderId="0" applyNumberFormat="0" applyFill="0" applyBorder="0" applyAlignment="0" applyProtection="0">
      <alignment vertical="center"/>
    </xf>
    <xf numFmtId="0" fontId="126" fillId="0" borderId="0" applyNumberFormat="0" applyFill="0" applyBorder="0" applyAlignment="0" applyProtection="0">
      <alignment vertical="center"/>
    </xf>
    <xf numFmtId="0" fontId="126" fillId="0" borderId="0" applyNumberFormat="0" applyFill="0" applyBorder="0" applyAlignment="0" applyProtection="0">
      <alignment vertical="center"/>
    </xf>
    <xf numFmtId="0" fontId="126" fillId="0" borderId="0" applyNumberFormat="0" applyFill="0" applyBorder="0" applyAlignment="0" applyProtection="0">
      <alignment vertical="center"/>
    </xf>
    <xf numFmtId="0" fontId="126" fillId="0" borderId="0" applyNumberFormat="0" applyFill="0" applyBorder="0" applyAlignment="0" applyProtection="0">
      <alignment vertical="center"/>
    </xf>
    <xf numFmtId="0" fontId="126" fillId="0" borderId="0" applyNumberFormat="0" applyFill="0" applyBorder="0" applyAlignment="0" applyProtection="0">
      <alignment vertical="center"/>
    </xf>
    <xf numFmtId="0" fontId="86" fillId="0" borderId="31" applyNumberFormat="0" applyFill="0" applyProtection="0">
      <alignment horizontal="left" vertical="center"/>
    </xf>
    <xf numFmtId="0" fontId="86" fillId="0" borderId="31" applyNumberFormat="0" applyFill="0" applyProtection="0">
      <alignment horizontal="left" vertical="center"/>
    </xf>
    <xf numFmtId="0" fontId="86" fillId="0" borderId="31" applyNumberFormat="0" applyFill="0" applyProtection="0">
      <alignment horizontal="left" vertical="center"/>
    </xf>
    <xf numFmtId="0" fontId="86" fillId="0" borderId="31" applyNumberFormat="0" applyFill="0" applyProtection="0">
      <alignment horizontal="left" vertical="center"/>
    </xf>
    <xf numFmtId="0" fontId="86" fillId="0" borderId="31" applyNumberFormat="0" applyFill="0" applyProtection="0">
      <alignment horizontal="left" vertical="center"/>
    </xf>
    <xf numFmtId="0" fontId="86" fillId="0" borderId="31" applyNumberFormat="0" applyFill="0" applyProtection="0">
      <alignment horizontal="left" vertical="center"/>
    </xf>
    <xf numFmtId="0" fontId="86" fillId="0" borderId="31" applyNumberFormat="0" applyFill="0" applyProtection="0">
      <alignment horizontal="left" vertical="center"/>
    </xf>
    <xf numFmtId="0" fontId="86" fillId="0" borderId="31" applyNumberFormat="0" applyFill="0" applyProtection="0">
      <alignment horizontal="left" vertical="center"/>
    </xf>
    <xf numFmtId="0" fontId="141" fillId="0" borderId="0" applyNumberFormat="0" applyFill="0" applyBorder="0" applyAlignment="0" applyProtection="0">
      <alignment vertical="center"/>
    </xf>
    <xf numFmtId="0" fontId="141" fillId="0" borderId="0" applyNumberFormat="0" applyFill="0" applyBorder="0" applyAlignment="0" applyProtection="0">
      <alignment vertical="center"/>
    </xf>
    <xf numFmtId="0" fontId="141" fillId="0" borderId="0" applyNumberFormat="0" applyFill="0" applyBorder="0" applyAlignment="0" applyProtection="0">
      <alignment vertical="center"/>
    </xf>
    <xf numFmtId="0" fontId="141" fillId="0" borderId="0" applyNumberFormat="0" applyFill="0" applyBorder="0" applyAlignment="0" applyProtection="0">
      <alignment vertical="center"/>
    </xf>
    <xf numFmtId="0" fontId="141" fillId="0" borderId="0" applyNumberFormat="0" applyFill="0" applyBorder="0" applyAlignment="0" applyProtection="0">
      <alignment vertical="center"/>
    </xf>
    <xf numFmtId="0" fontId="141" fillId="0" borderId="0" applyNumberFormat="0" applyFill="0" applyBorder="0" applyAlignment="0" applyProtection="0">
      <alignment vertical="center"/>
    </xf>
    <xf numFmtId="0" fontId="141" fillId="0" borderId="0" applyNumberFormat="0" applyFill="0" applyBorder="0" applyAlignment="0" applyProtection="0">
      <alignment vertical="center"/>
    </xf>
    <xf numFmtId="0" fontId="141" fillId="0" borderId="0" applyNumberFormat="0" applyFill="0" applyBorder="0" applyAlignment="0" applyProtection="0">
      <alignment vertical="center"/>
    </xf>
    <xf numFmtId="0" fontId="141" fillId="0" borderId="0" applyNumberFormat="0" applyFill="0" applyBorder="0" applyAlignment="0" applyProtection="0">
      <alignment vertical="center"/>
    </xf>
    <xf numFmtId="0" fontId="141" fillId="0" borderId="0" applyNumberFormat="0" applyFill="0" applyBorder="0" applyAlignment="0" applyProtection="0">
      <alignment vertical="center"/>
    </xf>
    <xf numFmtId="0" fontId="141" fillId="0" borderId="0" applyNumberFormat="0" applyFill="0" applyBorder="0" applyAlignment="0" applyProtection="0">
      <alignment vertical="center"/>
    </xf>
    <xf numFmtId="0" fontId="141" fillId="0" borderId="0" applyNumberFormat="0" applyFill="0" applyBorder="0" applyAlignment="0" applyProtection="0">
      <alignment vertical="center"/>
    </xf>
    <xf numFmtId="0" fontId="141" fillId="0" borderId="0" applyNumberFormat="0" applyFill="0" applyBorder="0" applyAlignment="0" applyProtection="0">
      <alignment vertical="center"/>
    </xf>
    <xf numFmtId="0" fontId="141" fillId="0" borderId="0" applyNumberFormat="0" applyFill="0" applyBorder="0" applyAlignment="0" applyProtection="0">
      <alignment vertical="center"/>
    </xf>
    <xf numFmtId="0" fontId="141" fillId="0" borderId="0" applyNumberFormat="0" applyFill="0" applyBorder="0" applyAlignment="0" applyProtection="0">
      <alignment vertical="center"/>
    </xf>
    <xf numFmtId="0" fontId="141" fillId="0" borderId="0" applyNumberFormat="0" applyFill="0" applyBorder="0" applyAlignment="0" applyProtection="0">
      <alignment vertical="center"/>
    </xf>
    <xf numFmtId="0" fontId="141" fillId="0" borderId="0" applyNumberFormat="0" applyFill="0" applyBorder="0" applyAlignment="0" applyProtection="0">
      <alignment vertical="center"/>
    </xf>
    <xf numFmtId="0" fontId="133" fillId="0" borderId="45" applyNumberFormat="0" applyFill="0" applyAlignment="0" applyProtection="0">
      <alignment vertical="center"/>
    </xf>
    <xf numFmtId="0" fontId="133" fillId="0" borderId="45" applyNumberFormat="0" applyFill="0" applyAlignment="0" applyProtection="0">
      <alignment vertical="center"/>
    </xf>
    <xf numFmtId="0" fontId="133" fillId="0" borderId="45" applyNumberFormat="0" applyFill="0" applyAlignment="0" applyProtection="0">
      <alignment vertical="center"/>
    </xf>
    <xf numFmtId="0" fontId="133" fillId="0" borderId="45" applyNumberFormat="0" applyFill="0" applyAlignment="0" applyProtection="0">
      <alignment vertical="center"/>
    </xf>
    <xf numFmtId="0" fontId="133" fillId="0" borderId="45" applyNumberFormat="0" applyFill="0" applyAlignment="0" applyProtection="0">
      <alignment vertical="center"/>
    </xf>
    <xf numFmtId="0" fontId="133" fillId="0" borderId="45" applyNumberFormat="0" applyFill="0" applyAlignment="0" applyProtection="0">
      <alignment vertical="center"/>
    </xf>
    <xf numFmtId="0" fontId="133" fillId="0" borderId="45" applyNumberFormat="0" applyFill="0" applyAlignment="0" applyProtection="0">
      <alignment vertical="center"/>
    </xf>
    <xf numFmtId="0" fontId="133" fillId="0" borderId="45" applyNumberFormat="0" applyFill="0" applyAlignment="0" applyProtection="0">
      <alignment vertical="center"/>
    </xf>
    <xf numFmtId="0" fontId="133" fillId="0" borderId="45" applyNumberFormat="0" applyFill="0" applyAlignment="0" applyProtection="0">
      <alignment vertical="center"/>
    </xf>
    <xf numFmtId="0" fontId="133" fillId="0" borderId="45" applyNumberFormat="0" applyFill="0" applyAlignment="0" applyProtection="0">
      <alignment vertical="center"/>
    </xf>
    <xf numFmtId="0" fontId="133" fillId="0" borderId="45" applyNumberFormat="0" applyFill="0" applyAlignment="0" applyProtection="0">
      <alignment vertical="center"/>
    </xf>
    <xf numFmtId="0" fontId="133" fillId="0" borderId="45" applyNumberFormat="0" applyFill="0" applyAlignment="0" applyProtection="0">
      <alignment vertical="center"/>
    </xf>
    <xf numFmtId="0" fontId="133" fillId="0" borderId="45" applyNumberFormat="0" applyFill="0" applyAlignment="0" applyProtection="0">
      <alignment vertical="center"/>
    </xf>
    <xf numFmtId="0" fontId="107" fillId="0" borderId="0">
      <alignment vertical="center"/>
    </xf>
    <xf numFmtId="0" fontId="112" fillId="12" borderId="39" applyNumberFormat="0" applyAlignment="0" applyProtection="0">
      <alignment vertical="center"/>
    </xf>
    <xf numFmtId="187"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188" fontId="0" fillId="0" borderId="0" applyFont="0" applyFill="0" applyBorder="0" applyAlignment="0" applyProtection="0">
      <alignment vertical="center"/>
    </xf>
    <xf numFmtId="43" fontId="0" fillId="0" borderId="0" applyFont="0" applyFill="0" applyBorder="0" applyAlignment="0" applyProtection="0">
      <alignment vertical="center"/>
    </xf>
    <xf numFmtId="188"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122" fillId="64" borderId="0" applyNumberFormat="0" applyBorder="0" applyAlignment="0" applyProtection="0">
      <alignment vertical="center"/>
    </xf>
    <xf numFmtId="0" fontId="122" fillId="64" borderId="0" applyNumberFormat="0" applyBorder="0" applyAlignment="0" applyProtection="0">
      <alignment vertical="center"/>
    </xf>
    <xf numFmtId="0" fontId="122" fillId="59" borderId="0" applyNumberFormat="0" applyBorder="0" applyAlignment="0" applyProtection="0">
      <alignment vertical="center"/>
    </xf>
    <xf numFmtId="0" fontId="122" fillId="65" borderId="0" applyNumberFormat="0" applyBorder="0" applyAlignment="0" applyProtection="0">
      <alignment vertical="center"/>
    </xf>
    <xf numFmtId="0" fontId="122" fillId="65" borderId="0" applyNumberFormat="0" applyBorder="0" applyAlignment="0" applyProtection="0">
      <alignment vertical="center"/>
    </xf>
    <xf numFmtId="0" fontId="72" fillId="53" borderId="0" applyNumberFormat="0" applyBorder="0" applyAlignment="0" applyProtection="0">
      <alignment vertical="center"/>
    </xf>
    <xf numFmtId="0" fontId="72" fillId="53" borderId="0" applyNumberFormat="0" applyBorder="0" applyAlignment="0" applyProtection="0">
      <alignment vertical="center"/>
    </xf>
    <xf numFmtId="0" fontId="72" fillId="53" borderId="0" applyNumberFormat="0" applyBorder="0" applyAlignment="0" applyProtection="0">
      <alignment vertical="center"/>
    </xf>
    <xf numFmtId="0" fontId="72" fillId="66" borderId="0" applyNumberFormat="0" applyBorder="0" applyAlignment="0" applyProtection="0">
      <alignment vertical="center"/>
    </xf>
    <xf numFmtId="0" fontId="72" fillId="66" borderId="0" applyNumberFormat="0" applyBorder="0" applyAlignment="0" applyProtection="0">
      <alignment vertical="center"/>
    </xf>
    <xf numFmtId="0" fontId="72" fillId="54" borderId="0" applyNumberFormat="0" applyBorder="0" applyAlignment="0" applyProtection="0">
      <alignment vertical="center"/>
    </xf>
    <xf numFmtId="0" fontId="72" fillId="54" borderId="0" applyNumberFormat="0" applyBorder="0" applyAlignment="0" applyProtection="0">
      <alignment vertical="center"/>
    </xf>
    <xf numFmtId="0" fontId="72" fillId="29" borderId="0" applyNumberFormat="0" applyBorder="0" applyAlignment="0" applyProtection="0">
      <alignment vertical="center"/>
    </xf>
    <xf numFmtId="0" fontId="72" fillId="58" borderId="0" applyNumberFormat="0" applyBorder="0" applyAlignment="0" applyProtection="0">
      <alignment vertical="center"/>
    </xf>
    <xf numFmtId="0" fontId="72" fillId="58" borderId="0" applyNumberFormat="0" applyBorder="0" applyAlignment="0" applyProtection="0">
      <alignment vertical="center"/>
    </xf>
    <xf numFmtId="0" fontId="72" fillId="58" borderId="0" applyNumberFormat="0" applyBorder="0" applyAlignment="0" applyProtection="0">
      <alignment vertical="center"/>
    </xf>
    <xf numFmtId="0" fontId="72" fillId="58" borderId="0" applyNumberFormat="0" applyBorder="0" applyAlignment="0" applyProtection="0">
      <alignment vertical="center"/>
    </xf>
    <xf numFmtId="0" fontId="72" fillId="67" borderId="0" applyNumberFormat="0" applyBorder="0" applyAlignment="0" applyProtection="0">
      <alignment vertical="center"/>
    </xf>
    <xf numFmtId="0" fontId="72" fillId="67" borderId="0" applyNumberFormat="0" applyBorder="0" applyAlignment="0" applyProtection="0">
      <alignment vertical="center"/>
    </xf>
    <xf numFmtId="0" fontId="72" fillId="67" borderId="0" applyNumberFormat="0" applyBorder="0" applyAlignment="0" applyProtection="0">
      <alignment vertical="center"/>
    </xf>
    <xf numFmtId="0" fontId="72" fillId="67" borderId="0" applyNumberFormat="0" applyBorder="0" applyAlignment="0" applyProtection="0">
      <alignment vertical="center"/>
    </xf>
    <xf numFmtId="0" fontId="72" fillId="9" borderId="0" applyNumberFormat="0" applyBorder="0" applyAlignment="0" applyProtection="0">
      <alignment vertical="center"/>
    </xf>
    <xf numFmtId="0" fontId="72" fillId="9" borderId="0" applyNumberFormat="0" applyBorder="0" applyAlignment="0" applyProtection="0">
      <alignment vertical="center"/>
    </xf>
    <xf numFmtId="0" fontId="72" fillId="10" borderId="0" applyNumberFormat="0" applyBorder="0" applyAlignment="0" applyProtection="0">
      <alignment vertical="center"/>
    </xf>
    <xf numFmtId="0" fontId="72" fillId="6" borderId="0" applyNumberFormat="0" applyBorder="0" applyAlignment="0" applyProtection="0">
      <alignment vertical="center"/>
    </xf>
    <xf numFmtId="0" fontId="72" fillId="6" borderId="0" applyNumberFormat="0" applyBorder="0" applyAlignment="0" applyProtection="0">
      <alignment vertical="center"/>
    </xf>
    <xf numFmtId="0" fontId="72" fillId="6" borderId="0" applyNumberFormat="0" applyBorder="0" applyAlignment="0" applyProtection="0">
      <alignment vertical="center"/>
    </xf>
    <xf numFmtId="0" fontId="72" fillId="6" borderId="0" applyNumberFormat="0" applyBorder="0" applyAlignment="0" applyProtection="0">
      <alignment vertical="center"/>
    </xf>
    <xf numFmtId="0" fontId="72" fillId="6" borderId="0" applyNumberFormat="0" applyBorder="0" applyAlignment="0" applyProtection="0">
      <alignment vertical="center"/>
    </xf>
    <xf numFmtId="0" fontId="72" fillId="6" borderId="0" applyNumberFormat="0" applyBorder="0" applyAlignment="0" applyProtection="0">
      <alignment vertical="center"/>
    </xf>
    <xf numFmtId="0" fontId="72" fillId="68" borderId="0" applyNumberFormat="0" applyBorder="0" applyAlignment="0" applyProtection="0">
      <alignment vertical="center"/>
    </xf>
    <xf numFmtId="0" fontId="72" fillId="68" borderId="0" applyNumberFormat="0" applyBorder="0" applyAlignment="0" applyProtection="0">
      <alignment vertical="center"/>
    </xf>
    <xf numFmtId="192" fontId="105" fillId="0" borderId="31" applyFill="0" applyProtection="0">
      <alignment horizontal="right" vertical="center"/>
    </xf>
    <xf numFmtId="192" fontId="105" fillId="0" borderId="31" applyFill="0" applyProtection="0">
      <alignment horizontal="right" vertical="center"/>
    </xf>
    <xf numFmtId="192" fontId="105" fillId="0" borderId="31" applyFill="0" applyProtection="0">
      <alignment horizontal="right" vertical="center"/>
    </xf>
    <xf numFmtId="192" fontId="105" fillId="0" borderId="31" applyFill="0" applyProtection="0">
      <alignment horizontal="right" vertical="center"/>
    </xf>
    <xf numFmtId="192" fontId="105" fillId="0" borderId="31" applyFill="0" applyProtection="0">
      <alignment horizontal="right" vertical="center"/>
    </xf>
    <xf numFmtId="192" fontId="105" fillId="0" borderId="31" applyFill="0" applyProtection="0">
      <alignment horizontal="right" vertical="center"/>
    </xf>
    <xf numFmtId="192" fontId="105" fillId="0" borderId="31" applyFill="0" applyProtection="0">
      <alignment horizontal="right" vertical="center"/>
    </xf>
    <xf numFmtId="0" fontId="105" fillId="0" borderId="5" applyNumberFormat="0" applyFill="0" applyProtection="0">
      <alignment horizontal="left" vertical="center"/>
    </xf>
    <xf numFmtId="0" fontId="105" fillId="0" borderId="5" applyNumberFormat="0" applyFill="0" applyProtection="0">
      <alignment horizontal="left" vertical="center"/>
    </xf>
    <xf numFmtId="0" fontId="105" fillId="0" borderId="5" applyNumberFormat="0" applyFill="0" applyProtection="0">
      <alignment horizontal="left" vertical="center"/>
    </xf>
    <xf numFmtId="0" fontId="105" fillId="0" borderId="5" applyNumberFormat="0" applyFill="0" applyProtection="0">
      <alignment horizontal="left" vertical="center"/>
    </xf>
    <xf numFmtId="0" fontId="105" fillId="0" borderId="5" applyNumberFormat="0" applyFill="0" applyProtection="0">
      <alignment horizontal="left" vertical="center"/>
    </xf>
    <xf numFmtId="0" fontId="105" fillId="0" borderId="5" applyNumberFormat="0" applyFill="0" applyProtection="0">
      <alignment horizontal="left" vertical="center"/>
    </xf>
    <xf numFmtId="0" fontId="118" fillId="57" borderId="0" applyNumberFormat="0" applyBorder="0" applyAlignment="0" applyProtection="0">
      <alignment vertical="center"/>
    </xf>
    <xf numFmtId="0" fontId="118" fillId="57" borderId="0" applyNumberFormat="0" applyBorder="0" applyAlignment="0" applyProtection="0">
      <alignment vertical="center"/>
    </xf>
    <xf numFmtId="0" fontId="118" fillId="57" borderId="0" applyNumberFormat="0" applyBorder="0" applyAlignment="0" applyProtection="0">
      <alignment vertical="center"/>
    </xf>
    <xf numFmtId="0" fontId="118" fillId="57" borderId="0" applyNumberFormat="0" applyBorder="0" applyAlignment="0" applyProtection="0">
      <alignment vertical="center"/>
    </xf>
    <xf numFmtId="0" fontId="118" fillId="57" borderId="0" applyNumberFormat="0" applyBorder="0" applyAlignment="0" applyProtection="0">
      <alignment vertical="center"/>
    </xf>
    <xf numFmtId="0" fontId="118" fillId="57" borderId="0" applyNumberFormat="0" applyBorder="0" applyAlignment="0" applyProtection="0">
      <alignment vertical="center"/>
    </xf>
    <xf numFmtId="0" fontId="118" fillId="57" borderId="0" applyNumberFormat="0" applyBorder="0" applyAlignment="0" applyProtection="0">
      <alignment vertical="center"/>
    </xf>
    <xf numFmtId="0" fontId="118" fillId="57" borderId="0" applyNumberFormat="0" applyBorder="0" applyAlignment="0" applyProtection="0">
      <alignment vertical="center"/>
    </xf>
    <xf numFmtId="0" fontId="118" fillId="57" borderId="0" applyNumberFormat="0" applyBorder="0" applyAlignment="0" applyProtection="0">
      <alignment vertical="center"/>
    </xf>
    <xf numFmtId="0" fontId="118" fillId="57" borderId="0" applyNumberFormat="0" applyBorder="0" applyAlignment="0" applyProtection="0">
      <alignment vertical="center"/>
    </xf>
    <xf numFmtId="0" fontId="118" fillId="57" borderId="0" applyNumberFormat="0" applyBorder="0" applyAlignment="0" applyProtection="0">
      <alignment vertical="center"/>
    </xf>
    <xf numFmtId="0" fontId="118" fillId="57" borderId="0" applyNumberFormat="0" applyBorder="0" applyAlignment="0" applyProtection="0">
      <alignment vertical="center"/>
    </xf>
    <xf numFmtId="0" fontId="118" fillId="57" borderId="0" applyNumberFormat="0" applyBorder="0" applyAlignment="0" applyProtection="0">
      <alignment vertical="center"/>
    </xf>
    <xf numFmtId="0" fontId="118" fillId="57" borderId="0" applyNumberFormat="0" applyBorder="0" applyAlignment="0" applyProtection="0">
      <alignment vertical="center"/>
    </xf>
    <xf numFmtId="0" fontId="118" fillId="57" borderId="0" applyNumberFormat="0" applyBorder="0" applyAlignment="0" applyProtection="0">
      <alignment vertical="center"/>
    </xf>
    <xf numFmtId="0" fontId="118" fillId="57" borderId="0" applyNumberFormat="0" applyBorder="0" applyAlignment="0" applyProtection="0">
      <alignment vertical="center"/>
    </xf>
    <xf numFmtId="0" fontId="118" fillId="57" borderId="0" applyNumberFormat="0" applyBorder="0" applyAlignment="0" applyProtection="0">
      <alignment vertical="center"/>
    </xf>
    <xf numFmtId="0" fontId="118" fillId="57" borderId="0" applyNumberFormat="0" applyBorder="0" applyAlignment="0" applyProtection="0">
      <alignment vertical="center"/>
    </xf>
    <xf numFmtId="0" fontId="121" fillId="13" borderId="42" applyNumberFormat="0" applyAlignment="0" applyProtection="0">
      <alignment vertical="center"/>
    </xf>
    <xf numFmtId="0" fontId="121" fillId="13" borderId="42" applyNumberFormat="0" applyAlignment="0" applyProtection="0">
      <alignment vertical="center"/>
    </xf>
    <xf numFmtId="0" fontId="121" fillId="13" borderId="42" applyNumberFormat="0" applyAlignment="0" applyProtection="0">
      <alignment vertical="center"/>
    </xf>
    <xf numFmtId="0" fontId="121" fillId="13" borderId="42" applyNumberFormat="0" applyAlignment="0" applyProtection="0">
      <alignment vertical="center"/>
    </xf>
    <xf numFmtId="0" fontId="121" fillId="13" borderId="42" applyNumberFormat="0" applyAlignment="0" applyProtection="0">
      <alignment vertical="center"/>
    </xf>
    <xf numFmtId="0" fontId="121" fillId="13" borderId="42" applyNumberFormat="0" applyAlignment="0" applyProtection="0">
      <alignment vertical="center"/>
    </xf>
    <xf numFmtId="0" fontId="121" fillId="13" borderId="42" applyNumberFormat="0" applyAlignment="0" applyProtection="0">
      <alignment vertical="center"/>
    </xf>
    <xf numFmtId="0" fontId="121" fillId="13" borderId="42" applyNumberFormat="0" applyAlignment="0" applyProtection="0">
      <alignment vertical="center"/>
    </xf>
    <xf numFmtId="0" fontId="121" fillId="13" borderId="42" applyNumberFormat="0" applyAlignment="0" applyProtection="0">
      <alignment vertical="center"/>
    </xf>
    <xf numFmtId="0" fontId="121" fillId="13" borderId="42" applyNumberFormat="0" applyAlignment="0" applyProtection="0">
      <alignment vertical="center"/>
    </xf>
    <xf numFmtId="0" fontId="121" fillId="13" borderId="42" applyNumberFormat="0" applyAlignment="0" applyProtection="0">
      <alignment vertical="center"/>
    </xf>
    <xf numFmtId="0" fontId="121" fillId="13" borderId="42" applyNumberFormat="0" applyAlignment="0" applyProtection="0">
      <alignment vertical="center"/>
    </xf>
    <xf numFmtId="0" fontId="121" fillId="13" borderId="42" applyNumberFormat="0" applyAlignment="0" applyProtection="0">
      <alignment vertical="center"/>
    </xf>
    <xf numFmtId="0" fontId="121" fillId="13" borderId="42" applyNumberFormat="0" applyAlignment="0" applyProtection="0">
      <alignment vertical="center"/>
    </xf>
    <xf numFmtId="0" fontId="112" fillId="12" borderId="39" applyNumberFormat="0" applyAlignment="0" applyProtection="0">
      <alignment vertical="center"/>
    </xf>
    <xf numFmtId="0" fontId="112" fillId="12" borderId="39" applyNumberFormat="0" applyAlignment="0" applyProtection="0">
      <alignment vertical="center"/>
    </xf>
    <xf numFmtId="0" fontId="112" fillId="12" borderId="39" applyNumberFormat="0" applyAlignment="0" applyProtection="0">
      <alignment vertical="center"/>
    </xf>
    <xf numFmtId="0" fontId="112" fillId="12" borderId="39" applyNumberFormat="0" applyAlignment="0" applyProtection="0">
      <alignment vertical="center"/>
    </xf>
    <xf numFmtId="0" fontId="112" fillId="12" borderId="39" applyNumberFormat="0" applyAlignment="0" applyProtection="0">
      <alignment vertical="center"/>
    </xf>
    <xf numFmtId="0" fontId="112" fillId="12" borderId="39" applyNumberFormat="0" applyAlignment="0" applyProtection="0">
      <alignment vertical="center"/>
    </xf>
    <xf numFmtId="0" fontId="112" fillId="12" borderId="39" applyNumberFormat="0" applyAlignment="0" applyProtection="0">
      <alignment vertical="center"/>
    </xf>
    <xf numFmtId="0" fontId="112" fillId="12" borderId="39" applyNumberFormat="0" applyAlignment="0" applyProtection="0">
      <alignment vertical="center"/>
    </xf>
    <xf numFmtId="0" fontId="112" fillId="12" borderId="39" applyNumberFormat="0" applyAlignment="0" applyProtection="0">
      <alignment vertical="center"/>
    </xf>
    <xf numFmtId="0" fontId="112" fillId="12" borderId="39" applyNumberFormat="0" applyAlignment="0" applyProtection="0">
      <alignment vertical="center"/>
    </xf>
    <xf numFmtId="0" fontId="112" fillId="12" borderId="39" applyNumberFormat="0" applyAlignment="0" applyProtection="0">
      <alignment vertical="center"/>
    </xf>
    <xf numFmtId="0" fontId="112" fillId="12" borderId="39" applyNumberFormat="0" applyAlignment="0" applyProtection="0">
      <alignment vertical="center"/>
    </xf>
    <xf numFmtId="1" fontId="105" fillId="0" borderId="31" applyFill="0" applyProtection="0">
      <alignment horizontal="center" vertical="center"/>
    </xf>
    <xf numFmtId="1" fontId="105" fillId="0" borderId="31" applyFill="0" applyProtection="0">
      <alignment horizontal="center" vertical="center"/>
    </xf>
    <xf numFmtId="1" fontId="105" fillId="0" borderId="31" applyFill="0" applyProtection="0">
      <alignment horizontal="center" vertical="center"/>
    </xf>
    <xf numFmtId="1" fontId="105" fillId="0" borderId="31" applyFill="0" applyProtection="0">
      <alignment horizontal="center" vertical="center"/>
    </xf>
    <xf numFmtId="1" fontId="105" fillId="0" borderId="31" applyFill="0" applyProtection="0">
      <alignment horizontal="center" vertical="center"/>
    </xf>
    <xf numFmtId="0" fontId="142" fillId="0" borderId="0">
      <alignment vertical="center"/>
    </xf>
    <xf numFmtId="0" fontId="116" fillId="0" borderId="0">
      <alignment vertical="center"/>
    </xf>
    <xf numFmtId="43"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8" borderId="41" applyNumberFormat="0" applyFont="0" applyAlignment="0" applyProtection="0">
      <alignment vertical="center"/>
    </xf>
    <xf numFmtId="0" fontId="0" fillId="8" borderId="41" applyNumberFormat="0" applyFont="0" applyAlignment="0" applyProtection="0">
      <alignment vertical="center"/>
    </xf>
    <xf numFmtId="0" fontId="0" fillId="8" borderId="41" applyNumberFormat="0" applyFont="0" applyAlignment="0" applyProtection="0">
      <alignment vertical="center"/>
    </xf>
    <xf numFmtId="0" fontId="0" fillId="8" borderId="41" applyNumberFormat="0" applyFont="0" applyAlignment="0" applyProtection="0">
      <alignment vertical="center"/>
    </xf>
    <xf numFmtId="0" fontId="0" fillId="8" borderId="41" applyNumberFormat="0" applyFont="0" applyAlignment="0" applyProtection="0">
      <alignment vertical="center"/>
    </xf>
    <xf numFmtId="0" fontId="0" fillId="8" borderId="41" applyNumberFormat="0" applyFont="0" applyAlignment="0" applyProtection="0">
      <alignment vertical="center"/>
    </xf>
    <xf numFmtId="0" fontId="0" fillId="8" borderId="41" applyNumberFormat="0" applyFont="0" applyAlignment="0" applyProtection="0">
      <alignment vertical="center"/>
    </xf>
    <xf numFmtId="0" fontId="0" fillId="8" borderId="41" applyNumberFormat="0" applyFont="0" applyAlignment="0" applyProtection="0">
      <alignment vertical="center"/>
    </xf>
    <xf numFmtId="0" fontId="0" fillId="8" borderId="41" applyNumberFormat="0" applyFont="0" applyAlignment="0" applyProtection="0">
      <alignment vertical="center"/>
    </xf>
    <xf numFmtId="0" fontId="0" fillId="8" borderId="41" applyNumberFormat="0" applyFont="0" applyAlignment="0" applyProtection="0">
      <alignment vertical="center"/>
    </xf>
    <xf numFmtId="0" fontId="0" fillId="8" borderId="41" applyNumberFormat="0" applyFont="0" applyAlignment="0" applyProtection="0">
      <alignment vertical="center"/>
    </xf>
    <xf numFmtId="0" fontId="0" fillId="8" borderId="41" applyNumberFormat="0" applyFont="0" applyAlignment="0" applyProtection="0">
      <alignment vertical="center"/>
    </xf>
    <xf numFmtId="0" fontId="0" fillId="8" borderId="41" applyNumberFormat="0" applyFont="0" applyAlignment="0" applyProtection="0">
      <alignment vertical="center"/>
    </xf>
    <xf numFmtId="0" fontId="0" fillId="8" borderId="41" applyNumberFormat="0" applyFont="0" applyAlignment="0" applyProtection="0">
      <alignment vertical="center"/>
    </xf>
    <xf numFmtId="0" fontId="6" fillId="0" borderId="0">
      <alignment vertical="top"/>
      <protection locked="0"/>
    </xf>
  </cellStyleXfs>
  <cellXfs count="482">
    <xf numFmtId="0" fontId="0" fillId="0" borderId="0" xfId="0" applyAlignment="1"/>
    <xf numFmtId="0" fontId="1" fillId="0" borderId="0" xfId="0" applyFont="1" applyFill="1" applyBorder="1" applyAlignment="1">
      <alignment vertical="center"/>
    </xf>
    <xf numFmtId="0" fontId="2" fillId="0" borderId="0" xfId="1011" applyFont="1" applyFill="1" applyBorder="1" applyAlignment="1">
      <alignment horizontal="center" vertical="center"/>
    </xf>
    <xf numFmtId="0" fontId="3" fillId="0" borderId="1" xfId="1011"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1011" applyFont="1" applyFill="1" applyBorder="1" applyAlignment="1">
      <alignment horizontal="center" vertical="center"/>
    </xf>
    <xf numFmtId="0" fontId="1" fillId="0" borderId="1" xfId="0" applyNumberFormat="1" applyFont="1" applyFill="1" applyBorder="1" applyAlignment="1">
      <alignment vertical="center" wrapText="1"/>
    </xf>
    <xf numFmtId="0" fontId="1" fillId="0" borderId="1" xfId="0" applyFont="1" applyFill="1" applyBorder="1" applyAlignment="1">
      <alignment vertical="center"/>
    </xf>
    <xf numFmtId="0" fontId="1" fillId="0" borderId="1" xfId="0" applyFont="1" applyFill="1" applyBorder="1" applyAlignment="1">
      <alignment vertical="center" wrapText="1"/>
    </xf>
    <xf numFmtId="0" fontId="1" fillId="0" borderId="1" xfId="0" applyFont="1" applyFill="1" applyBorder="1" applyAlignment="1">
      <alignment horizontal="center" vertical="center"/>
    </xf>
    <xf numFmtId="0" fontId="6" fillId="0" borderId="0" xfId="224" applyFont="1" applyFill="1" applyBorder="1" applyAlignment="1">
      <alignment vertical="center"/>
    </xf>
    <xf numFmtId="0" fontId="7" fillId="0" borderId="0" xfId="224" applyFont="1" applyFill="1" applyBorder="1" applyAlignment="1">
      <alignment vertical="center"/>
    </xf>
    <xf numFmtId="0" fontId="8" fillId="0" borderId="0" xfId="1333" applyFont="1" applyFill="1" applyBorder="1" applyAlignment="1" applyProtection="1">
      <alignment vertical="top"/>
      <protection locked="0"/>
    </xf>
    <xf numFmtId="0" fontId="9" fillId="0" borderId="0" xfId="224" applyFont="1" applyFill="1" applyBorder="1" applyAlignment="1">
      <alignment horizontal="center" vertical="center"/>
    </xf>
    <xf numFmtId="0" fontId="9" fillId="0" borderId="0" xfId="224" applyFont="1" applyFill="1" applyBorder="1" applyAlignment="1">
      <alignment vertical="center"/>
    </xf>
    <xf numFmtId="0" fontId="10" fillId="0" borderId="0" xfId="224" applyNumberFormat="1" applyFont="1" applyFill="1" applyBorder="1" applyAlignment="1" applyProtection="1">
      <alignment horizontal="right" vertical="center"/>
    </xf>
    <xf numFmtId="0" fontId="11" fillId="0" borderId="0" xfId="224" applyNumberFormat="1" applyFont="1" applyFill="1" applyBorder="1" applyAlignment="1" applyProtection="1">
      <alignment horizontal="center" vertical="center"/>
    </xf>
    <xf numFmtId="0" fontId="10" fillId="0" borderId="0" xfId="224" applyNumberFormat="1" applyFont="1" applyFill="1" applyBorder="1" applyAlignment="1" applyProtection="1">
      <alignment horizontal="center" vertical="center"/>
    </xf>
    <xf numFmtId="0" fontId="12" fillId="0" borderId="1" xfId="897" applyFont="1" applyFill="1" applyBorder="1" applyAlignment="1">
      <alignment horizontal="center" vertical="center" wrapText="1"/>
    </xf>
    <xf numFmtId="0" fontId="10" fillId="0" borderId="1" xfId="897" applyFont="1" applyFill="1" applyBorder="1" applyAlignment="1">
      <alignment horizontal="center" vertical="center" wrapText="1"/>
    </xf>
    <xf numFmtId="0" fontId="13" fillId="0" borderId="1" xfId="1333" applyFont="1" applyFill="1" applyBorder="1" applyAlignment="1" applyProtection="1">
      <alignment horizontal="center" vertical="center" wrapText="1"/>
    </xf>
    <xf numFmtId="0" fontId="14" fillId="0" borderId="1" xfId="1333" applyFont="1" applyFill="1" applyBorder="1" applyAlignment="1" applyProtection="1">
      <alignment horizontal="center" vertical="center" wrapText="1"/>
    </xf>
    <xf numFmtId="0" fontId="14" fillId="0" borderId="1" xfId="1333" applyFont="1" applyFill="1" applyBorder="1" applyAlignment="1" applyProtection="1">
      <alignment vertical="center" wrapText="1"/>
    </xf>
    <xf numFmtId="0" fontId="14" fillId="0" borderId="1" xfId="1333" applyFont="1" applyFill="1" applyBorder="1" applyAlignment="1" applyProtection="1">
      <alignment horizontal="center" vertical="center"/>
    </xf>
    <xf numFmtId="0" fontId="14" fillId="0" borderId="1" xfId="1333" applyFont="1" applyFill="1" applyBorder="1" applyAlignment="1" applyProtection="1">
      <alignment vertical="center"/>
    </xf>
    <xf numFmtId="9" fontId="14" fillId="0" borderId="1" xfId="1333" applyNumberFormat="1" applyFont="1" applyFill="1" applyBorder="1" applyAlignment="1" applyProtection="1">
      <alignment horizontal="center" vertical="center" wrapText="1"/>
    </xf>
    <xf numFmtId="0" fontId="14" fillId="0" borderId="2" xfId="1333" applyFont="1" applyFill="1" applyBorder="1" applyAlignment="1" applyProtection="1">
      <alignment horizontal="center" vertical="center" wrapText="1"/>
      <protection locked="0"/>
    </xf>
    <xf numFmtId="9" fontId="14" fillId="0" borderId="2" xfId="1333" applyNumberFormat="1" applyFont="1" applyFill="1" applyBorder="1" applyAlignment="1" applyProtection="1">
      <alignment horizontal="center" vertical="center" wrapText="1"/>
      <protection locked="0"/>
    </xf>
    <xf numFmtId="0" fontId="9" fillId="0" borderId="1" xfId="224" applyFont="1" applyFill="1" applyBorder="1" applyAlignment="1">
      <alignment vertical="center"/>
    </xf>
    <xf numFmtId="10" fontId="14" fillId="0" borderId="2" xfId="1333" applyNumberFormat="1" applyFont="1" applyFill="1" applyBorder="1" applyAlignment="1" applyProtection="1">
      <alignment horizontal="center" vertical="center" wrapText="1"/>
      <protection locked="0"/>
    </xf>
    <xf numFmtId="0" fontId="15" fillId="0" borderId="2" xfId="1333" applyFont="1" applyFill="1" applyBorder="1" applyAlignment="1" applyProtection="1">
      <alignment vertical="top" wrapText="1"/>
      <protection locked="0"/>
    </xf>
    <xf numFmtId="0" fontId="13" fillId="0" borderId="3" xfId="1333" applyFont="1" applyFill="1" applyBorder="1" applyAlignment="1" applyProtection="1">
      <alignment horizontal="center" vertical="center" wrapText="1"/>
    </xf>
    <xf numFmtId="0" fontId="13" fillId="0" borderId="4" xfId="1333" applyFont="1" applyFill="1" applyBorder="1" applyAlignment="1" applyProtection="1">
      <alignment horizontal="center" vertical="center" wrapText="1"/>
    </xf>
    <xf numFmtId="0" fontId="8" fillId="0" borderId="0" xfId="1333" applyFont="1" applyFill="1" applyBorder="1" applyAlignment="1" applyProtection="1">
      <alignment vertical="center"/>
    </xf>
    <xf numFmtId="0" fontId="14" fillId="0" borderId="2" xfId="1333" applyFont="1" applyFill="1" applyBorder="1" applyAlignment="1" applyProtection="1">
      <alignment horizontal="center" vertical="center"/>
      <protection locked="0"/>
    </xf>
    <xf numFmtId="49" fontId="10" fillId="0" borderId="1" xfId="890" applyNumberFormat="1" applyFont="1" applyFill="1" applyBorder="1" applyAlignment="1">
      <alignment horizontal="center" vertical="center" wrapText="1"/>
    </xf>
    <xf numFmtId="49" fontId="10" fillId="0" borderId="1" xfId="890" applyNumberFormat="1" applyFont="1" applyFill="1" applyBorder="1" applyAlignment="1">
      <alignment horizontal="center" vertical="center"/>
    </xf>
    <xf numFmtId="0" fontId="13" fillId="0" borderId="5" xfId="1333" applyFont="1" applyFill="1" applyBorder="1" applyAlignment="1" applyProtection="1">
      <alignment horizontal="center" vertical="center" wrapText="1"/>
    </xf>
    <xf numFmtId="0" fontId="9" fillId="0" borderId="6" xfId="1333" applyFont="1" applyFill="1" applyBorder="1" applyAlignment="1" applyProtection="1">
      <alignment horizontal="center" vertical="center" wrapText="1"/>
      <protection locked="0"/>
    </xf>
    <xf numFmtId="9" fontId="9" fillId="0" borderId="6" xfId="1333" applyNumberFormat="1" applyFont="1" applyFill="1" applyBorder="1" applyAlignment="1" applyProtection="1">
      <alignment horizontal="center" vertical="center" wrapText="1"/>
      <protection locked="0"/>
    </xf>
    <xf numFmtId="0" fontId="14" fillId="0" borderId="7" xfId="1333" applyFont="1" applyFill="1" applyBorder="1" applyAlignment="1" applyProtection="1">
      <alignment horizontal="center" vertical="center" wrapText="1"/>
      <protection locked="0"/>
    </xf>
    <xf numFmtId="0" fontId="14" fillId="0" borderId="3" xfId="1333" applyFont="1" applyFill="1" applyBorder="1" applyAlignment="1" applyProtection="1">
      <alignment vertical="center"/>
    </xf>
    <xf numFmtId="0" fontId="14" fillId="0" borderId="1" xfId="1333" applyFont="1" applyFill="1" applyBorder="1" applyAlignment="1" applyProtection="1">
      <alignment horizontal="center" vertical="center" wrapText="1"/>
      <protection locked="0"/>
    </xf>
    <xf numFmtId="9" fontId="14" fillId="0" borderId="1" xfId="1333" applyNumberFormat="1" applyFont="1" applyFill="1" applyBorder="1" applyAlignment="1" applyProtection="1">
      <alignment horizontal="center" vertical="center" wrapText="1"/>
      <protection locked="0"/>
    </xf>
    <xf numFmtId="0" fontId="9" fillId="0" borderId="3" xfId="224" applyFont="1" applyFill="1" applyBorder="1" applyAlignment="1">
      <alignment horizontal="center" vertical="center"/>
    </xf>
    <xf numFmtId="0" fontId="9" fillId="0" borderId="5" xfId="224" applyFont="1" applyFill="1" applyBorder="1" applyAlignment="1">
      <alignment vertical="center"/>
    </xf>
    <xf numFmtId="0" fontId="9" fillId="0" borderId="4" xfId="224" applyFont="1" applyFill="1" applyBorder="1" applyAlignment="1">
      <alignment horizontal="center" vertical="center"/>
    </xf>
    <xf numFmtId="0" fontId="9" fillId="0" borderId="5" xfId="224" applyFont="1" applyFill="1" applyBorder="1" applyAlignment="1">
      <alignment horizontal="center" vertical="center"/>
    </xf>
    <xf numFmtId="0" fontId="9" fillId="0" borderId="3" xfId="224" applyFont="1" applyFill="1" applyBorder="1" applyAlignment="1">
      <alignment horizontal="center" vertical="center" wrapText="1"/>
    </xf>
    <xf numFmtId="0" fontId="9" fillId="0" borderId="1" xfId="224" applyFont="1" applyFill="1" applyBorder="1" applyAlignment="1">
      <alignment horizontal="center" vertical="center"/>
    </xf>
    <xf numFmtId="0" fontId="9" fillId="0" borderId="4" xfId="224" applyFont="1" applyFill="1" applyBorder="1" applyAlignment="1">
      <alignment horizontal="center" vertical="center" wrapText="1"/>
    </xf>
    <xf numFmtId="0" fontId="9" fillId="0" borderId="1" xfId="224" applyFont="1" applyFill="1" applyBorder="1" applyAlignment="1">
      <alignment horizontal="center" vertical="center" wrapText="1"/>
    </xf>
    <xf numFmtId="0" fontId="9" fillId="0" borderId="5" xfId="224" applyFont="1" applyFill="1" applyBorder="1" applyAlignment="1">
      <alignment horizontal="center" vertical="center" wrapText="1"/>
    </xf>
    <xf numFmtId="0" fontId="16" fillId="0" borderId="0" xfId="0" applyFont="1" applyFill="1" applyBorder="1" applyAlignment="1">
      <alignment vertical="center"/>
    </xf>
    <xf numFmtId="0" fontId="17" fillId="0" borderId="0" xfId="0" applyFont="1" applyFill="1" applyBorder="1" applyAlignment="1">
      <alignment vertical="center"/>
    </xf>
    <xf numFmtId="0" fontId="18" fillId="0" borderId="0" xfId="0" applyFont="1" applyFill="1" applyBorder="1" applyAlignment="1">
      <alignment vertical="center"/>
    </xf>
    <xf numFmtId="0" fontId="2"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20" fillId="0" borderId="0" xfId="0" applyFont="1" applyFill="1" applyBorder="1" applyAlignment="1">
      <alignment horizontal="right" vertical="center"/>
    </xf>
    <xf numFmtId="0" fontId="21"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2"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198" fontId="22" fillId="0" borderId="1" xfId="0" applyNumberFormat="1" applyFont="1" applyFill="1" applyBorder="1" applyAlignment="1">
      <alignment horizontal="left" vertical="center" wrapText="1"/>
    </xf>
    <xf numFmtId="198" fontId="22" fillId="0" borderId="1" xfId="0" applyNumberFormat="1" applyFont="1" applyFill="1" applyBorder="1" applyAlignment="1">
      <alignment horizontal="center" vertical="center" wrapText="1"/>
    </xf>
    <xf numFmtId="0" fontId="23" fillId="0" borderId="0" xfId="0" applyFont="1" applyFill="1" applyBorder="1" applyAlignment="1">
      <alignment horizontal="left" vertical="center" wrapText="1"/>
    </xf>
    <xf numFmtId="0" fontId="5" fillId="0" borderId="0" xfId="0" applyFont="1" applyFill="1" applyBorder="1" applyAlignment="1">
      <alignment vertical="center"/>
    </xf>
    <xf numFmtId="0" fontId="24" fillId="0" borderId="0" xfId="0" applyFont="1" applyFill="1" applyBorder="1" applyAlignment="1">
      <alignment vertical="center"/>
    </xf>
    <xf numFmtId="0" fontId="25" fillId="0" borderId="0" xfId="0" applyFont="1" applyFill="1" applyBorder="1" applyAlignment="1">
      <alignment vertical="center" wrapText="1"/>
    </xf>
    <xf numFmtId="0" fontId="26" fillId="0" borderId="0" xfId="0" applyFont="1" applyFill="1" applyBorder="1" applyAlignment="1">
      <alignment horizontal="center" vertical="center" wrapText="1"/>
    </xf>
    <xf numFmtId="0" fontId="27" fillId="0" borderId="0" xfId="0" applyFont="1" applyFill="1" applyBorder="1" applyAlignment="1">
      <alignment vertical="center" wrapText="1"/>
    </xf>
    <xf numFmtId="0" fontId="27" fillId="0" borderId="0" xfId="0" applyFont="1" applyFill="1" applyBorder="1" applyAlignment="1">
      <alignment horizontal="right" vertical="center" wrapText="1"/>
    </xf>
    <xf numFmtId="0" fontId="28" fillId="0" borderId="1" xfId="0" applyFont="1" applyFill="1" applyBorder="1" applyAlignment="1">
      <alignment horizontal="center" vertical="center" wrapText="1"/>
    </xf>
    <xf numFmtId="0" fontId="27" fillId="0" borderId="1" xfId="0" applyFont="1" applyFill="1" applyBorder="1" applyAlignment="1">
      <alignment vertical="center" wrapText="1"/>
    </xf>
    <xf numFmtId="4" fontId="27" fillId="0" borderId="1" xfId="0" applyNumberFormat="1" applyFont="1" applyFill="1" applyBorder="1" applyAlignment="1">
      <alignment vertical="center" wrapText="1"/>
    </xf>
    <xf numFmtId="0" fontId="29" fillId="0"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25" fillId="0" borderId="0" xfId="0" applyFont="1" applyFill="1" applyBorder="1" applyAlignment="1">
      <alignment horizontal="left" vertical="center"/>
    </xf>
    <xf numFmtId="0" fontId="26" fillId="0" borderId="0" xfId="0" applyFont="1" applyFill="1" applyBorder="1" applyAlignment="1">
      <alignment horizontal="center" vertical="center"/>
    </xf>
    <xf numFmtId="0" fontId="30" fillId="0" borderId="0" xfId="0" applyFont="1" applyFill="1" applyBorder="1" applyAlignment="1">
      <alignment vertical="center"/>
    </xf>
    <xf numFmtId="0" fontId="27" fillId="0" borderId="0" xfId="0" applyFont="1" applyFill="1" applyBorder="1" applyAlignment="1">
      <alignment horizontal="right" vertical="center"/>
    </xf>
    <xf numFmtId="0" fontId="28" fillId="0" borderId="1" xfId="0" applyFont="1" applyFill="1" applyBorder="1" applyAlignment="1">
      <alignment horizontal="center" vertical="center"/>
    </xf>
    <xf numFmtId="0" fontId="28" fillId="0" borderId="1" xfId="0" applyFont="1" applyFill="1" applyBorder="1" applyAlignment="1">
      <alignment vertical="center"/>
    </xf>
    <xf numFmtId="0" fontId="27" fillId="0" borderId="1" xfId="0" applyFont="1" applyFill="1" applyBorder="1" applyAlignment="1">
      <alignment horizontal="center" vertical="center" wrapText="1"/>
    </xf>
    <xf numFmtId="4" fontId="27" fillId="0" borderId="1" xfId="0" applyNumberFormat="1" applyFont="1" applyFill="1" applyBorder="1" applyAlignment="1">
      <alignment horizontal="right" vertical="center" wrapText="1"/>
    </xf>
    <xf numFmtId="198" fontId="27" fillId="0" borderId="1" xfId="0" applyNumberFormat="1" applyFont="1" applyFill="1" applyBorder="1" applyAlignment="1">
      <alignment horizontal="right" vertical="center" wrapText="1"/>
    </xf>
    <xf numFmtId="0" fontId="27" fillId="0" borderId="1" xfId="0" applyFont="1" applyFill="1" applyBorder="1" applyAlignment="1">
      <alignment horizontal="left" vertical="center"/>
    </xf>
    <xf numFmtId="0" fontId="28" fillId="0" borderId="1" xfId="0" applyFont="1" applyFill="1" applyBorder="1" applyAlignment="1">
      <alignment horizontal="left" vertical="center"/>
    </xf>
    <xf numFmtId="0" fontId="31" fillId="0" borderId="0" xfId="0" applyFont="1" applyFill="1" applyBorder="1" applyAlignment="1">
      <alignment vertical="center"/>
    </xf>
    <xf numFmtId="0" fontId="9" fillId="0" borderId="0" xfId="0" applyFont="1" applyFill="1" applyBorder="1" applyAlignment="1">
      <alignment vertical="center"/>
    </xf>
    <xf numFmtId="0" fontId="25" fillId="0" borderId="0" xfId="0" applyFont="1" applyFill="1" applyBorder="1" applyAlignment="1">
      <alignment horizontal="left" vertical="center" wrapText="1"/>
    </xf>
    <xf numFmtId="0" fontId="28" fillId="0" borderId="1" xfId="0" applyFont="1" applyFill="1" applyBorder="1" applyAlignment="1">
      <alignment horizontal="left" vertical="center" wrapText="1"/>
    </xf>
    <xf numFmtId="0" fontId="27" fillId="0" borderId="1" xfId="0" applyFont="1" applyFill="1" applyBorder="1" applyAlignment="1">
      <alignment horizontal="left" vertical="center" wrapText="1"/>
    </xf>
    <xf numFmtId="0" fontId="29" fillId="0" borderId="0" xfId="0" applyFont="1" applyFill="1" applyBorder="1" applyAlignment="1">
      <alignment vertical="center" wrapText="1"/>
    </xf>
    <xf numFmtId="0" fontId="9" fillId="0" borderId="0" xfId="0" applyFont="1" applyFill="1" applyBorder="1" applyAlignment="1">
      <alignment vertical="center" wrapText="1"/>
    </xf>
    <xf numFmtId="0" fontId="25" fillId="0" borderId="0" xfId="0" applyFont="1" applyFill="1" applyBorder="1" applyAlignment="1">
      <alignment horizontal="right" vertical="center" wrapText="1"/>
    </xf>
    <xf numFmtId="0" fontId="23" fillId="0" borderId="0" xfId="0" applyFont="1" applyFill="1" applyBorder="1" applyAlignment="1">
      <alignment vertical="center" wrapText="1"/>
    </xf>
    <xf numFmtId="0" fontId="32" fillId="0" borderId="0" xfId="0" applyFont="1" applyFill="1" applyBorder="1" applyAlignment="1">
      <alignment vertical="center"/>
    </xf>
    <xf numFmtId="0" fontId="33" fillId="0" borderId="0" xfId="0" applyFont="1" applyFill="1" applyBorder="1" applyAlignment="1">
      <alignment vertical="center"/>
    </xf>
    <xf numFmtId="0" fontId="34" fillId="0" borderId="0" xfId="0" applyFont="1" applyFill="1" applyBorder="1" applyAlignment="1">
      <alignment vertical="center" wrapText="1"/>
    </xf>
    <xf numFmtId="0" fontId="20" fillId="0" borderId="0" xfId="0" applyFont="1" applyFill="1" applyBorder="1" applyAlignment="1">
      <alignment vertical="center" wrapText="1"/>
    </xf>
    <xf numFmtId="0" fontId="2" fillId="0" borderId="0" xfId="745" applyNumberFormat="1" applyFont="1" applyFill="1" applyAlignment="1" applyProtection="1">
      <alignment horizontal="center" vertical="center" wrapText="1"/>
    </xf>
    <xf numFmtId="0" fontId="26" fillId="0" borderId="0" xfId="745" applyNumberFormat="1" applyFont="1" applyFill="1" applyAlignment="1" applyProtection="1">
      <alignment horizontal="center" vertical="center" wrapText="1"/>
    </xf>
    <xf numFmtId="0" fontId="35" fillId="0" borderId="0" xfId="0" applyFont="1" applyFill="1" applyBorder="1" applyAlignment="1">
      <alignment vertical="center" wrapText="1"/>
    </xf>
    <xf numFmtId="0" fontId="36" fillId="0" borderId="1" xfId="0" applyFont="1" applyFill="1" applyBorder="1" applyAlignment="1">
      <alignment horizontal="center" vertical="center" wrapText="1"/>
    </xf>
    <xf numFmtId="0" fontId="28" fillId="0" borderId="1" xfId="0" applyFont="1" applyFill="1" applyBorder="1" applyAlignment="1">
      <alignment vertical="center" wrapText="1"/>
    </xf>
    <xf numFmtId="0" fontId="37" fillId="0" borderId="1" xfId="0" applyFont="1" applyFill="1" applyBorder="1" applyAlignment="1">
      <alignment vertical="center" wrapText="1"/>
    </xf>
    <xf numFmtId="198" fontId="27" fillId="0" borderId="1" xfId="0" applyNumberFormat="1" applyFont="1" applyFill="1" applyBorder="1" applyAlignment="1">
      <alignment vertical="center" wrapText="1"/>
    </xf>
    <xf numFmtId="0" fontId="38" fillId="0" borderId="0" xfId="0" applyFont="1" applyFill="1" applyBorder="1" applyAlignment="1">
      <alignment vertical="center"/>
    </xf>
    <xf numFmtId="0" fontId="34" fillId="0" borderId="0" xfId="745" applyFill="1" applyAlignment="1"/>
    <xf numFmtId="0" fontId="34" fillId="0" borderId="0" xfId="745" applyFill="1" applyAlignment="1">
      <alignment horizontal="right" vertical="center"/>
    </xf>
    <xf numFmtId="0" fontId="2" fillId="0" borderId="0" xfId="745" applyNumberFormat="1" applyFont="1" applyFill="1" applyAlignment="1" applyProtection="1">
      <alignment horizontal="right" vertical="center" wrapText="1"/>
    </xf>
    <xf numFmtId="203" fontId="39" fillId="0" borderId="0" xfId="800" applyNumberFormat="1" applyFont="1" applyFill="1" applyAlignment="1">
      <alignment horizontal="right" vertical="center"/>
    </xf>
    <xf numFmtId="0" fontId="39" fillId="0" borderId="0" xfId="800" applyFont="1" applyFill="1" applyAlignment="1">
      <alignment horizontal="right" vertical="center"/>
    </xf>
    <xf numFmtId="184" fontId="39" fillId="0" borderId="0" xfId="800" applyNumberFormat="1" applyFont="1" applyFill="1" applyBorder="1" applyAlignment="1" applyProtection="1">
      <alignment horizontal="right"/>
    </xf>
    <xf numFmtId="2" fontId="36" fillId="0" borderId="1" xfId="799" applyNumberFormat="1" applyFont="1" applyFill="1" applyBorder="1" applyAlignment="1" applyProtection="1">
      <alignment horizontal="center" vertical="center" wrapText="1"/>
    </xf>
    <xf numFmtId="202" fontId="36" fillId="0" borderId="1" xfId="1012" applyNumberFormat="1" applyFont="1" applyFill="1" applyBorder="1" applyAlignment="1">
      <alignment horizontal="center" vertical="center" wrapText="1"/>
    </xf>
    <xf numFmtId="202" fontId="36" fillId="0" borderId="3" xfId="1012" applyNumberFormat="1" applyFont="1" applyFill="1" applyBorder="1" applyAlignment="1">
      <alignment horizontal="center" vertical="center" wrapText="1"/>
    </xf>
    <xf numFmtId="49" fontId="36" fillId="0" borderId="1" xfId="801" applyNumberFormat="1" applyFont="1" applyFill="1" applyBorder="1" applyAlignment="1" applyProtection="1">
      <alignment horizontal="left" vertical="center"/>
    </xf>
    <xf numFmtId="197" fontId="40" fillId="0" borderId="1" xfId="23" applyNumberFormat="1" applyFont="1" applyFill="1" applyBorder="1" applyAlignment="1" applyProtection="1">
      <alignment horizontal="right" vertical="center" wrapText="1"/>
    </xf>
    <xf numFmtId="191" fontId="40" fillId="0" borderId="1" xfId="833" applyNumberFormat="1" applyFont="1" applyFill="1" applyBorder="1" applyAlignment="1">
      <alignment horizontal="right" vertical="center" wrapText="1"/>
    </xf>
    <xf numFmtId="49" fontId="37" fillId="0" borderId="1" xfId="801" applyNumberFormat="1" applyFont="1" applyFill="1" applyBorder="1" applyAlignment="1" applyProtection="1">
      <alignment horizontal="left" vertical="center"/>
    </xf>
    <xf numFmtId="197" fontId="32" fillId="0" borderId="1" xfId="23" applyNumberFormat="1" applyFont="1" applyFill="1" applyBorder="1" applyAlignment="1" applyProtection="1">
      <alignment vertical="center" wrapText="1"/>
    </xf>
    <xf numFmtId="191" fontId="32" fillId="0" borderId="1" xfId="833" applyNumberFormat="1" applyFont="1" applyFill="1" applyBorder="1" applyAlignment="1">
      <alignment horizontal="right" vertical="center" wrapText="1"/>
    </xf>
    <xf numFmtId="197" fontId="32" fillId="0" borderId="1" xfId="23" applyNumberFormat="1" applyFont="1" applyFill="1" applyBorder="1" applyAlignment="1" applyProtection="1">
      <alignment horizontal="right" vertical="center" wrapText="1"/>
    </xf>
    <xf numFmtId="197" fontId="40" fillId="0" borderId="8" xfId="23" applyNumberFormat="1" applyFont="1" applyFill="1" applyBorder="1" applyAlignment="1" applyProtection="1">
      <alignment horizontal="right" vertical="center" wrapText="1"/>
    </xf>
    <xf numFmtId="197" fontId="32" fillId="0" borderId="9" xfId="23" applyNumberFormat="1" applyFont="1" applyFill="1" applyBorder="1" applyAlignment="1" applyProtection="1">
      <alignment horizontal="right" vertical="center" wrapText="1"/>
    </xf>
    <xf numFmtId="191" fontId="32" fillId="0" borderId="1" xfId="0" applyNumberFormat="1" applyFont="1" applyFill="1" applyBorder="1" applyAlignment="1">
      <alignment horizontal="right" vertical="center" wrapText="1"/>
    </xf>
    <xf numFmtId="49" fontId="36" fillId="0" borderId="1" xfId="801" applyNumberFormat="1" applyFont="1" applyFill="1" applyBorder="1" applyAlignment="1" applyProtection="1">
      <alignment horizontal="distributed" vertical="center"/>
    </xf>
    <xf numFmtId="197" fontId="40" fillId="0" borderId="9" xfId="23" applyNumberFormat="1" applyFont="1" applyFill="1" applyBorder="1" applyAlignment="1">
      <alignment horizontal="right" vertical="center" wrapText="1"/>
    </xf>
    <xf numFmtId="49" fontId="36" fillId="0" borderId="1" xfId="761" applyNumberFormat="1" applyFont="1" applyFill="1" applyBorder="1" applyAlignment="1" applyProtection="1">
      <alignment horizontal="left" vertical="center"/>
    </xf>
    <xf numFmtId="197" fontId="40" fillId="0" borderId="9" xfId="23" applyNumberFormat="1" applyFont="1" applyFill="1" applyBorder="1" applyAlignment="1">
      <alignment horizontal="center" vertical="center" wrapText="1"/>
    </xf>
    <xf numFmtId="49" fontId="36" fillId="0" borderId="1" xfId="761" applyNumberFormat="1" applyFont="1" applyFill="1" applyBorder="1" applyAlignment="1" applyProtection="1">
      <alignment horizontal="distributed" vertical="center"/>
    </xf>
    <xf numFmtId="197" fontId="36" fillId="0" borderId="1" xfId="23" applyNumberFormat="1" applyFont="1" applyFill="1" applyBorder="1" applyAlignment="1" applyProtection="1">
      <alignment horizontal="right" vertical="center" wrapText="1"/>
    </xf>
    <xf numFmtId="0" fontId="37" fillId="0" borderId="0" xfId="782" applyFont="1" applyFill="1" applyAlignment="1" applyProtection="1">
      <alignment horizontal="left" vertical="center" wrapText="1"/>
    </xf>
    <xf numFmtId="0" fontId="34" fillId="0" borderId="0" xfId="545" applyFill="1" applyAlignment="1"/>
    <xf numFmtId="0" fontId="34" fillId="0" borderId="0" xfId="545" applyAlignment="1"/>
    <xf numFmtId="0" fontId="2" fillId="0" borderId="0" xfId="545" applyNumberFormat="1" applyFont="1" applyFill="1" applyAlignment="1" applyProtection="1">
      <alignment horizontal="center" vertical="center" wrapText="1"/>
    </xf>
    <xf numFmtId="203" fontId="37" fillId="0" borderId="0" xfId="545" applyNumberFormat="1" applyFont="1" applyFill="1" applyAlignment="1" applyProtection="1">
      <alignment horizontal="right"/>
    </xf>
    <xf numFmtId="0" fontId="27" fillId="0" borderId="0" xfId="545" applyFont="1" applyFill="1" applyAlignment="1">
      <alignment vertical="center"/>
    </xf>
    <xf numFmtId="0" fontId="37" fillId="0" borderId="0" xfId="545" applyFont="1" applyFill="1" applyAlignment="1">
      <alignment horizontal="right" vertical="center"/>
    </xf>
    <xf numFmtId="0" fontId="36" fillId="0" borderId="1" xfId="545" applyNumberFormat="1" applyFont="1" applyFill="1" applyBorder="1" applyAlignment="1" applyProtection="1">
      <alignment horizontal="center" vertical="center"/>
    </xf>
    <xf numFmtId="202" fontId="36" fillId="0" borderId="1" xfId="1012" applyNumberFormat="1" applyFont="1" applyBorder="1" applyAlignment="1">
      <alignment horizontal="center" vertical="center" wrapText="1"/>
    </xf>
    <xf numFmtId="202" fontId="36" fillId="0" borderId="3" xfId="1012" applyNumberFormat="1" applyFont="1" applyBorder="1" applyAlignment="1">
      <alignment horizontal="center" vertical="center" wrapText="1"/>
    </xf>
    <xf numFmtId="49" fontId="36" fillId="0" borderId="1" xfId="345" applyNumberFormat="1" applyFont="1" applyFill="1" applyBorder="1" applyAlignment="1" applyProtection="1">
      <alignment vertical="center"/>
    </xf>
    <xf numFmtId="191" fontId="40" fillId="0" borderId="1" xfId="32" applyNumberFormat="1" applyFont="1" applyFill="1" applyBorder="1" applyAlignment="1" applyProtection="1">
      <alignment horizontal="right" vertical="center" wrapText="1"/>
    </xf>
    <xf numFmtId="49" fontId="37" fillId="0" borderId="1" xfId="345" applyNumberFormat="1" applyFont="1" applyFill="1" applyBorder="1" applyAlignment="1" applyProtection="1">
      <alignment vertical="center"/>
    </xf>
    <xf numFmtId="191" fontId="32" fillId="0" borderId="1" xfId="32" applyNumberFormat="1" applyFont="1" applyFill="1" applyBorder="1" applyAlignment="1" applyProtection="1">
      <alignment horizontal="right" vertical="center" wrapText="1"/>
    </xf>
    <xf numFmtId="197" fontId="37" fillId="0" borderId="1" xfId="23" applyNumberFormat="1" applyFont="1" applyFill="1" applyBorder="1" applyAlignment="1">
      <alignment horizontal="right" vertical="center" wrapText="1"/>
    </xf>
    <xf numFmtId="197" fontId="32" fillId="2" borderId="1" xfId="23" applyNumberFormat="1" applyFont="1" applyFill="1" applyBorder="1" applyAlignment="1" applyProtection="1">
      <alignment horizontal="right" vertical="center" wrapText="1"/>
    </xf>
    <xf numFmtId="191" fontId="32" fillId="2" borderId="1" xfId="32" applyNumberFormat="1" applyFont="1" applyFill="1" applyBorder="1" applyAlignment="1" applyProtection="1">
      <alignment horizontal="right" vertical="center" wrapText="1"/>
    </xf>
    <xf numFmtId="49" fontId="37" fillId="0" borderId="5" xfId="345" applyNumberFormat="1" applyFont="1" applyFill="1" applyBorder="1" applyAlignment="1" applyProtection="1">
      <alignment vertical="center"/>
    </xf>
    <xf numFmtId="197" fontId="36" fillId="0" borderId="1" xfId="23" applyNumberFormat="1" applyFont="1" applyFill="1" applyBorder="1" applyAlignment="1">
      <alignment horizontal="right" vertical="center" wrapText="1"/>
    </xf>
    <xf numFmtId="191" fontId="36" fillId="0" borderId="1" xfId="32" applyNumberFormat="1" applyFont="1" applyFill="1" applyBorder="1" applyAlignment="1">
      <alignment horizontal="right" vertical="center" wrapText="1"/>
    </xf>
    <xf numFmtId="49" fontId="37" fillId="0" borderId="1" xfId="761" applyNumberFormat="1" applyFont="1" applyFill="1" applyBorder="1" applyAlignment="1" applyProtection="1">
      <alignment vertical="center"/>
    </xf>
    <xf numFmtId="197" fontId="4" fillId="0" borderId="1" xfId="23" applyNumberFormat="1" applyFont="1" applyFill="1" applyBorder="1" applyAlignment="1" applyProtection="1">
      <alignment horizontal="right" vertical="center" wrapText="1"/>
    </xf>
    <xf numFmtId="191" fontId="4" fillId="0" borderId="1" xfId="32" applyNumberFormat="1" applyFont="1" applyFill="1" applyBorder="1" applyAlignment="1" applyProtection="1">
      <alignment horizontal="right" vertical="center" wrapText="1"/>
    </xf>
    <xf numFmtId="0" fontId="34" fillId="0" borderId="0" xfId="782" applyFill="1" applyAlignment="1"/>
    <xf numFmtId="0" fontId="34" fillId="0" borderId="0" xfId="782" applyAlignment="1"/>
    <xf numFmtId="0" fontId="2" fillId="0" borderId="0" xfId="782" applyNumberFormat="1" applyFont="1" applyFill="1" applyAlignment="1" applyProtection="1">
      <alignment horizontal="center" vertical="center" wrapText="1"/>
    </xf>
    <xf numFmtId="0" fontId="41" fillId="0" borderId="0" xfId="782" applyFont="1" applyFill="1" applyAlignment="1" applyProtection="1">
      <alignment horizontal="left" vertical="center" wrapText="1"/>
    </xf>
    <xf numFmtId="0" fontId="39" fillId="0" borderId="0" xfId="559" applyFont="1" applyAlignment="1"/>
    <xf numFmtId="180" fontId="39" fillId="0" borderId="0" xfId="559" applyNumberFormat="1" applyFont="1" applyAlignment="1"/>
    <xf numFmtId="184" fontId="42" fillId="0" borderId="0" xfId="559" applyNumberFormat="1" applyFont="1" applyFill="1" applyBorder="1" applyAlignment="1" applyProtection="1">
      <alignment horizontal="right"/>
    </xf>
    <xf numFmtId="191" fontId="36" fillId="0" borderId="1" xfId="800" applyNumberFormat="1" applyFont="1" applyFill="1" applyBorder="1" applyAlignment="1" applyProtection="1">
      <alignment horizontal="right" vertical="center" wrapText="1"/>
    </xf>
    <xf numFmtId="197" fontId="32" fillId="0" borderId="9" xfId="23" applyNumberFormat="1" applyFont="1" applyFill="1" applyBorder="1" applyAlignment="1">
      <alignment horizontal="right" vertical="center" wrapText="1"/>
    </xf>
    <xf numFmtId="197" fontId="43" fillId="0" borderId="0" xfId="23" applyNumberFormat="1" applyFont="1" applyFill="1" applyBorder="1" applyAlignment="1" applyProtection="1">
      <alignment vertical="center" wrapText="1"/>
    </xf>
    <xf numFmtId="191" fontId="37" fillId="0" borderId="1" xfId="800" applyNumberFormat="1" applyFont="1" applyFill="1" applyBorder="1" applyAlignment="1" applyProtection="1">
      <alignment horizontal="right" vertical="center" wrapText="1"/>
    </xf>
    <xf numFmtId="197" fontId="32" fillId="2" borderId="9" xfId="23" applyNumberFormat="1" applyFont="1" applyFill="1" applyBorder="1" applyAlignment="1" applyProtection="1">
      <alignment horizontal="right" vertical="center" wrapText="1"/>
    </xf>
    <xf numFmtId="197" fontId="32" fillId="2" borderId="10" xfId="23" applyNumberFormat="1" applyFont="1" applyFill="1" applyBorder="1" applyAlignment="1" applyProtection="1">
      <alignment horizontal="right" vertical="center" wrapText="1"/>
    </xf>
    <xf numFmtId="197" fontId="4" fillId="0" borderId="1" xfId="23" applyNumberFormat="1" applyFont="1" applyFill="1" applyBorder="1" applyAlignment="1" applyProtection="1">
      <alignment vertical="center" wrapText="1"/>
    </xf>
    <xf numFmtId="197" fontId="40" fillId="0" borderId="11" xfId="23" applyNumberFormat="1" applyFont="1" applyFill="1" applyBorder="1" applyAlignment="1">
      <alignment horizontal="right" vertical="center" wrapText="1"/>
    </xf>
    <xf numFmtId="0" fontId="34" fillId="0" borderId="0" xfId="782" applyAlignment="1">
      <alignment vertical="center"/>
    </xf>
    <xf numFmtId="4" fontId="37" fillId="0" borderId="0" xfId="782" applyNumberFormat="1" applyFont="1" applyFill="1" applyAlignment="1" applyProtection="1">
      <alignment horizontal="right" vertical="center"/>
    </xf>
    <xf numFmtId="180" fontId="27" fillId="0" borderId="0" xfId="782" applyNumberFormat="1" applyFont="1" applyFill="1" applyAlignment="1">
      <alignment vertical="center"/>
    </xf>
    <xf numFmtId="0" fontId="37" fillId="0" borderId="0" xfId="782" applyFont="1" applyFill="1" applyAlignment="1">
      <alignment horizontal="right" vertical="center"/>
    </xf>
    <xf numFmtId="0" fontId="36" fillId="0" borderId="1" xfId="780" applyNumberFormat="1" applyFont="1" applyFill="1" applyBorder="1" applyAlignment="1" applyProtection="1">
      <alignment horizontal="center" vertical="center"/>
    </xf>
    <xf numFmtId="49" fontId="36" fillId="0" borderId="1" xfId="783" applyNumberFormat="1" applyFont="1" applyFill="1" applyBorder="1" applyAlignment="1" applyProtection="1">
      <alignment vertical="center"/>
    </xf>
    <xf numFmtId="197" fontId="40" fillId="0" borderId="9" xfId="721" applyNumberFormat="1" applyFont="1" applyBorder="1" applyAlignment="1">
      <alignment horizontal="right" vertical="center" wrapText="1"/>
    </xf>
    <xf numFmtId="49" fontId="37" fillId="0" borderId="1" xfId="783" applyNumberFormat="1" applyFont="1" applyFill="1" applyBorder="1" applyAlignment="1" applyProtection="1">
      <alignment vertical="center"/>
    </xf>
    <xf numFmtId="197" fontId="32" fillId="0" borderId="9" xfId="721" applyNumberFormat="1" applyFont="1" applyBorder="1" applyAlignment="1">
      <alignment horizontal="right" vertical="center" wrapText="1"/>
    </xf>
    <xf numFmtId="197" fontId="37" fillId="0" borderId="9" xfId="721" applyNumberFormat="1" applyFont="1" applyBorder="1" applyAlignment="1">
      <alignment horizontal="right" vertical="center" wrapText="1"/>
    </xf>
    <xf numFmtId="197" fontId="32" fillId="0" borderId="12" xfId="721" applyNumberFormat="1" applyFont="1" applyFill="1" applyBorder="1" applyAlignment="1">
      <alignment horizontal="right" vertical="center" wrapText="1"/>
    </xf>
    <xf numFmtId="197" fontId="32" fillId="0" borderId="13" xfId="721" applyNumberFormat="1" applyFont="1" applyFill="1" applyBorder="1" applyAlignment="1">
      <alignment horizontal="right" vertical="center" wrapText="1"/>
    </xf>
    <xf numFmtId="197" fontId="32" fillId="0" borderId="11" xfId="721" applyNumberFormat="1" applyFont="1" applyFill="1" applyBorder="1" applyAlignment="1">
      <alignment horizontal="right" vertical="center" wrapText="1"/>
    </xf>
    <xf numFmtId="197" fontId="32" fillId="0" borderId="14" xfId="721" applyNumberFormat="1" applyFont="1" applyBorder="1" applyAlignment="1">
      <alignment horizontal="right" vertical="center" wrapText="1"/>
    </xf>
    <xf numFmtId="191" fontId="32" fillId="0" borderId="1" xfId="0" applyNumberFormat="1" applyFont="1" applyBorder="1" applyAlignment="1">
      <alignment horizontal="right" vertical="center" wrapText="1"/>
    </xf>
    <xf numFmtId="197" fontId="32" fillId="2" borderId="15" xfId="721" applyNumberFormat="1" applyFont="1" applyFill="1" applyBorder="1" applyAlignment="1">
      <alignment horizontal="right" vertical="center" wrapText="1"/>
    </xf>
    <xf numFmtId="197" fontId="32" fillId="2" borderId="9" xfId="721" applyNumberFormat="1" applyFont="1" applyFill="1" applyBorder="1" applyAlignment="1">
      <alignment horizontal="right" vertical="center" wrapText="1"/>
    </xf>
    <xf numFmtId="197" fontId="32" fillId="2" borderId="8" xfId="721" applyNumberFormat="1" applyFont="1" applyFill="1" applyBorder="1" applyAlignment="1">
      <alignment horizontal="right" vertical="center" wrapText="1"/>
    </xf>
    <xf numFmtId="49" fontId="37" fillId="0" borderId="3" xfId="761" applyNumberFormat="1" applyFont="1" applyFill="1" applyBorder="1" applyAlignment="1" applyProtection="1">
      <alignment vertical="center"/>
    </xf>
    <xf numFmtId="0" fontId="34" fillId="0" borderId="0" xfId="1012">
      <alignment vertical="center"/>
    </xf>
    <xf numFmtId="0" fontId="44" fillId="0" borderId="0" xfId="1012" applyFont="1" applyAlignment="1">
      <alignment horizontal="center" vertical="center" wrapText="1"/>
    </xf>
    <xf numFmtId="0" fontId="34" fillId="0" borderId="0" xfId="1012" applyFill="1">
      <alignment vertical="center"/>
    </xf>
    <xf numFmtId="0" fontId="1" fillId="0" borderId="0" xfId="0" applyFont="1" applyFill="1" applyAlignment="1">
      <alignment vertical="center"/>
    </xf>
    <xf numFmtId="0" fontId="45" fillId="0" borderId="0" xfId="834" applyFont="1" applyAlignment="1">
      <alignment horizontal="center" vertical="center" shrinkToFit="1"/>
    </xf>
    <xf numFmtId="0" fontId="46" fillId="0" borderId="0" xfId="834" applyFont="1" applyAlignment="1">
      <alignment horizontal="center" vertical="center" shrinkToFit="1"/>
    </xf>
    <xf numFmtId="0" fontId="32" fillId="0" borderId="0" xfId="0" applyFont="1" applyFill="1" applyAlignment="1">
      <alignment horizontal="right"/>
    </xf>
    <xf numFmtId="0" fontId="36" fillId="0" borderId="1" xfId="1016" applyFont="1" applyBorder="1" applyAlignment="1">
      <alignment horizontal="center" vertical="center"/>
    </xf>
    <xf numFmtId="49" fontId="36" fillId="0" borderId="1" xfId="0" applyNumberFormat="1" applyFont="1" applyFill="1" applyBorder="1" applyAlignment="1" applyProtection="1">
      <alignment vertical="center" wrapText="1"/>
    </xf>
    <xf numFmtId="197" fontId="37" fillId="0" borderId="1" xfId="23" applyNumberFormat="1" applyFont="1" applyBorder="1" applyAlignment="1">
      <alignment horizontal="right" vertical="center" wrapText="1"/>
    </xf>
    <xf numFmtId="0" fontId="37" fillId="0" borderId="1" xfId="511" applyNumberFormat="1" applyFont="1" applyFill="1" applyBorder="1" applyAlignment="1">
      <alignment horizontal="left" vertical="center" wrapText="1"/>
    </xf>
    <xf numFmtId="0" fontId="32" fillId="0" borderId="1" xfId="0" applyFont="1" applyFill="1" applyBorder="1" applyAlignment="1">
      <alignment horizontal="center" vertical="center"/>
    </xf>
    <xf numFmtId="0" fontId="32" fillId="0" borderId="1" xfId="0" applyFont="1" applyFill="1" applyBorder="1" applyAlignment="1">
      <alignment horizontal="left" vertical="center"/>
    </xf>
    <xf numFmtId="0" fontId="40" fillId="0" borderId="1" xfId="0" applyFont="1" applyFill="1" applyBorder="1" applyAlignment="1">
      <alignment horizontal="center" vertical="center"/>
    </xf>
    <xf numFmtId="0" fontId="47" fillId="0" borderId="1" xfId="1012" applyFont="1" applyFill="1" applyBorder="1">
      <alignment vertical="center"/>
    </xf>
    <xf numFmtId="0" fontId="48" fillId="0" borderId="0" xfId="761" applyFont="1" applyFill="1" applyAlignment="1">
      <alignment horizontal="left" vertical="center" wrapText="1"/>
    </xf>
    <xf numFmtId="0" fontId="48" fillId="0" borderId="0" xfId="761" applyFont="1" applyFill="1" applyAlignment="1">
      <alignment horizontal="left" wrapText="1"/>
    </xf>
    <xf numFmtId="0" fontId="0" fillId="0" borderId="0" xfId="0" applyFill="1" applyAlignment="1"/>
    <xf numFmtId="0" fontId="46" fillId="0" borderId="0" xfId="833" applyFont="1" applyFill="1" applyAlignment="1">
      <alignment horizontal="center" vertical="center" shrinkToFit="1"/>
    </xf>
    <xf numFmtId="184" fontId="49" fillId="0" borderId="0" xfId="745" applyNumberFormat="1" applyFont="1" applyFill="1" applyBorder="1" applyAlignment="1" applyProtection="1">
      <alignment horizontal="left"/>
    </xf>
    <xf numFmtId="0" fontId="32" fillId="0" borderId="0" xfId="833" applyFont="1" applyFill="1" applyAlignment="1">
      <alignment horizontal="left" vertical="center" wrapText="1"/>
    </xf>
    <xf numFmtId="202" fontId="37" fillId="0" borderId="0" xfId="1014" applyNumberFormat="1" applyFont="1" applyFill="1" applyBorder="1" applyAlignment="1">
      <alignment horizontal="right" vertical="center"/>
    </xf>
    <xf numFmtId="0" fontId="36" fillId="0" borderId="3" xfId="1014" applyFont="1" applyFill="1" applyBorder="1" applyAlignment="1">
      <alignment horizontal="center" vertical="center"/>
    </xf>
    <xf numFmtId="197" fontId="36" fillId="0" borderId="1" xfId="1012" applyNumberFormat="1" applyFont="1" applyFill="1" applyBorder="1" applyAlignment="1">
      <alignment horizontal="right" vertical="center" wrapText="1"/>
    </xf>
    <xf numFmtId="191" fontId="36" fillId="0" borderId="1" xfId="1012" applyNumberFormat="1" applyFont="1" applyFill="1" applyBorder="1" applyAlignment="1">
      <alignment horizontal="right" vertical="center" wrapText="1"/>
    </xf>
    <xf numFmtId="197" fontId="37" fillId="0" borderId="1" xfId="1012" applyNumberFormat="1" applyFont="1" applyFill="1" applyBorder="1" applyAlignment="1">
      <alignment horizontal="right" vertical="center" wrapText="1"/>
    </xf>
    <xf numFmtId="191" fontId="37" fillId="0" borderId="1" xfId="1012" applyNumberFormat="1" applyFont="1" applyFill="1" applyBorder="1" applyAlignment="1">
      <alignment horizontal="right" vertical="center" wrapText="1"/>
    </xf>
    <xf numFmtId="0" fontId="36" fillId="0" borderId="1" xfId="1012" applyFont="1" applyFill="1" applyBorder="1" applyAlignment="1">
      <alignment horizontal="distributed" vertical="center" wrapText="1"/>
    </xf>
    <xf numFmtId="41" fontId="37" fillId="0" borderId="1" xfId="1012" applyNumberFormat="1" applyFont="1" applyFill="1" applyBorder="1" applyAlignment="1">
      <alignment horizontal="right" vertical="center" wrapText="1"/>
    </xf>
    <xf numFmtId="0" fontId="36" fillId="0" borderId="1" xfId="511" applyNumberFormat="1" applyFont="1" applyFill="1" applyBorder="1" applyAlignment="1">
      <alignment horizontal="left" vertical="center" wrapText="1"/>
    </xf>
    <xf numFmtId="0" fontId="37" fillId="0" borderId="1" xfId="511" applyNumberFormat="1" applyFont="1" applyFill="1" applyBorder="1" applyAlignment="1">
      <alignment horizontal="left" vertical="center" wrapText="1" indent="2"/>
    </xf>
    <xf numFmtId="197" fontId="32" fillId="0" borderId="16" xfId="0" applyNumberFormat="1" applyFont="1" applyFill="1" applyBorder="1" applyAlignment="1">
      <alignment horizontal="right" vertical="center" wrapText="1"/>
    </xf>
    <xf numFmtId="0" fontId="36" fillId="0" borderId="1" xfId="1012" applyFont="1" applyFill="1" applyBorder="1" applyAlignment="1">
      <alignment horizontal="left" vertical="center" wrapText="1"/>
    </xf>
    <xf numFmtId="197" fontId="32" fillId="0" borderId="17" xfId="0" applyNumberFormat="1" applyFont="1" applyFill="1" applyBorder="1" applyAlignment="1">
      <alignment horizontal="right" vertical="center" wrapText="1"/>
    </xf>
    <xf numFmtId="0" fontId="34" fillId="0" borderId="0" xfId="511" applyAlignment="1"/>
    <xf numFmtId="0" fontId="34" fillId="0" borderId="0" xfId="511" applyFill="1" applyAlignment="1"/>
    <xf numFmtId="0" fontId="46" fillId="0" borderId="0" xfId="833" applyFont="1" applyAlignment="1">
      <alignment horizontal="center" vertical="center" shrinkToFit="1"/>
    </xf>
    <xf numFmtId="0" fontId="32" fillId="0" borderId="0" xfId="833" applyFont="1" applyAlignment="1">
      <alignment horizontal="left" vertical="center" wrapText="1"/>
    </xf>
    <xf numFmtId="0" fontId="37" fillId="0" borderId="0" xfId="511" applyFont="1" applyAlignment="1">
      <alignment horizontal="right"/>
    </xf>
    <xf numFmtId="0" fontId="36" fillId="0" borderId="1" xfId="511" applyFont="1" applyFill="1" applyBorder="1" applyAlignment="1">
      <alignment horizontal="center" vertical="center" wrapText="1"/>
    </xf>
    <xf numFmtId="49" fontId="36" fillId="0" borderId="11" xfId="0" applyNumberFormat="1" applyFont="1" applyFill="1" applyBorder="1" applyAlignment="1" applyProtection="1">
      <alignment vertical="center" wrapText="1"/>
    </xf>
    <xf numFmtId="49" fontId="37" fillId="3" borderId="1" xfId="0" applyNumberFormat="1" applyFont="1" applyFill="1" applyBorder="1" applyAlignment="1" applyProtection="1">
      <alignment vertical="center" wrapText="1"/>
    </xf>
    <xf numFmtId="49" fontId="37" fillId="0" borderId="1" xfId="0" applyNumberFormat="1" applyFont="1" applyFill="1" applyBorder="1" applyAlignment="1" applyProtection="1">
      <alignment vertical="center" wrapText="1"/>
    </xf>
    <xf numFmtId="197" fontId="37" fillId="0" borderId="1" xfId="833" applyNumberFormat="1" applyFont="1" applyFill="1" applyBorder="1" applyAlignment="1">
      <alignment horizontal="right" vertical="center" wrapText="1"/>
    </xf>
    <xf numFmtId="197" fontId="36" fillId="0" borderId="1" xfId="833" applyNumberFormat="1" applyFont="1" applyFill="1" applyBorder="1" applyAlignment="1">
      <alignment horizontal="right" vertical="center" wrapText="1"/>
    </xf>
    <xf numFmtId="49" fontId="37" fillId="0" borderId="11" xfId="0" applyNumberFormat="1" applyFont="1" applyFill="1" applyBorder="1" applyAlignment="1" applyProtection="1">
      <alignment vertical="center" wrapText="1"/>
    </xf>
    <xf numFmtId="197" fontId="37" fillId="0" borderId="1" xfId="1213" applyNumberFormat="1" applyFont="1" applyFill="1" applyBorder="1" applyAlignment="1">
      <alignment horizontal="right" vertical="center" wrapText="1"/>
    </xf>
    <xf numFmtId="0" fontId="40" fillId="0" borderId="1" xfId="0" applyFont="1" applyBorder="1" applyAlignment="1">
      <alignment horizontal="distributed" vertical="center" wrapText="1"/>
    </xf>
    <xf numFmtId="49" fontId="36" fillId="0" borderId="11" xfId="0" applyNumberFormat="1" applyFont="1" applyFill="1" applyBorder="1" applyAlignment="1" applyProtection="1">
      <alignment horizontal="left" vertical="center" wrapText="1"/>
    </xf>
    <xf numFmtId="197" fontId="36" fillId="0" borderId="9" xfId="0" applyNumberFormat="1" applyFont="1" applyFill="1" applyBorder="1" applyAlignment="1">
      <alignment horizontal="right" vertical="center" wrapText="1"/>
    </xf>
    <xf numFmtId="0" fontId="36" fillId="2" borderId="1" xfId="1012" applyFont="1" applyFill="1" applyBorder="1" applyAlignment="1">
      <alignment horizontal="distributed" vertical="center" wrapText="1"/>
    </xf>
    <xf numFmtId="41" fontId="37" fillId="0" borderId="1" xfId="1213" applyNumberFormat="1" applyFont="1" applyFill="1" applyBorder="1" applyAlignment="1">
      <alignment horizontal="right" vertical="center" wrapText="1"/>
    </xf>
    <xf numFmtId="197" fontId="36" fillId="0" borderId="18" xfId="23" applyNumberFormat="1" applyFont="1" applyFill="1" applyBorder="1" applyAlignment="1">
      <alignment horizontal="right" vertical="center" wrapText="1"/>
    </xf>
    <xf numFmtId="191" fontId="37" fillId="0" borderId="1" xfId="32" applyNumberFormat="1" applyFont="1" applyFill="1" applyBorder="1" applyAlignment="1">
      <alignment horizontal="right" vertical="center" wrapText="1"/>
    </xf>
    <xf numFmtId="184" fontId="48" fillId="0" borderId="0" xfId="745" applyNumberFormat="1" applyFont="1" applyFill="1" applyBorder="1" applyAlignment="1" applyProtection="1">
      <alignment horizontal="left"/>
    </xf>
    <xf numFmtId="41" fontId="37" fillId="0" borderId="0" xfId="1213" applyNumberFormat="1" applyFont="1" applyFill="1" applyAlignment="1">
      <alignment horizontal="left" vertical="center"/>
    </xf>
    <xf numFmtId="197" fontId="36" fillId="0" borderId="0" xfId="23" applyNumberFormat="1" applyFont="1" applyFill="1" applyAlignment="1">
      <alignment horizontal="left" vertical="center"/>
    </xf>
    <xf numFmtId="191" fontId="37" fillId="0" borderId="0" xfId="32" applyNumberFormat="1" applyFont="1" applyFill="1" applyAlignment="1">
      <alignment horizontal="left" vertical="center"/>
    </xf>
    <xf numFmtId="0" fontId="37" fillId="0" borderId="0" xfId="511" applyFont="1" applyFill="1" applyAlignment="1"/>
    <xf numFmtId="0" fontId="37" fillId="0" borderId="0" xfId="511" applyFont="1" applyFill="1" applyAlignment="1">
      <alignment horizontal="right"/>
    </xf>
    <xf numFmtId="0" fontId="36" fillId="0" borderId="1" xfId="1014" applyFont="1" applyFill="1" applyBorder="1" applyAlignment="1">
      <alignment horizontal="distributed" vertical="center" wrapText="1" indent="3"/>
    </xf>
    <xf numFmtId="41" fontId="40" fillId="0" borderId="1" xfId="0" applyNumberFormat="1" applyFont="1" applyFill="1" applyBorder="1" applyAlignment="1">
      <alignment horizontal="right" vertical="center" wrapText="1"/>
    </xf>
    <xf numFmtId="41" fontId="36" fillId="0" borderId="1" xfId="1012" applyNumberFormat="1" applyFont="1" applyFill="1" applyBorder="1" applyAlignment="1">
      <alignment horizontal="right" vertical="center" wrapText="1"/>
    </xf>
    <xf numFmtId="41" fontId="50" fillId="0" borderId="1" xfId="0" applyNumberFormat="1" applyFont="1" applyFill="1" applyBorder="1" applyAlignment="1"/>
    <xf numFmtId="0" fontId="40" fillId="0" borderId="1" xfId="0" applyFont="1" applyFill="1" applyBorder="1" applyAlignment="1">
      <alignment horizontal="distributed" vertical="center" wrapText="1"/>
    </xf>
    <xf numFmtId="0" fontId="36" fillId="0" borderId="1" xfId="1014" applyFont="1" applyFill="1" applyBorder="1" applyAlignment="1">
      <alignment horizontal="left" vertical="center" wrapText="1"/>
    </xf>
    <xf numFmtId="0" fontId="37" fillId="0" borderId="1" xfId="738" applyNumberFormat="1" applyFont="1" applyFill="1" applyBorder="1" applyAlignment="1">
      <alignment horizontal="left" vertical="center" wrapText="1" indent="2"/>
    </xf>
    <xf numFmtId="0" fontId="36" fillId="0" borderId="1" xfId="738" applyNumberFormat="1" applyFont="1" applyFill="1" applyBorder="1" applyAlignment="1">
      <alignment horizontal="left" vertical="center" wrapText="1"/>
    </xf>
    <xf numFmtId="184" fontId="48" fillId="0" borderId="0" xfId="745" applyNumberFormat="1" applyFont="1" applyFill="1" applyAlignment="1" applyProtection="1">
      <alignment horizontal="left"/>
    </xf>
    <xf numFmtId="191" fontId="32" fillId="0" borderId="0" xfId="0" applyNumberFormat="1" applyFont="1" applyFill="1" applyBorder="1" applyAlignment="1">
      <alignment horizontal="right" vertical="center" wrapText="1"/>
    </xf>
    <xf numFmtId="0" fontId="37" fillId="0" borderId="0" xfId="511" applyFont="1" applyFill="1" applyBorder="1" applyAlignment="1">
      <alignment vertical="center"/>
    </xf>
    <xf numFmtId="0" fontId="37" fillId="0" borderId="0" xfId="511" applyFont="1" applyFill="1" applyAlignment="1">
      <alignment vertical="center"/>
    </xf>
    <xf numFmtId="184" fontId="39" fillId="0" borderId="0" xfId="745" applyNumberFormat="1" applyFont="1" applyFill="1" applyBorder="1" applyAlignment="1" applyProtection="1">
      <alignment horizontal="right" vertical="center"/>
    </xf>
    <xf numFmtId="41" fontId="36" fillId="0" borderId="1" xfId="1213" applyNumberFormat="1" applyFont="1" applyFill="1" applyBorder="1" applyAlignment="1">
      <alignment horizontal="right" vertical="center" wrapText="1"/>
    </xf>
    <xf numFmtId="0" fontId="37" fillId="0" borderId="1" xfId="738" applyNumberFormat="1" applyFont="1" applyFill="1" applyBorder="1" applyAlignment="1">
      <alignment horizontal="left" vertical="center" wrapText="1"/>
    </xf>
    <xf numFmtId="41" fontId="43" fillId="0" borderId="1" xfId="0" applyNumberFormat="1" applyFont="1" applyFill="1" applyBorder="1" applyAlignment="1">
      <alignment horizontal="right" vertical="center" wrapText="1"/>
    </xf>
    <xf numFmtId="41" fontId="42" fillId="0" borderId="1" xfId="0" applyNumberFormat="1" applyFont="1" applyFill="1" applyBorder="1" applyAlignment="1">
      <alignment horizontal="right" vertical="center" wrapText="1"/>
    </xf>
    <xf numFmtId="0" fontId="37" fillId="0" borderId="3" xfId="738" applyNumberFormat="1" applyFont="1" applyFill="1" applyBorder="1" applyAlignment="1">
      <alignment horizontal="left" vertical="center" wrapText="1"/>
    </xf>
    <xf numFmtId="41" fontId="37" fillId="0" borderId="1" xfId="0" applyNumberFormat="1" applyFont="1" applyFill="1" applyBorder="1" applyAlignment="1" applyProtection="1">
      <alignment horizontal="right" vertical="center" wrapText="1"/>
    </xf>
    <xf numFmtId="41" fontId="32" fillId="0" borderId="1" xfId="0" applyNumberFormat="1" applyFont="1" applyFill="1" applyBorder="1" applyAlignment="1">
      <alignment horizontal="right" vertical="center" wrapText="1"/>
    </xf>
    <xf numFmtId="41" fontId="37" fillId="0" borderId="1" xfId="833" applyNumberFormat="1" applyFont="1" applyFill="1" applyBorder="1" applyAlignment="1">
      <alignment horizontal="right" vertical="center" wrapText="1"/>
    </xf>
    <xf numFmtId="41" fontId="36" fillId="0" borderId="1" xfId="0" applyNumberFormat="1" applyFont="1" applyFill="1" applyBorder="1" applyAlignment="1" applyProtection="1">
      <alignment horizontal="right" vertical="center" wrapText="1"/>
    </xf>
    <xf numFmtId="41" fontId="36" fillId="0" borderId="1" xfId="833" applyNumberFormat="1" applyFont="1" applyFill="1" applyBorder="1" applyAlignment="1">
      <alignment horizontal="right" vertical="center" wrapText="1"/>
    </xf>
    <xf numFmtId="49" fontId="37" fillId="0" borderId="11" xfId="0" applyNumberFormat="1" applyFont="1" applyFill="1" applyBorder="1" applyAlignment="1" applyProtection="1">
      <alignment horizontal="left" vertical="center" wrapText="1"/>
    </xf>
    <xf numFmtId="0" fontId="51" fillId="0" borderId="0" xfId="0" applyFont="1" applyAlignment="1"/>
    <xf numFmtId="0" fontId="46" fillId="0" borderId="0" xfId="761" applyFont="1" applyFill="1" applyAlignment="1">
      <alignment horizontal="center" vertical="center"/>
    </xf>
    <xf numFmtId="0" fontId="32" fillId="0" borderId="0" xfId="0" applyFont="1" applyFill="1" applyAlignment="1">
      <alignment vertical="center"/>
    </xf>
    <xf numFmtId="0" fontId="32" fillId="0" borderId="0" xfId="761" applyFont="1" applyFill="1" applyAlignment="1">
      <alignment horizontal="right" vertical="center"/>
    </xf>
    <xf numFmtId="0" fontId="32" fillId="0" borderId="1" xfId="0" applyFont="1" applyFill="1" applyBorder="1" applyAlignment="1">
      <alignment horizontal="left" vertical="center" wrapText="1"/>
    </xf>
    <xf numFmtId="197" fontId="37" fillId="0" borderId="1" xfId="0" applyNumberFormat="1" applyFont="1" applyFill="1" applyBorder="1" applyAlignment="1">
      <alignment vertical="center" wrapText="1"/>
    </xf>
    <xf numFmtId="191" fontId="37" fillId="0" borderId="1" xfId="32" applyNumberFormat="1" applyFont="1" applyFill="1" applyBorder="1" applyAlignment="1">
      <alignment vertical="center" wrapText="1"/>
    </xf>
    <xf numFmtId="0" fontId="32" fillId="0" borderId="1" xfId="0" applyFont="1" applyBorder="1" applyAlignment="1">
      <alignment horizontal="left" vertical="center" wrapText="1"/>
    </xf>
    <xf numFmtId="0" fontId="40" fillId="0" borderId="1" xfId="0" applyFont="1" applyFill="1" applyBorder="1" applyAlignment="1">
      <alignment horizontal="center" vertical="center" wrapText="1"/>
    </xf>
    <xf numFmtId="197" fontId="36" fillId="0" borderId="1" xfId="0" applyNumberFormat="1" applyFont="1" applyFill="1" applyBorder="1" applyAlignment="1">
      <alignment vertical="center" wrapText="1"/>
    </xf>
    <xf numFmtId="191" fontId="36" fillId="0" borderId="1" xfId="32" applyNumberFormat="1" applyFont="1" applyFill="1" applyBorder="1" applyAlignment="1">
      <alignment vertical="center" wrapText="1"/>
    </xf>
    <xf numFmtId="0" fontId="48" fillId="0" borderId="0" xfId="761" applyFont="1" applyFill="1" applyBorder="1" applyAlignment="1">
      <alignment horizontal="left"/>
    </xf>
    <xf numFmtId="0" fontId="48" fillId="0" borderId="0" xfId="1012" applyFont="1" applyProtection="1">
      <alignment vertical="center"/>
    </xf>
    <xf numFmtId="0" fontId="47" fillId="0" borderId="0" xfId="1012" applyFont="1" applyAlignment="1" applyProtection="1">
      <alignment horizontal="center" vertical="center"/>
    </xf>
    <xf numFmtId="0" fontId="34" fillId="0" borderId="0" xfId="1012" applyFill="1" applyProtection="1">
      <alignment vertical="center"/>
    </xf>
    <xf numFmtId="0" fontId="34" fillId="0" borderId="0" xfId="1012" applyProtection="1">
      <alignment vertical="center"/>
    </xf>
    <xf numFmtId="0" fontId="29" fillId="2" borderId="0" xfId="1012" applyFont="1" applyFill="1" applyProtection="1">
      <alignment vertical="center"/>
    </xf>
    <xf numFmtId="202" fontId="29" fillId="0" borderId="0" xfId="1012" applyNumberFormat="1" applyFont="1" applyProtection="1">
      <alignment vertical="center"/>
    </xf>
    <xf numFmtId="0" fontId="2" fillId="0" borderId="0" xfId="1012" applyFont="1" applyFill="1" applyAlignment="1" applyProtection="1">
      <alignment horizontal="center" vertical="center"/>
    </xf>
    <xf numFmtId="0" fontId="26" fillId="0" borderId="0" xfId="1012" applyFont="1" applyFill="1" applyAlignment="1" applyProtection="1">
      <alignment horizontal="center" vertical="center"/>
    </xf>
    <xf numFmtId="0" fontId="37" fillId="0" borderId="0" xfId="1012" applyFont="1" applyFill="1" applyProtection="1">
      <alignment vertical="center"/>
    </xf>
    <xf numFmtId="0" fontId="27" fillId="0" borderId="0" xfId="1012" applyFont="1" applyFill="1" applyProtection="1">
      <alignment vertical="center"/>
    </xf>
    <xf numFmtId="202" fontId="27" fillId="0" borderId="0" xfId="1012" applyNumberFormat="1" applyFont="1" applyFill="1" applyBorder="1" applyAlignment="1" applyProtection="1">
      <alignment horizontal="right" vertical="center"/>
    </xf>
    <xf numFmtId="0" fontId="36" fillId="0" borderId="1" xfId="1012" applyFont="1" applyFill="1" applyBorder="1" applyAlignment="1" applyProtection="1">
      <alignment horizontal="distributed" vertical="center" wrapText="1" indent="3"/>
    </xf>
    <xf numFmtId="202" fontId="28" fillId="0" borderId="1" xfId="1012" applyNumberFormat="1" applyFont="1" applyFill="1" applyBorder="1" applyAlignment="1" applyProtection="1">
      <alignment horizontal="center" vertical="center" wrapText="1"/>
    </xf>
    <xf numFmtId="202" fontId="28" fillId="0" borderId="1" xfId="1012" applyNumberFormat="1" applyFont="1" applyFill="1" applyBorder="1" applyAlignment="1">
      <alignment horizontal="center" vertical="center" wrapText="1"/>
    </xf>
    <xf numFmtId="0" fontId="36" fillId="0" borderId="1" xfId="0" applyFont="1" applyFill="1" applyBorder="1" applyAlignment="1" applyProtection="1">
      <alignment vertical="center" wrapText="1"/>
    </xf>
    <xf numFmtId="197" fontId="28" fillId="0" borderId="1" xfId="23" applyNumberFormat="1" applyFont="1" applyFill="1" applyBorder="1" applyAlignment="1" applyProtection="1">
      <alignment horizontal="right" vertical="center" wrapText="1"/>
    </xf>
    <xf numFmtId="191" fontId="28" fillId="0" borderId="1" xfId="32" applyNumberFormat="1" applyFont="1" applyFill="1" applyBorder="1" applyAlignment="1" applyProtection="1">
      <alignment horizontal="right" vertical="center" wrapText="1"/>
      <protection locked="0"/>
    </xf>
    <xf numFmtId="0" fontId="37" fillId="0" borderId="1" xfId="0" applyFont="1" applyFill="1" applyBorder="1" applyAlignment="1" applyProtection="1">
      <alignment vertical="center" wrapText="1"/>
    </xf>
    <xf numFmtId="197" fontId="27" fillId="0" borderId="1" xfId="23" applyNumberFormat="1" applyFont="1" applyFill="1" applyBorder="1" applyAlignment="1" applyProtection="1">
      <alignment horizontal="right" vertical="center" wrapText="1"/>
    </xf>
    <xf numFmtId="0" fontId="32" fillId="0" borderId="1" xfId="0" applyFont="1" applyFill="1" applyBorder="1" applyAlignment="1" applyProtection="1">
      <alignment vertical="center" wrapText="1"/>
    </xf>
    <xf numFmtId="0" fontId="40" fillId="0" borderId="1" xfId="0" applyFont="1" applyFill="1" applyBorder="1" applyAlignment="1" applyProtection="1">
      <alignment vertical="center" wrapText="1"/>
    </xf>
    <xf numFmtId="49" fontId="40" fillId="0" borderId="1" xfId="997" applyNumberFormat="1" applyFont="1" applyFill="1" applyBorder="1" applyAlignment="1" applyProtection="1">
      <alignment vertical="center" wrapText="1"/>
    </xf>
    <xf numFmtId="49" fontId="32" fillId="0" borderId="1" xfId="997" applyNumberFormat="1" applyFont="1" applyFill="1" applyBorder="1" applyAlignment="1" applyProtection="1">
      <alignment vertical="center" wrapText="1"/>
    </xf>
    <xf numFmtId="49" fontId="40" fillId="3" borderId="1" xfId="0" applyNumberFormat="1" applyFont="1" applyFill="1" applyBorder="1" applyAlignment="1" applyProtection="1">
      <alignment horizontal="left" vertical="center" wrapText="1"/>
    </xf>
    <xf numFmtId="49" fontId="32" fillId="3" borderId="1" xfId="0" applyNumberFormat="1" applyFont="1" applyFill="1" applyBorder="1" applyAlignment="1" applyProtection="1">
      <alignment horizontal="left" vertical="center" wrapText="1"/>
    </xf>
    <xf numFmtId="0" fontId="36" fillId="0" borderId="1" xfId="1012" applyFont="1" applyFill="1" applyBorder="1" applyAlignment="1" applyProtection="1">
      <alignment horizontal="distributed" vertical="center" wrapText="1" indent="1"/>
    </xf>
    <xf numFmtId="0" fontId="36" fillId="0" borderId="1" xfId="1012" applyFont="1" applyFill="1" applyBorder="1" applyAlignment="1" applyProtection="1">
      <alignment horizontal="left" vertical="center" wrapText="1"/>
    </xf>
    <xf numFmtId="0" fontId="37" fillId="0" borderId="1" xfId="1012" applyFont="1" applyFill="1" applyBorder="1" applyAlignment="1" applyProtection="1">
      <alignment horizontal="left" vertical="center" wrapText="1"/>
    </xf>
    <xf numFmtId="0" fontId="37" fillId="0" borderId="1" xfId="1011" applyFont="1" applyFill="1" applyBorder="1" applyAlignment="1" applyProtection="1">
      <alignment horizontal="left" vertical="center" wrapText="1"/>
    </xf>
    <xf numFmtId="0" fontId="36" fillId="0" borderId="1" xfId="1011" applyFont="1" applyFill="1" applyBorder="1" applyAlignment="1" applyProtection="1">
      <alignment horizontal="left" vertical="center" wrapText="1"/>
    </xf>
    <xf numFmtId="191" fontId="28" fillId="0" borderId="19" xfId="32" applyNumberFormat="1" applyFont="1" applyFill="1" applyBorder="1" applyAlignment="1" applyProtection="1">
      <alignment horizontal="right" vertical="center" wrapText="1"/>
      <protection locked="0"/>
    </xf>
    <xf numFmtId="0" fontId="48" fillId="0" borderId="0" xfId="1012" applyFont="1">
      <alignment vertical="center"/>
    </xf>
    <xf numFmtId="0" fontId="47" fillId="0" borderId="0" xfId="1012" applyFont="1" applyAlignment="1">
      <alignment horizontal="center" vertical="center"/>
    </xf>
    <xf numFmtId="0" fontId="47" fillId="0" borderId="0" xfId="1012" applyFont="1">
      <alignment vertical="center"/>
    </xf>
    <xf numFmtId="0" fontId="29" fillId="0" borderId="0" xfId="1012" applyFont="1">
      <alignment vertical="center"/>
    </xf>
    <xf numFmtId="202" fontId="29" fillId="0" borderId="0" xfId="1012" applyNumberFormat="1" applyFont="1">
      <alignment vertical="center"/>
    </xf>
    <xf numFmtId="0" fontId="2" fillId="0" borderId="0" xfId="1012" applyFont="1" applyFill="1" applyAlignment="1">
      <alignment horizontal="center" vertical="center"/>
    </xf>
    <xf numFmtId="0" fontId="26" fillId="0" borderId="0" xfId="1012" applyFont="1" applyFill="1" applyAlignment="1">
      <alignment horizontal="center" vertical="center"/>
    </xf>
    <xf numFmtId="0" fontId="37" fillId="0" borderId="0" xfId="1012" applyFont="1" applyFill="1">
      <alignment vertical="center"/>
    </xf>
    <xf numFmtId="0" fontId="52" fillId="0" borderId="0" xfId="1012" applyFont="1" applyFill="1">
      <alignment vertical="center"/>
    </xf>
    <xf numFmtId="0" fontId="27" fillId="0" borderId="0" xfId="1012" applyFont="1" applyFill="1">
      <alignment vertical="center"/>
    </xf>
    <xf numFmtId="202" fontId="27" fillId="0" borderId="0" xfId="1012" applyNumberFormat="1" applyFont="1" applyFill="1" applyAlignment="1">
      <alignment horizontal="right" vertical="center"/>
    </xf>
    <xf numFmtId="0" fontId="36" fillId="0" borderId="1" xfId="1012" applyFont="1" applyFill="1" applyBorder="1" applyAlignment="1">
      <alignment horizontal="distributed" vertical="center" wrapText="1" indent="3"/>
    </xf>
    <xf numFmtId="49" fontId="40" fillId="0" borderId="1" xfId="997" applyNumberFormat="1" applyFont="1" applyFill="1" applyBorder="1" applyAlignment="1">
      <alignment vertical="center" wrapText="1"/>
    </xf>
    <xf numFmtId="176" fontId="28" fillId="0" borderId="1" xfId="23" applyNumberFormat="1" applyFont="1" applyFill="1" applyBorder="1" applyAlignment="1">
      <alignment horizontal="right" vertical="center" wrapText="1"/>
    </xf>
    <xf numFmtId="49" fontId="32" fillId="0" borderId="1" xfId="997" applyNumberFormat="1" applyFont="1" applyFill="1" applyBorder="1" applyAlignment="1">
      <alignment vertical="center" wrapText="1"/>
    </xf>
    <xf numFmtId="176" fontId="27" fillId="0" borderId="1" xfId="23" applyNumberFormat="1" applyFont="1" applyFill="1" applyBorder="1" applyAlignment="1">
      <alignment horizontal="right" vertical="center" wrapText="1"/>
    </xf>
    <xf numFmtId="0" fontId="36" fillId="0" borderId="1" xfId="1012" applyFont="1" applyFill="1" applyBorder="1" applyAlignment="1">
      <alignment vertical="center" wrapText="1"/>
    </xf>
    <xf numFmtId="0" fontId="37" fillId="0" borderId="1" xfId="1012" applyFont="1" applyFill="1" applyBorder="1" applyAlignment="1">
      <alignment horizontal="left" vertical="center"/>
    </xf>
    <xf numFmtId="0" fontId="36" fillId="0" borderId="1" xfId="1012" applyFont="1" applyFill="1" applyBorder="1" applyAlignment="1">
      <alignment horizontal="distributed" vertical="center" indent="1"/>
    </xf>
    <xf numFmtId="0" fontId="36" fillId="0" borderId="1" xfId="1011" applyFont="1" applyFill="1" applyBorder="1" applyAlignment="1">
      <alignment horizontal="left" vertical="center"/>
    </xf>
    <xf numFmtId="0" fontId="48" fillId="0" borderId="0" xfId="1012" applyFont="1" applyFill="1" applyProtection="1">
      <alignment vertical="center"/>
    </xf>
    <xf numFmtId="0" fontId="47" fillId="0" borderId="0" xfId="1012" applyFont="1" applyFill="1" applyAlignment="1" applyProtection="1">
      <alignment horizontal="center" vertical="center"/>
    </xf>
    <xf numFmtId="0" fontId="29" fillId="0" borderId="0" xfId="1012" applyFont="1" applyFill="1" applyProtection="1">
      <alignment vertical="center"/>
    </xf>
    <xf numFmtId="202" fontId="29" fillId="0" borderId="0" xfId="1012" applyNumberFormat="1" applyFont="1" applyFill="1" applyProtection="1">
      <alignment vertical="center"/>
    </xf>
    <xf numFmtId="3" fontId="28" fillId="0" borderId="1" xfId="0" applyNumberFormat="1" applyFont="1" applyFill="1" applyBorder="1" applyAlignment="1" applyProtection="1">
      <alignment horizontal="right" vertical="center"/>
    </xf>
    <xf numFmtId="3" fontId="28" fillId="0" borderId="1" xfId="0" applyNumberFormat="1" applyFont="1" applyFill="1" applyBorder="1" applyAlignment="1" applyProtection="1">
      <alignment horizontal="right" vertical="center"/>
      <protection locked="0"/>
    </xf>
    <xf numFmtId="3" fontId="27" fillId="0" borderId="1" xfId="0" applyNumberFormat="1" applyFont="1" applyFill="1" applyBorder="1" applyAlignment="1" applyProtection="1">
      <alignment horizontal="right" vertical="center"/>
    </xf>
    <xf numFmtId="3" fontId="27" fillId="0" borderId="1" xfId="0" applyNumberFormat="1" applyFont="1" applyFill="1" applyBorder="1" applyAlignment="1" applyProtection="1">
      <alignment horizontal="right" vertical="center"/>
      <protection locked="0"/>
    </xf>
    <xf numFmtId="0" fontId="29" fillId="0" borderId="1" xfId="1012" applyFont="1" applyFill="1" applyBorder="1" applyProtection="1">
      <alignment vertical="center"/>
    </xf>
    <xf numFmtId="0" fontId="36" fillId="0" borderId="1" xfId="1011" applyFont="1" applyFill="1" applyBorder="1" applyAlignment="1" applyProtection="1">
      <alignment horizontal="left" vertical="center"/>
    </xf>
    <xf numFmtId="0" fontId="37" fillId="0" borderId="1" xfId="1012" applyFont="1" applyFill="1" applyBorder="1" applyAlignment="1" applyProtection="1">
      <alignment horizontal="left" vertical="center"/>
    </xf>
    <xf numFmtId="0" fontId="1" fillId="0" borderId="0" xfId="0" applyFont="1" applyFill="1" applyBorder="1" applyAlignment="1"/>
    <xf numFmtId="0" fontId="53" fillId="0" borderId="0" xfId="0" applyFont="1" applyFill="1" applyBorder="1" applyAlignment="1"/>
    <xf numFmtId="0" fontId="54" fillId="0" borderId="0" xfId="0" applyFont="1" applyFill="1" applyBorder="1" applyAlignment="1">
      <alignment horizontal="center" vertical="center"/>
    </xf>
    <xf numFmtId="0" fontId="55" fillId="0" borderId="0" xfId="0" applyFont="1" applyFill="1" applyBorder="1" applyAlignment="1">
      <alignment horizontal="center" vertical="center"/>
    </xf>
    <xf numFmtId="0" fontId="56" fillId="0" borderId="0" xfId="0" applyFont="1" applyFill="1" applyBorder="1" applyAlignment="1">
      <alignment horizontal="center" vertical="center"/>
    </xf>
    <xf numFmtId="0" fontId="55" fillId="0" borderId="20" xfId="0" applyFont="1" applyFill="1" applyBorder="1" applyAlignment="1">
      <alignment horizontal="center" vertical="center"/>
    </xf>
    <xf numFmtId="0" fontId="30" fillId="0" borderId="0" xfId="0" applyFont="1" applyAlignment="1">
      <alignment horizontal="right"/>
    </xf>
    <xf numFmtId="0" fontId="36" fillId="0" borderId="3" xfId="1016" applyFont="1" applyBorder="1" applyAlignment="1">
      <alignment horizontal="center" vertical="center"/>
    </xf>
    <xf numFmtId="0" fontId="28" fillId="0" borderId="3" xfId="1016" applyFont="1" applyBorder="1" applyAlignment="1">
      <alignment horizontal="center" vertical="center"/>
    </xf>
    <xf numFmtId="0" fontId="28" fillId="0" borderId="18" xfId="1016" applyFont="1" applyBorder="1" applyAlignment="1">
      <alignment horizontal="center" vertical="center"/>
    </xf>
    <xf numFmtId="0" fontId="28" fillId="0" borderId="16" xfId="1016" applyFont="1" applyBorder="1" applyAlignment="1">
      <alignment horizontal="center" vertical="center"/>
    </xf>
    <xf numFmtId="0" fontId="36" fillId="0" borderId="5" xfId="1016" applyFont="1" applyBorder="1" applyAlignment="1">
      <alignment horizontal="center" vertical="center"/>
    </xf>
    <xf numFmtId="0" fontId="28" fillId="0" borderId="5" xfId="1016" applyFont="1" applyBorder="1" applyAlignment="1">
      <alignment horizontal="center" vertical="center"/>
    </xf>
    <xf numFmtId="0" fontId="28" fillId="0" borderId="1" xfId="1016" applyFont="1" applyBorder="1" applyAlignment="1">
      <alignment horizontal="center" vertical="center"/>
    </xf>
    <xf numFmtId="49" fontId="36" fillId="0" borderId="1" xfId="783" applyNumberFormat="1" applyFont="1" applyFill="1" applyBorder="1" applyAlignment="1" applyProtection="1">
      <alignment horizontal="center" vertical="center"/>
    </xf>
    <xf numFmtId="0" fontId="57" fillId="0" borderId="1" xfId="0" applyFont="1" applyFill="1" applyBorder="1" applyAlignment="1">
      <alignment horizontal="right" vertical="center"/>
    </xf>
    <xf numFmtId="10" fontId="57" fillId="0" borderId="1" xfId="0" applyNumberFormat="1" applyFont="1" applyFill="1" applyBorder="1" applyAlignment="1">
      <alignment horizontal="right" vertical="center"/>
    </xf>
    <xf numFmtId="0" fontId="5" fillId="0" borderId="0" xfId="0" applyFont="1" applyFill="1" applyBorder="1" applyAlignment="1">
      <alignment horizontal="left" vertical="top" wrapText="1"/>
    </xf>
    <xf numFmtId="0" fontId="29" fillId="0" borderId="0" xfId="0" applyFont="1" applyFill="1" applyBorder="1" applyAlignment="1">
      <alignment horizontal="left" vertical="top" wrapText="1"/>
    </xf>
    <xf numFmtId="202" fontId="34" fillId="0" borderId="0" xfId="1012" applyNumberFormat="1">
      <alignment vertical="center"/>
    </xf>
    <xf numFmtId="0" fontId="2" fillId="0" borderId="0" xfId="834" applyFont="1" applyAlignment="1">
      <alignment horizontal="center" vertical="center" shrinkToFit="1"/>
    </xf>
    <xf numFmtId="0" fontId="41" fillId="0" borderId="0" xfId="834" applyFont="1" applyAlignment="1">
      <alignment vertical="center" wrapText="1"/>
    </xf>
    <xf numFmtId="0" fontId="32" fillId="0" borderId="0" xfId="0" applyFont="1" applyAlignment="1">
      <alignment horizontal="right"/>
    </xf>
    <xf numFmtId="0" fontId="36" fillId="0" borderId="1" xfId="1016" applyFont="1" applyBorder="1" applyAlignment="1">
      <alignment horizontal="center" vertical="center" wrapText="1"/>
    </xf>
    <xf numFmtId="0" fontId="36" fillId="0" borderId="1" xfId="0" applyFont="1" applyBorder="1" applyAlignment="1">
      <alignment horizontal="left" vertical="center"/>
    </xf>
    <xf numFmtId="197" fontId="36" fillId="0" borderId="1" xfId="23" applyNumberFormat="1" applyFont="1" applyBorder="1" applyAlignment="1">
      <alignment horizontal="right" vertical="center" wrapText="1"/>
    </xf>
    <xf numFmtId="191" fontId="34" fillId="0" borderId="0" xfId="32" applyNumberFormat="1" applyFont="1" applyFill="1" applyBorder="1" applyAlignment="1" applyProtection="1">
      <alignment vertical="center"/>
    </xf>
    <xf numFmtId="0" fontId="32" fillId="0" borderId="1" xfId="0" applyFont="1" applyBorder="1" applyAlignment="1">
      <alignment horizontal="left" vertical="center"/>
    </xf>
    <xf numFmtId="197" fontId="32" fillId="0" borderId="9" xfId="0" applyNumberFormat="1" applyFont="1" applyBorder="1" applyAlignment="1">
      <alignment horizontal="right" vertical="center" wrapText="1"/>
    </xf>
    <xf numFmtId="197" fontId="40" fillId="0" borderId="9" xfId="0" applyNumberFormat="1" applyFont="1" applyBorder="1" applyAlignment="1">
      <alignment horizontal="right" vertical="center" wrapText="1"/>
    </xf>
    <xf numFmtId="0" fontId="36" fillId="0" borderId="0" xfId="834" applyFont="1" applyAlignment="1">
      <alignment horizontal="left" vertical="center" wrapText="1"/>
    </xf>
    <xf numFmtId="0" fontId="58" fillId="0" borderId="0" xfId="761" applyFont="1" applyAlignment="1">
      <alignment horizontal="center" vertical="center"/>
    </xf>
    <xf numFmtId="0" fontId="59" fillId="0" borderId="0" xfId="761" applyFont="1" applyAlignment="1">
      <alignment horizontal="center" vertical="center"/>
    </xf>
    <xf numFmtId="183" fontId="60" fillId="0" borderId="1" xfId="0" applyNumberFormat="1" applyFont="1" applyFill="1" applyBorder="1" applyAlignment="1">
      <alignment vertical="center" wrapText="1"/>
    </xf>
    <xf numFmtId="183" fontId="36" fillId="0" borderId="1" xfId="917" applyNumberFormat="1" applyFont="1" applyFill="1" applyBorder="1" applyAlignment="1">
      <alignment horizontal="center" vertical="center"/>
    </xf>
    <xf numFmtId="0" fontId="47" fillId="0" borderId="0" xfId="761" applyFont="1" applyFill="1" applyAlignment="1">
      <alignment horizontal="left" wrapText="1"/>
    </xf>
    <xf numFmtId="0" fontId="48" fillId="0" borderId="0" xfId="0" applyFont="1" applyAlignment="1"/>
    <xf numFmtId="0" fontId="59" fillId="0" borderId="0" xfId="761" applyFont="1" applyBorder="1" applyAlignment="1">
      <alignment horizontal="center" vertical="center"/>
    </xf>
    <xf numFmtId="0" fontId="32" fillId="0" borderId="0" xfId="761" applyFont="1" applyBorder="1" applyAlignment="1">
      <alignment horizontal="left" vertical="center"/>
    </xf>
    <xf numFmtId="0" fontId="32" fillId="0" borderId="0" xfId="761" applyFont="1" applyBorder="1" applyAlignment="1">
      <alignment horizontal="right" vertical="center"/>
    </xf>
    <xf numFmtId="201" fontId="61" fillId="0" borderId="1" xfId="762" applyNumberFormat="1" applyFont="1" applyFill="1" applyBorder="1" applyAlignment="1">
      <alignment horizontal="left" vertical="center"/>
    </xf>
    <xf numFmtId="197" fontId="61" fillId="0" borderId="1" xfId="762" applyNumberFormat="1" applyFont="1" applyFill="1" applyBorder="1" applyAlignment="1">
      <alignment horizontal="right" vertical="center" wrapText="1"/>
    </xf>
    <xf numFmtId="201" fontId="30" fillId="0" borderId="1" xfId="762" applyNumberFormat="1" applyFont="1" applyFill="1" applyBorder="1" applyAlignment="1">
      <alignment horizontal="left" vertical="center"/>
    </xf>
    <xf numFmtId="197" fontId="30" fillId="0" borderId="1" xfId="762" applyNumberFormat="1" applyFont="1" applyFill="1" applyBorder="1" applyAlignment="1">
      <alignment horizontal="right" vertical="center" wrapText="1"/>
    </xf>
    <xf numFmtId="197" fontId="30" fillId="0" borderId="1" xfId="0" applyNumberFormat="1" applyFont="1" applyFill="1" applyBorder="1" applyAlignment="1">
      <alignment horizontal="right" vertical="center" wrapText="1"/>
    </xf>
    <xf numFmtId="0" fontId="61" fillId="0" borderId="1" xfId="762" applyFont="1" applyFill="1" applyBorder="1" applyAlignment="1">
      <alignment horizontal="center" vertical="center"/>
    </xf>
    <xf numFmtId="201" fontId="34" fillId="0" borderId="0" xfId="511" applyNumberFormat="1" applyFill="1" applyAlignment="1">
      <alignment shrinkToFit="1"/>
    </xf>
    <xf numFmtId="201" fontId="44" fillId="0" borderId="0" xfId="1012" applyNumberFormat="1" applyFont="1" applyFill="1" applyAlignment="1">
      <alignment horizontal="center" vertical="center" shrinkToFit="1"/>
    </xf>
    <xf numFmtId="201" fontId="34" fillId="0" borderId="0" xfId="1012" applyNumberFormat="1" applyFill="1" applyAlignment="1">
      <alignment vertical="center" shrinkToFit="1"/>
    </xf>
    <xf numFmtId="201" fontId="34" fillId="0" borderId="0" xfId="1012" applyNumberFormat="1" applyFont="1" applyFill="1" applyAlignment="1">
      <alignment vertical="center" shrinkToFit="1"/>
    </xf>
    <xf numFmtId="201" fontId="33" fillId="0" borderId="0" xfId="1012" applyNumberFormat="1" applyFont="1" applyFill="1" applyAlignment="1">
      <alignment vertical="center" shrinkToFit="1"/>
    </xf>
    <xf numFmtId="201" fontId="29" fillId="0" borderId="0" xfId="1012" applyNumberFormat="1" applyFont="1" applyFill="1" applyAlignment="1">
      <alignment vertical="center" shrinkToFit="1"/>
    </xf>
    <xf numFmtId="10" fontId="29" fillId="0" borderId="0" xfId="1012" applyNumberFormat="1" applyFont="1" applyFill="1" applyAlignment="1">
      <alignment vertical="center" shrinkToFit="1"/>
    </xf>
    <xf numFmtId="201" fontId="26" fillId="0" borderId="0" xfId="1012" applyNumberFormat="1" applyFont="1" applyFill="1" applyAlignment="1">
      <alignment horizontal="center" vertical="center" shrinkToFit="1"/>
    </xf>
    <xf numFmtId="10" fontId="26" fillId="0" borderId="0" xfId="1012" applyNumberFormat="1" applyFont="1" applyFill="1" applyAlignment="1">
      <alignment horizontal="center" vertical="center" shrinkToFit="1"/>
    </xf>
    <xf numFmtId="201" fontId="30" fillId="0" borderId="0" xfId="1012" applyNumberFormat="1" applyFont="1" applyFill="1" applyAlignment="1">
      <alignment vertical="center" shrinkToFit="1"/>
    </xf>
    <xf numFmtId="201" fontId="52" fillId="0" borderId="0" xfId="1012" applyNumberFormat="1" applyFont="1" applyFill="1" applyAlignment="1">
      <alignment vertical="center" shrinkToFit="1"/>
    </xf>
    <xf numFmtId="201" fontId="27" fillId="0" borderId="0" xfId="1012" applyNumberFormat="1" applyFont="1" applyFill="1" applyBorder="1" applyAlignment="1">
      <alignment horizontal="right" vertical="center" shrinkToFit="1"/>
    </xf>
    <xf numFmtId="10" fontId="27" fillId="0" borderId="0" xfId="1012" applyNumberFormat="1" applyFont="1" applyFill="1" applyBorder="1" applyAlignment="1">
      <alignment horizontal="right" vertical="center" shrinkToFit="1"/>
    </xf>
    <xf numFmtId="201" fontId="28" fillId="0" borderId="1" xfId="1012" applyNumberFormat="1" applyFont="1" applyFill="1" applyBorder="1" applyAlignment="1">
      <alignment horizontal="center" vertical="center" shrinkToFit="1"/>
    </xf>
    <xf numFmtId="10" fontId="28" fillId="0" borderId="1" xfId="1012" applyNumberFormat="1" applyFont="1" applyFill="1" applyBorder="1" applyAlignment="1">
      <alignment horizontal="center" vertical="center" shrinkToFit="1"/>
    </xf>
    <xf numFmtId="201" fontId="28" fillId="0" borderId="1" xfId="0" applyNumberFormat="1" applyFont="1" applyFill="1" applyBorder="1" applyAlignment="1">
      <alignment vertical="center" shrinkToFit="1"/>
    </xf>
    <xf numFmtId="201" fontId="28" fillId="0" borderId="1" xfId="23" applyNumberFormat="1" applyFont="1" applyFill="1" applyBorder="1" applyAlignment="1" applyProtection="1">
      <alignment horizontal="right" vertical="center" shrinkToFit="1"/>
      <protection locked="0"/>
    </xf>
    <xf numFmtId="10" fontId="28" fillId="0" borderId="1" xfId="32" applyNumberFormat="1" applyFont="1" applyFill="1" applyBorder="1" applyAlignment="1" applyProtection="1">
      <alignment horizontal="right" vertical="center" shrinkToFit="1"/>
      <protection locked="0"/>
    </xf>
    <xf numFmtId="201" fontId="27" fillId="0" borderId="1" xfId="0" applyNumberFormat="1" applyFont="1" applyFill="1" applyBorder="1" applyAlignment="1">
      <alignment vertical="center" shrinkToFit="1"/>
    </xf>
    <xf numFmtId="201" fontId="27" fillId="0" borderId="1" xfId="23" applyNumberFormat="1" applyFont="1" applyFill="1" applyBorder="1" applyAlignment="1" applyProtection="1">
      <alignment horizontal="right" vertical="center" shrinkToFit="1"/>
      <protection locked="0"/>
    </xf>
    <xf numFmtId="201" fontId="28" fillId="0" borderId="1" xfId="0" applyNumberFormat="1" applyFont="1" applyFill="1" applyBorder="1" applyAlignment="1">
      <alignment horizontal="center" vertical="center" shrinkToFit="1"/>
    </xf>
    <xf numFmtId="201" fontId="27" fillId="0" borderId="18" xfId="0" applyNumberFormat="1" applyFont="1" applyFill="1" applyBorder="1" applyAlignment="1" applyProtection="1">
      <alignment vertical="center" shrinkToFit="1"/>
    </xf>
    <xf numFmtId="201" fontId="27" fillId="0" borderId="1" xfId="23" applyNumberFormat="1" applyFont="1" applyFill="1" applyBorder="1" applyAlignment="1" applyProtection="1">
      <alignment horizontal="right" shrinkToFit="1"/>
      <protection locked="0"/>
    </xf>
    <xf numFmtId="201" fontId="28" fillId="0" borderId="1" xfId="23" applyNumberFormat="1" applyFont="1" applyFill="1" applyBorder="1" applyAlignment="1" applyProtection="1">
      <alignment vertical="center" shrinkToFit="1"/>
      <protection locked="0"/>
    </xf>
    <xf numFmtId="0" fontId="36" fillId="0" borderId="0" xfId="1012" applyFont="1" applyFill="1" applyAlignment="1">
      <alignment horizontal="center" vertical="center" wrapText="1"/>
    </xf>
    <xf numFmtId="0" fontId="29" fillId="0" borderId="0" xfId="1012" applyFont="1" applyFill="1">
      <alignment vertical="center"/>
    </xf>
    <xf numFmtId="202" fontId="27" fillId="0" borderId="0" xfId="1012" applyNumberFormat="1" applyFont="1" applyFill="1" applyBorder="1" applyAlignment="1">
      <alignment horizontal="left" vertical="center"/>
    </xf>
    <xf numFmtId="0" fontId="36" fillId="0" borderId="1" xfId="1012" applyNumberFormat="1" applyFont="1" applyFill="1" applyBorder="1" applyAlignment="1">
      <alignment vertical="center" wrapText="1"/>
    </xf>
    <xf numFmtId="197" fontId="28" fillId="0" borderId="1" xfId="23" applyNumberFormat="1" applyFont="1" applyFill="1" applyBorder="1" applyAlignment="1">
      <alignment horizontal="right" vertical="center" wrapText="1"/>
    </xf>
    <xf numFmtId="0" fontId="37" fillId="0" borderId="1" xfId="1012" applyFont="1" applyFill="1" applyBorder="1" applyAlignment="1">
      <alignment horizontal="left" vertical="center" wrapText="1"/>
    </xf>
    <xf numFmtId="197" fontId="27" fillId="0" borderId="1" xfId="23" applyNumberFormat="1" applyFont="1" applyFill="1" applyBorder="1" applyAlignment="1">
      <alignment horizontal="right" vertical="center" wrapText="1"/>
    </xf>
    <xf numFmtId="197" fontId="27" fillId="0" borderId="1" xfId="23" applyNumberFormat="1" applyFont="1" applyFill="1" applyBorder="1" applyAlignment="1" applyProtection="1">
      <alignment horizontal="right" vertical="center" wrapText="1"/>
      <protection locked="0"/>
    </xf>
    <xf numFmtId="0" fontId="37" fillId="0" borderId="1" xfId="1012" applyNumberFormat="1" applyFont="1" applyFill="1" applyBorder="1" applyAlignment="1">
      <alignment vertical="center" wrapText="1"/>
    </xf>
    <xf numFmtId="49" fontId="36" fillId="0" borderId="1" xfId="0" applyNumberFormat="1" applyFont="1" applyFill="1" applyBorder="1" applyAlignment="1" applyProtection="1">
      <alignment horizontal="distributed" vertical="center" wrapText="1"/>
    </xf>
    <xf numFmtId="197" fontId="28" fillId="0" borderId="1" xfId="23" applyNumberFormat="1" applyFont="1" applyFill="1" applyBorder="1" applyAlignment="1" applyProtection="1">
      <alignment horizontal="right" vertical="center" wrapText="1"/>
      <protection locked="0"/>
    </xf>
    <xf numFmtId="0" fontId="36" fillId="0" borderId="1" xfId="1012" applyNumberFormat="1" applyFont="1" applyFill="1" applyBorder="1" applyAlignment="1" applyProtection="1">
      <alignment vertical="center" wrapText="1"/>
    </xf>
    <xf numFmtId="0" fontId="36" fillId="0" borderId="1" xfId="1012" applyFont="1" applyFill="1" applyBorder="1" applyAlignment="1">
      <alignment horizontal="distributed" vertical="center" wrapText="1" indent="2"/>
    </xf>
    <xf numFmtId="0" fontId="34" fillId="0" borderId="0" xfId="1011" applyFill="1">
      <alignment vertical="center"/>
    </xf>
    <xf numFmtId="202" fontId="27" fillId="0" borderId="0" xfId="1012" applyNumberFormat="1" applyFont="1" applyFill="1" applyBorder="1" applyAlignment="1">
      <alignment horizontal="right" vertical="center"/>
    </xf>
    <xf numFmtId="0" fontId="62" fillId="0" borderId="1" xfId="1012" applyFont="1" applyFill="1" applyBorder="1" applyAlignment="1">
      <alignment horizontal="center" vertical="center" wrapText="1"/>
    </xf>
    <xf numFmtId="0" fontId="28" fillId="0" borderId="1" xfId="1012" applyFont="1" applyFill="1" applyBorder="1" applyAlignment="1">
      <alignment horizontal="center" vertical="center" wrapText="1"/>
    </xf>
    <xf numFmtId="202" fontId="36" fillId="0" borderId="0" xfId="1012" applyNumberFormat="1" applyFont="1" applyFill="1" applyAlignment="1">
      <alignment horizontal="center" vertical="center" wrapText="1"/>
    </xf>
    <xf numFmtId="197" fontId="63" fillId="0" borderId="1" xfId="1022" applyNumberFormat="1" applyFont="1" applyFill="1" applyBorder="1" applyAlignment="1" applyProtection="1">
      <alignment vertical="center" wrapText="1"/>
    </xf>
    <xf numFmtId="0" fontId="48" fillId="0" borderId="0" xfId="1011" applyFont="1" applyFill="1" applyAlignment="1">
      <alignment horizontal="center" vertical="center"/>
    </xf>
    <xf numFmtId="49" fontId="63" fillId="0" borderId="1" xfId="1022" applyNumberFormat="1" applyFont="1" applyFill="1" applyBorder="1" applyAlignment="1" applyProtection="1">
      <alignment horizontal="left" vertical="center" wrapText="1"/>
    </xf>
    <xf numFmtId="49" fontId="62" fillId="0" borderId="1" xfId="0" applyNumberFormat="1" applyFont="1" applyFill="1" applyBorder="1" applyAlignment="1" applyProtection="1">
      <alignment horizontal="distributed" vertical="center" wrapText="1"/>
    </xf>
    <xf numFmtId="0" fontId="62" fillId="0" borderId="1" xfId="1012" applyFont="1" applyFill="1" applyBorder="1" applyAlignment="1">
      <alignment vertical="center" wrapText="1"/>
    </xf>
    <xf numFmtId="0" fontId="63" fillId="0" borderId="1" xfId="1012" applyNumberFormat="1" applyFont="1" applyFill="1" applyBorder="1" applyAlignment="1">
      <alignment horizontal="left" vertical="center" wrapText="1"/>
    </xf>
    <xf numFmtId="0" fontId="63" fillId="0" borderId="1" xfId="1012" applyNumberFormat="1" applyFont="1" applyFill="1" applyBorder="1" applyAlignment="1">
      <alignment vertical="center" wrapText="1"/>
    </xf>
    <xf numFmtId="197" fontId="0" fillId="0" borderId="0" xfId="0" applyNumberFormat="1" applyFill="1" applyAlignment="1"/>
    <xf numFmtId="0" fontId="62" fillId="0" borderId="1" xfId="1012" applyFont="1" applyFill="1" applyBorder="1" applyAlignment="1">
      <alignment horizontal="left" vertical="center" wrapText="1"/>
    </xf>
    <xf numFmtId="0" fontId="62" fillId="0" borderId="1" xfId="1012" applyNumberFormat="1" applyFont="1" applyFill="1" applyBorder="1" applyAlignment="1">
      <alignment horizontal="left" vertical="center" wrapText="1"/>
    </xf>
    <xf numFmtId="0" fontId="62" fillId="0" borderId="1" xfId="1012" applyFont="1" applyFill="1" applyBorder="1" applyAlignment="1">
      <alignment horizontal="distributed" vertical="center" wrapText="1" indent="2"/>
    </xf>
    <xf numFmtId="3" fontId="0" fillId="0" borderId="0" xfId="0" applyNumberFormat="1" applyFill="1" applyAlignment="1"/>
    <xf numFmtId="0" fontId="0" fillId="0" borderId="0" xfId="0" applyFill="1" applyAlignment="1" applyProtection="1"/>
    <xf numFmtId="0" fontId="36" fillId="2" borderId="0" xfId="1012" applyFont="1" applyFill="1" applyAlignment="1" applyProtection="1">
      <alignment horizontal="center" vertical="center" wrapText="1"/>
    </xf>
    <xf numFmtId="0" fontId="37" fillId="2" borderId="0" xfId="1012" applyFont="1" applyFill="1" applyProtection="1">
      <alignment vertical="center"/>
    </xf>
    <xf numFmtId="0" fontId="34" fillId="2" borderId="0" xfId="1011" applyFill="1" applyProtection="1">
      <alignment vertical="center"/>
    </xf>
    <xf numFmtId="0" fontId="34" fillId="2" borderId="0" xfId="1012" applyFill="1" applyProtection="1">
      <alignment vertical="center"/>
    </xf>
    <xf numFmtId="202" fontId="29" fillId="2" borderId="0" xfId="1012" applyNumberFormat="1" applyFont="1" applyFill="1" applyProtection="1">
      <alignment vertical="center"/>
    </xf>
    <xf numFmtId="0" fontId="0" fillId="0" borderId="0" xfId="0" applyAlignment="1" applyProtection="1"/>
    <xf numFmtId="0" fontId="64" fillId="0" borderId="0" xfId="1012" applyFont="1" applyFill="1" applyProtection="1">
      <alignment vertical="center"/>
    </xf>
    <xf numFmtId="0" fontId="52" fillId="0" borderId="0" xfId="1012" applyFont="1" applyFill="1" applyProtection="1">
      <alignment vertical="center"/>
    </xf>
    <xf numFmtId="0" fontId="28" fillId="0" borderId="1" xfId="1012" applyFont="1" applyFill="1" applyBorder="1" applyAlignment="1" applyProtection="1">
      <alignment horizontal="center" vertical="center" wrapText="1"/>
    </xf>
    <xf numFmtId="202" fontId="36" fillId="0" borderId="0" xfId="1012" applyNumberFormat="1" applyFont="1" applyFill="1" applyAlignment="1" applyProtection="1">
      <alignment horizontal="center" vertical="center" wrapText="1"/>
    </xf>
    <xf numFmtId="0" fontId="28" fillId="0" borderId="1" xfId="1012" applyNumberFormat="1" applyFont="1" applyFill="1" applyBorder="1" applyAlignment="1" applyProtection="1">
      <alignment vertical="center" wrapText="1"/>
    </xf>
    <xf numFmtId="197" fontId="28" fillId="0" borderId="1" xfId="0" applyNumberFormat="1" applyFont="1" applyFill="1" applyBorder="1" applyAlignment="1" applyProtection="1">
      <alignment horizontal="right" vertical="center"/>
      <protection locked="0"/>
    </xf>
    <xf numFmtId="191" fontId="28" fillId="0" borderId="1" xfId="0" applyNumberFormat="1" applyFont="1" applyFill="1" applyBorder="1" applyAlignment="1" applyProtection="1">
      <alignment horizontal="right" vertical="center"/>
      <protection locked="0"/>
    </xf>
    <xf numFmtId="0" fontId="48" fillId="0" borderId="0" xfId="1011" applyFont="1" applyFill="1" applyAlignment="1" applyProtection="1">
      <alignment horizontal="center" vertical="center"/>
    </xf>
    <xf numFmtId="0" fontId="27" fillId="0" borderId="1" xfId="1012" applyFont="1" applyFill="1" applyBorder="1" applyAlignment="1" applyProtection="1">
      <alignment horizontal="left" vertical="center" wrapText="1"/>
    </xf>
    <xf numFmtId="0" fontId="27" fillId="0" borderId="1" xfId="1012" applyNumberFormat="1" applyFont="1" applyFill="1" applyBorder="1" applyAlignment="1" applyProtection="1">
      <alignment vertical="center" wrapText="1"/>
    </xf>
    <xf numFmtId="49" fontId="28" fillId="0" borderId="1" xfId="0" applyNumberFormat="1" applyFont="1" applyFill="1" applyBorder="1" applyAlignment="1" applyProtection="1">
      <alignment horizontal="distributed" vertical="center" wrapText="1"/>
    </xf>
    <xf numFmtId="0" fontId="28" fillId="0" borderId="1" xfId="1012" applyFont="1" applyFill="1" applyBorder="1" applyAlignment="1" applyProtection="1">
      <alignment horizontal="left" vertical="center" wrapText="1"/>
    </xf>
    <xf numFmtId="0" fontId="27" fillId="0" borderId="1" xfId="1011" applyFont="1" applyFill="1" applyBorder="1" applyAlignment="1" applyProtection="1">
      <alignment horizontal="left" vertical="center" wrapText="1"/>
    </xf>
    <xf numFmtId="0" fontId="28" fillId="0" borderId="1" xfId="1012" applyNumberFormat="1" applyFont="1" applyFill="1" applyBorder="1" applyAlignment="1" applyProtection="1">
      <alignment horizontal="distributed" vertical="center"/>
    </xf>
    <xf numFmtId="0" fontId="65" fillId="0" borderId="0" xfId="0" applyFont="1" applyAlignment="1">
      <alignment horizontal="center"/>
    </xf>
    <xf numFmtId="0" fontId="30" fillId="0" borderId="1" xfId="0" applyFont="1" applyBorder="1" applyAlignment="1">
      <alignment horizontal="center"/>
    </xf>
    <xf numFmtId="0" fontId="27" fillId="0" borderId="1" xfId="0" applyFont="1" applyFill="1" applyBorder="1" applyAlignment="1"/>
    <xf numFmtId="0" fontId="0" fillId="0" borderId="0" xfId="0" applyFont="1" applyFill="1" applyBorder="1" applyAlignment="1"/>
    <xf numFmtId="0" fontId="66" fillId="0" borderId="0" xfId="0" applyFont="1" applyFill="1" applyBorder="1" applyAlignment="1">
      <alignment horizontal="center" vertical="center"/>
    </xf>
    <xf numFmtId="0" fontId="67" fillId="0" borderId="0" xfId="0" applyFont="1" applyFill="1" applyBorder="1" applyAlignment="1">
      <alignment horizontal="center" vertical="center"/>
    </xf>
    <xf numFmtId="0" fontId="68" fillId="0" borderId="0" xfId="0" applyFont="1" applyFill="1" applyBorder="1" applyAlignment="1">
      <alignment horizontal="center" vertical="center"/>
    </xf>
    <xf numFmtId="0" fontId="69" fillId="0" borderId="0" xfId="0" applyFont="1" applyFill="1" applyBorder="1" applyAlignment="1"/>
    <xf numFmtId="0" fontId="70" fillId="0" borderId="0" xfId="0" applyFont="1" applyFill="1" applyBorder="1" applyAlignment="1"/>
    <xf numFmtId="0" fontId="51" fillId="0" borderId="0" xfId="0" applyFont="1" applyFill="1" applyBorder="1" applyAlignment="1"/>
    <xf numFmtId="0" fontId="70" fillId="0" borderId="0" xfId="0" applyFont="1" applyFill="1" applyBorder="1" applyAlignment="1">
      <alignment horizontal="center"/>
    </xf>
    <xf numFmtId="0" fontId="70" fillId="0" borderId="0" xfId="0" applyFont="1" applyFill="1" applyBorder="1" applyAlignment="1">
      <alignment horizontal="left"/>
    </xf>
    <xf numFmtId="49" fontId="10" fillId="0" borderId="1" xfId="890" applyNumberFormat="1" applyFont="1" applyFill="1" applyBorder="1" applyAlignment="1" quotePrefix="1">
      <alignment horizontal="center" vertical="center"/>
    </xf>
    <xf numFmtId="49" fontId="10" fillId="0" borderId="1" xfId="890" applyNumberFormat="1" applyFont="1" applyFill="1" applyBorder="1" applyAlignment="1" quotePrefix="1">
      <alignment horizontal="center" vertical="center" wrapText="1"/>
    </xf>
    <xf numFmtId="0" fontId="14" fillId="0" borderId="1" xfId="1333" applyFont="1" applyFill="1" applyBorder="1" applyAlignment="1" applyProtection="1" quotePrefix="1">
      <alignment horizontal="center" vertical="center" wrapText="1"/>
    </xf>
    <xf numFmtId="0" fontId="9" fillId="0" borderId="1" xfId="224" applyFont="1" applyFill="1" applyBorder="1" applyAlignment="1" quotePrefix="1">
      <alignment horizontal="center" vertical="center"/>
    </xf>
  </cellXfs>
  <cellStyles count="1334">
    <cellStyle name="常规" xfId="0" builtinId="0"/>
    <cellStyle name="货币[0]" xfId="1" builtinId="7"/>
    <cellStyle name="强调文字颜色 2 3 2" xfId="2"/>
    <cellStyle name="输入" xfId="3" builtinId="20"/>
    <cellStyle name="汇总 6" xfId="4"/>
    <cellStyle name="Accent5 9" xfId="5"/>
    <cellStyle name="货币" xfId="6" builtinId="4"/>
    <cellStyle name="部门 4" xfId="7"/>
    <cellStyle name="_ET_STYLE_NoName_00__Book1_1 2 2 2" xfId="8"/>
    <cellStyle name="20% - 强调文字颜色 3" xfId="9" builtinId="38"/>
    <cellStyle name="百分比 2 8 2" xfId="10"/>
    <cellStyle name="好 3 2 2" xfId="11"/>
    <cellStyle name="args.style" xfId="12"/>
    <cellStyle name="Accent1 5" xfId="13"/>
    <cellStyle name="常规 3 2 3 2" xfId="14"/>
    <cellStyle name="Accent2 - 20% 2" xfId="15"/>
    <cellStyle name="_Book1_2 2" xfId="16"/>
    <cellStyle name="常规 3 4 3" xfId="17"/>
    <cellStyle name="Accent2 - 40%" xfId="18"/>
    <cellStyle name="千位分隔[0]" xfId="19" builtinId="6"/>
    <cellStyle name="常规 26 2" xfId="20"/>
    <cellStyle name="40% - 强调文字颜色 3" xfId="21" builtinId="39"/>
    <cellStyle name="差" xfId="22" builtinId="27"/>
    <cellStyle name="千位分隔" xfId="23" builtinId="3"/>
    <cellStyle name="60% - 强调文字颜色 3" xfId="24" builtinId="40"/>
    <cellStyle name="Accent6 4" xfId="25"/>
    <cellStyle name="好_0605石屏县 2 2" xfId="26"/>
    <cellStyle name="Input [yellow] 4" xfId="27"/>
    <cellStyle name="Accent2 - 60%" xfId="28"/>
    <cellStyle name="日期" xfId="29"/>
    <cellStyle name="60% - 强调文字颜色 6 3 2" xfId="30"/>
    <cellStyle name="超链接" xfId="31" builtinId="8"/>
    <cellStyle name="百分比" xfId="32" builtinId="5"/>
    <cellStyle name="差_Book1 2" xfId="33"/>
    <cellStyle name="Accent4 5" xfId="34"/>
    <cellStyle name="60% - 强调文字颜色 4 2 2 2" xfId="35"/>
    <cellStyle name="已访问的超链接" xfId="36" builtinId="9"/>
    <cellStyle name="注释" xfId="37" builtinId="10"/>
    <cellStyle name="60% - 强调文字颜色 2 3" xfId="38"/>
    <cellStyle name="_ET_STYLE_NoName_00__Sheet3" xfId="39"/>
    <cellStyle name="Accent6 3" xfId="40"/>
    <cellStyle name="Accent5 - 60% 2 2" xfId="41"/>
    <cellStyle name="60% - 强调文字颜色 2" xfId="42" builtinId="36"/>
    <cellStyle name="Accent3 4 2" xfId="43"/>
    <cellStyle name="百分比 7" xfId="44"/>
    <cellStyle name="标题 4" xfId="45" builtinId="19"/>
    <cellStyle name="警告文本" xfId="46" builtinId="11"/>
    <cellStyle name="常规 6 5" xfId="47"/>
    <cellStyle name="常规 4 2 2 3" xfId="48"/>
    <cellStyle name="60% - 强调文字颜色 2 2 2" xfId="49"/>
    <cellStyle name="标题" xfId="50" builtinId="15"/>
    <cellStyle name="解释性文本" xfId="51" builtinId="53"/>
    <cellStyle name="标题 1 5 2" xfId="52"/>
    <cellStyle name="Accent1 - 60% 2 2" xfId="53"/>
    <cellStyle name="百分比 4" xfId="54"/>
    <cellStyle name="标题 1" xfId="55" builtinId="16"/>
    <cellStyle name="百分比 5" xfId="56"/>
    <cellStyle name="差 7" xfId="57"/>
    <cellStyle name="0,0_x000d__x000a_NA_x000d__x000a_" xfId="58"/>
    <cellStyle name="60% - 强调文字颜色 2 2 2 2" xfId="59"/>
    <cellStyle name="标题 2" xfId="60" builtinId="17"/>
    <cellStyle name="Accent6 2" xfId="61"/>
    <cellStyle name="60% - 强调文字颜色 1" xfId="62" builtinId="32"/>
    <cellStyle name="Accent4 2 2" xfId="63"/>
    <cellStyle name="百分比 6" xfId="64"/>
    <cellStyle name="标题 3" xfId="65" builtinId="18"/>
    <cellStyle name="Accent6 5" xfId="66"/>
    <cellStyle name="60% - 强调文字颜色 4" xfId="67" builtinId="44"/>
    <cellStyle name="输出" xfId="68" builtinId="21"/>
    <cellStyle name="计算" xfId="69" builtinId="22"/>
    <cellStyle name="40% - 强调文字颜色 4 2" xfId="70"/>
    <cellStyle name="检查单元格" xfId="71" builtinId="23"/>
    <cellStyle name="20% - 强调文字颜色 6" xfId="72" builtinId="50"/>
    <cellStyle name="强调文字颜色 2" xfId="73" builtinId="33"/>
    <cellStyle name="常规 2 2 2 5" xfId="74"/>
    <cellStyle name="PSHeading 4" xfId="75"/>
    <cellStyle name="链接单元格" xfId="76" builtinId="24"/>
    <cellStyle name="60% - 强调文字颜色 4 2 3" xfId="77"/>
    <cellStyle name="汇总" xfId="78" builtinId="25"/>
    <cellStyle name="好" xfId="79" builtinId="26"/>
    <cellStyle name="20% - 强调文字颜色 3 3" xfId="80"/>
    <cellStyle name="适中" xfId="81" builtinId="28"/>
    <cellStyle name="20% - 强调文字颜色 5" xfId="82" builtinId="46"/>
    <cellStyle name="强调文字颜色 1" xfId="83" builtinId="29"/>
    <cellStyle name="常规 2 2 2 4" xfId="84"/>
    <cellStyle name="编号 3 2" xfId="85"/>
    <cellStyle name="20% - 强调文字颜色 1" xfId="86" builtinId="30"/>
    <cellStyle name="Accent6 - 20% 2 2" xfId="87"/>
    <cellStyle name="40% - 强调文字颜色 1" xfId="88" builtinId="31"/>
    <cellStyle name="20% - 强调文字颜色 2" xfId="89" builtinId="34"/>
    <cellStyle name="40% - 强调文字颜色 2" xfId="90" builtinId="35"/>
    <cellStyle name="Accent2 - 40% 2" xfId="91"/>
    <cellStyle name="强调文字颜色 3" xfId="92" builtinId="37"/>
    <cellStyle name="PSChar" xfId="93"/>
    <cellStyle name="好_2008年地州对账表(国库资金）" xfId="94"/>
    <cellStyle name="Accent2 - 40% 3" xfId="95"/>
    <cellStyle name="强调文字颜色 4" xfId="96" builtinId="41"/>
    <cellStyle name="20% - 强调文字颜色 4" xfId="97" builtinId="42"/>
    <cellStyle name="40% - 强调文字颜色 4" xfId="98" builtinId="43"/>
    <cellStyle name="强调文字颜色 5" xfId="99" builtinId="45"/>
    <cellStyle name="60% - 强调文字颜色 5 2 2 2" xfId="100"/>
    <cellStyle name="40% - 强调文字颜色 5" xfId="101" builtinId="47"/>
    <cellStyle name="标题 1 4 2" xfId="102"/>
    <cellStyle name="Accent6 6" xfId="103"/>
    <cellStyle name="60% - 强调文字颜色 5" xfId="104" builtinId="48"/>
    <cellStyle name="强调文字颜色 6" xfId="105" builtinId="49"/>
    <cellStyle name="_弱电系统设备配置报价清单" xfId="106"/>
    <cellStyle name="40% - 强调文字颜色 6" xfId="107" builtinId="51"/>
    <cellStyle name="标题 1 4 3" xfId="108"/>
    <cellStyle name="Accent6 7" xfId="109"/>
    <cellStyle name="60% - 强调文字颜色 6" xfId="110" builtinId="52"/>
    <cellStyle name="常规 2 12 2" xfId="111"/>
    <cellStyle name="Accent2 - 20% 3" xfId="112"/>
    <cellStyle name="_Book1_2 3" xfId="113"/>
    <cellStyle name="_ET_STYLE_NoName_00__Book1" xfId="114"/>
    <cellStyle name="_ET_STYLE_NoName_00_" xfId="115"/>
    <cellStyle name="_Book1_1" xfId="116"/>
    <cellStyle name="_20100326高清市院遂宁检察院1080P配置清单26日改" xfId="117"/>
    <cellStyle name="Accent2 - 20% 2 2" xfId="118"/>
    <cellStyle name="百分比 2 2 4" xfId="119"/>
    <cellStyle name="_Book1_2 2 2" xfId="120"/>
    <cellStyle name="百分比 2 2 5" xfId="121"/>
    <cellStyle name="百分比 2 10 2" xfId="122"/>
    <cellStyle name="_Book1_2 2 3" xfId="123"/>
    <cellStyle name="百分比 2 2 4 2" xfId="124"/>
    <cellStyle name="_Book1_2 2 2 2" xfId="125"/>
    <cellStyle name="_Book1_3 2" xfId="126"/>
    <cellStyle name="常规 2 7 2" xfId="127"/>
    <cellStyle name="_Book1" xfId="128"/>
    <cellStyle name="常规 3 2 3" xfId="129"/>
    <cellStyle name="Accent2 - 20%" xfId="130"/>
    <cellStyle name="_Book1_2" xfId="131"/>
    <cellStyle name="百分比 2 3 4" xfId="132"/>
    <cellStyle name="_Book1_2 3 2" xfId="133"/>
    <cellStyle name="_Book1_2 4" xfId="134"/>
    <cellStyle name="超级链接 2" xfId="135"/>
    <cellStyle name="Accent1 4 2" xfId="136"/>
    <cellStyle name="_Book1_3" xfId="137"/>
    <cellStyle name="Accent5 - 60% 3" xfId="138"/>
    <cellStyle name="_ET_STYLE_NoName_00__Book1_1" xfId="139"/>
    <cellStyle name="_ET_STYLE_NoName_00__Book1_1 2" xfId="140"/>
    <cellStyle name="_ET_STYLE_NoName_00__Book1_1 2 2" xfId="141"/>
    <cellStyle name="_ET_STYLE_NoName_00__Book1_1 2 3" xfId="142"/>
    <cellStyle name="标题 2 2 2 2" xfId="143"/>
    <cellStyle name="Percent [2]" xfId="144"/>
    <cellStyle name="百分比 2 7 2" xfId="145"/>
    <cellStyle name="_ET_STYLE_NoName_00__Book1_1 3" xfId="146"/>
    <cellStyle name="超级链接" xfId="147"/>
    <cellStyle name="Accent1 4" xfId="148"/>
    <cellStyle name="_ET_STYLE_NoName_00__Book1_1 3 2" xfId="149"/>
    <cellStyle name="_ET_STYLE_NoName_00__Book1_1 4" xfId="150"/>
    <cellStyle name="Accent5 4" xfId="151"/>
    <cellStyle name="_关闭破产企业已移交地方管理中小学校退休教师情况明细表(1)" xfId="152"/>
    <cellStyle name="0,0_x005f_x000d__x005f_x000a_NA_x005f_x000d__x005f_x000a_" xfId="153"/>
    <cellStyle name="20% - 强调文字颜色 1 2" xfId="154"/>
    <cellStyle name="20% - 强调文字颜色 1 2 2" xfId="155"/>
    <cellStyle name="强调文字颜色 2 2 2 2" xfId="156"/>
    <cellStyle name="20% - 强调文字颜色 1 3" xfId="157"/>
    <cellStyle name="Accent1 - 20% 2" xfId="158"/>
    <cellStyle name="20% - 强调文字颜色 2 2" xfId="159"/>
    <cellStyle name="20% - 强调文字颜色 2 2 2" xfId="160"/>
    <cellStyle name="60% - 强调文字颜色 3 2 2 2" xfId="161"/>
    <cellStyle name="20% - 强调文字颜色 2 3" xfId="162"/>
    <cellStyle name="常规 3 2 5" xfId="163"/>
    <cellStyle name="20% - 强调文字颜色 3 2" xfId="164"/>
    <cellStyle name="20% - 强调文字颜色 3 2 2" xfId="165"/>
    <cellStyle name="Mon閠aire_!!!GO" xfId="166"/>
    <cellStyle name="常规 3 3 5" xfId="167"/>
    <cellStyle name="20% - 强调文字颜色 4 2" xfId="168"/>
    <cellStyle name="常规 3 3 5 2" xfId="169"/>
    <cellStyle name="20% - 强调文字颜色 4 2 2" xfId="170"/>
    <cellStyle name="Accent6 - 60% 2 2" xfId="171"/>
    <cellStyle name="常规 3 3 6" xfId="172"/>
    <cellStyle name="20% - 强调文字颜色 4 3" xfId="173"/>
    <cellStyle name="20% - 强调文字颜色 5 2" xfId="174"/>
    <cellStyle name="20% - 强调文字颜色 5 2 2" xfId="175"/>
    <cellStyle name="20% - 强调文字颜色 5 3" xfId="176"/>
    <cellStyle name="20% - 强调文字颜色 6 2" xfId="177"/>
    <cellStyle name="20% - 强调文字颜色 6 2 2" xfId="178"/>
    <cellStyle name="Accent6 - 20% 3" xfId="179"/>
    <cellStyle name="20% - 强调文字颜色 6 3" xfId="180"/>
    <cellStyle name="40% - 强调文字颜色 1 2" xfId="181"/>
    <cellStyle name="40% - 强调文字颜色 1 2 2" xfId="182"/>
    <cellStyle name="Accent1" xfId="183"/>
    <cellStyle name="常规 9 2" xfId="184"/>
    <cellStyle name="40% - 强调文字颜色 1 3" xfId="185"/>
    <cellStyle name="40% - 强调文字颜色 2 2" xfId="186"/>
    <cellStyle name="40% - 强调文字颜色 2 2 2" xfId="187"/>
    <cellStyle name="40% - 强调文字颜色 2 3" xfId="188"/>
    <cellStyle name="40% - 强调文字颜色 3 2" xfId="189"/>
    <cellStyle name="40% - 强调文字颜色 3 2 2" xfId="190"/>
    <cellStyle name="40% - 强调文字颜色 3 3" xfId="191"/>
    <cellStyle name="40% - 强调文字颜色 4 2 2" xfId="192"/>
    <cellStyle name="Accent6 - 20% 2" xfId="193"/>
    <cellStyle name="40% - 强调文字颜色 4 3" xfId="194"/>
    <cellStyle name="好 2 3" xfId="195"/>
    <cellStyle name="40% - 强调文字颜色 5 2" xfId="196"/>
    <cellStyle name="60% - 强调文字颜色 4 3" xfId="197"/>
    <cellStyle name="40% - 强调文字颜色 5 2 2" xfId="198"/>
    <cellStyle name="好 2 4" xfId="199"/>
    <cellStyle name="40% - 强调文字颜色 5 3" xfId="200"/>
    <cellStyle name="标题 2 2 4" xfId="201"/>
    <cellStyle name="适中 2 2" xfId="202"/>
    <cellStyle name="百分比 2 9" xfId="203"/>
    <cellStyle name="好 3 3" xfId="204"/>
    <cellStyle name="40% - 强调文字颜色 6 2" xfId="205"/>
    <cellStyle name="适中 2 2 2" xfId="206"/>
    <cellStyle name="百分比 2 9 2" xfId="207"/>
    <cellStyle name="Accent2 5" xfId="208"/>
    <cellStyle name="40% - 强调文字颜色 6 2 2" xfId="209"/>
    <cellStyle name="好 3 4" xfId="210"/>
    <cellStyle name="40% - 强调文字颜色 6 3" xfId="211"/>
    <cellStyle name="输出 3 4" xfId="212"/>
    <cellStyle name="Accent6 2 2" xfId="213"/>
    <cellStyle name="60% - 强调文字颜色 1 2" xfId="214"/>
    <cellStyle name="60% - 强调文字颜色 1 2 2" xfId="215"/>
    <cellStyle name="好 7" xfId="216"/>
    <cellStyle name="标题 3 2 4" xfId="217"/>
    <cellStyle name="60% - 强调文字颜色 1 2 2 2" xfId="218"/>
    <cellStyle name="百分比 2 3 4 2" xfId="219"/>
    <cellStyle name="60% - 强调文字颜色 1 2 3" xfId="220"/>
    <cellStyle name="60% - 强调文字颜色 1 3" xfId="221"/>
    <cellStyle name="60% - 强调文字颜色 1 3 2" xfId="222"/>
    <cellStyle name="输出 4 4" xfId="223"/>
    <cellStyle name="常规 5" xfId="224"/>
    <cellStyle name="Accent6 3 2" xfId="225"/>
    <cellStyle name="60% - 强调文字颜色 2 2" xfId="226"/>
    <cellStyle name="Accent6 - 60%" xfId="227"/>
    <cellStyle name="60% - 强调文字颜色 2 2 3" xfId="228"/>
    <cellStyle name="注释 2" xfId="229"/>
    <cellStyle name="60% - 强调文字颜色 2 3 2" xfId="230"/>
    <cellStyle name="Accent6 4 2" xfId="231"/>
    <cellStyle name="60% - 强调文字颜色 3 2" xfId="232"/>
    <cellStyle name="60% - 强调文字颜色 3 2 2" xfId="233"/>
    <cellStyle name="60% - 强调文字颜色 3 2 3" xfId="234"/>
    <cellStyle name="Accent5 - 40% 2" xfId="235"/>
    <cellStyle name="60% - 强调文字颜色 3 3" xfId="236"/>
    <cellStyle name="Accent5 - 40% 2 2" xfId="237"/>
    <cellStyle name="60% - 强调文字颜色 3 3 2" xfId="238"/>
    <cellStyle name="Accent6 5 2" xfId="239"/>
    <cellStyle name="60% - 强调文字颜色 4 2" xfId="240"/>
    <cellStyle name="60% - 强调文字颜色 4 2 2" xfId="241"/>
    <cellStyle name="常规 20" xfId="242"/>
    <cellStyle name="常规 15" xfId="243"/>
    <cellStyle name="60% - 强调文字颜色 4 3 2" xfId="244"/>
    <cellStyle name="标题 1 4 2 2" xfId="245"/>
    <cellStyle name="60% - 强调文字颜色 5 2" xfId="246"/>
    <cellStyle name="60% - 强调文字颜色 5 2 2" xfId="247"/>
    <cellStyle name="百分比 2 10" xfId="248"/>
    <cellStyle name="60% - 强调文字颜色 5 2 3" xfId="249"/>
    <cellStyle name="60% - 强调文字颜色 5 3" xfId="250"/>
    <cellStyle name="RowLevel_0" xfId="251"/>
    <cellStyle name="60% - 强调文字颜色 5 3 2" xfId="252"/>
    <cellStyle name="60% - 强调文字颜色 6 2" xfId="253"/>
    <cellStyle name="强调文字颜色 5 2 3" xfId="254"/>
    <cellStyle name="Header2" xfId="255"/>
    <cellStyle name="60% - 强调文字颜色 6 2 2" xfId="256"/>
    <cellStyle name="Header2 2" xfId="257"/>
    <cellStyle name="60% - 强调文字颜色 6 2 2 2" xfId="258"/>
    <cellStyle name="60% - 强调文字颜色 6 2 3" xfId="259"/>
    <cellStyle name="60% - 强调文字颜色 6 3" xfId="260"/>
    <cellStyle name="6mal" xfId="261"/>
    <cellStyle name="Accent4 9" xfId="262"/>
    <cellStyle name="强调文字颜色 2 2 2" xfId="263"/>
    <cellStyle name="Accent1 - 20%" xfId="264"/>
    <cellStyle name="Accent5 - 20%" xfId="265"/>
    <cellStyle name="Accent1 - 20% 2 2" xfId="266"/>
    <cellStyle name="Accent1 - 20% 3" xfId="267"/>
    <cellStyle name="标题 6 2 2" xfId="268"/>
    <cellStyle name="Accent6 9" xfId="269"/>
    <cellStyle name="Accent1 - 40%" xfId="270"/>
    <cellStyle name="Accent1 - 40% 2" xfId="271"/>
    <cellStyle name="Accent1 - 40% 2 2" xfId="272"/>
    <cellStyle name="PSHeading 3 2" xfId="273"/>
    <cellStyle name="Accent1 - 40% 3" xfId="274"/>
    <cellStyle name="Accent1 - 60%" xfId="275"/>
    <cellStyle name="标题 1 5" xfId="276"/>
    <cellStyle name="Accent1 - 60% 2" xfId="277"/>
    <cellStyle name="标题 1 6" xfId="278"/>
    <cellStyle name="Accent1 - 60% 3" xfId="279"/>
    <cellStyle name="Accent1 2" xfId="280"/>
    <cellStyle name="Date 3" xfId="281"/>
    <cellStyle name="Accent1 2 2" xfId="282"/>
    <cellStyle name="Currency [0]_!!!GO" xfId="283"/>
    <cellStyle name="Accent1 3" xfId="284"/>
    <cellStyle name="Accent1 3 2" xfId="285"/>
    <cellStyle name="Accent1 5 2" xfId="286"/>
    <cellStyle name="sstot" xfId="287"/>
    <cellStyle name="常规 2 2 3 2" xfId="288"/>
    <cellStyle name="Accent1 6" xfId="289"/>
    <cellStyle name="常规 2 2 3 3" xfId="290"/>
    <cellStyle name="Accent1 7" xfId="291"/>
    <cellStyle name="常规 2 2 3 4" xfId="292"/>
    <cellStyle name="差_1110洱源 2" xfId="293"/>
    <cellStyle name="Accent1 8" xfId="294"/>
    <cellStyle name="差_1110洱源 3" xfId="295"/>
    <cellStyle name="Accent1 9" xfId="296"/>
    <cellStyle name="强调文字颜色 5 2 2 2" xfId="297"/>
    <cellStyle name="Header1 2" xfId="298"/>
    <cellStyle name="Accent2" xfId="299"/>
    <cellStyle name="输入 2 4" xfId="300"/>
    <cellStyle name="Accent2 - 40% 2 2" xfId="301"/>
    <cellStyle name="Accent2 - 60% 2" xfId="302"/>
    <cellStyle name="Accent5 - 40% 3" xfId="303"/>
    <cellStyle name="Accent2 - 60% 2 2" xfId="304"/>
    <cellStyle name="Accent2 - 60% 3" xfId="305"/>
    <cellStyle name="Accent2 2" xfId="306"/>
    <cellStyle name="t" xfId="307"/>
    <cellStyle name="Accent2 2 2" xfId="308"/>
    <cellStyle name="Accent2 3" xfId="309"/>
    <cellStyle name="Accent2 3 2" xfId="310"/>
    <cellStyle name="Accent2 4" xfId="311"/>
    <cellStyle name="Accent2 4 2" xfId="312"/>
    <cellStyle name="百分比 2 9 2 2" xfId="313"/>
    <cellStyle name="Accent2 5 2" xfId="314"/>
    <cellStyle name="常规 2 2 11" xfId="315"/>
    <cellStyle name="百分比 2 9 3" xfId="316"/>
    <cellStyle name="Date" xfId="317"/>
    <cellStyle name="常规 2 2 4 2" xfId="318"/>
    <cellStyle name="Accent2 6" xfId="319"/>
    <cellStyle name="Accent2 7" xfId="320"/>
    <cellStyle name="Accent2 8" xfId="321"/>
    <cellStyle name="Accent2 9" xfId="322"/>
    <cellStyle name="Accent3" xfId="323"/>
    <cellStyle name="Milliers_!!!GO" xfId="324"/>
    <cellStyle name="Accent5 2" xfId="325"/>
    <cellStyle name="Accent3 - 20%" xfId="326"/>
    <cellStyle name="标题 1 3" xfId="327"/>
    <cellStyle name="常规 2 2 7" xfId="328"/>
    <cellStyle name="百分比 4 3" xfId="329"/>
    <cellStyle name="Accent5 2 2" xfId="330"/>
    <cellStyle name="Accent3 - 20% 2" xfId="331"/>
    <cellStyle name="标题 1 3 2" xfId="332"/>
    <cellStyle name="汇总 3" xfId="333"/>
    <cellStyle name="Accent5 6" xfId="334"/>
    <cellStyle name="Accent3 - 20% 2 2" xfId="335"/>
    <cellStyle name="标题 1 4" xfId="336"/>
    <cellStyle name="Accent3 - 20% 3" xfId="337"/>
    <cellStyle name="Mon閠aire [0]_!!!GO" xfId="338"/>
    <cellStyle name="Accent4 3 2" xfId="339"/>
    <cellStyle name="Accent3 - 40%" xfId="340"/>
    <cellStyle name="Accent3 - 40% 2" xfId="341"/>
    <cellStyle name="Accent3 - 40% 2 2" xfId="342"/>
    <cellStyle name="Accent4 - 60%" xfId="343"/>
    <cellStyle name="捠壿 [0.00]_Region Orders (2)" xfId="344"/>
    <cellStyle name="常规 15 2 2" xfId="345"/>
    <cellStyle name="百分比 2 6 2" xfId="346"/>
    <cellStyle name="Accent3 - 40% 3" xfId="347"/>
    <cellStyle name="Accent4 5 2" xfId="348"/>
    <cellStyle name="Accent3 - 60%" xfId="349"/>
    <cellStyle name="好_M01-1 3" xfId="350"/>
    <cellStyle name="Accent3 - 60% 2" xfId="351"/>
    <cellStyle name="编号" xfId="352"/>
    <cellStyle name="Accent3 - 60% 2 2" xfId="353"/>
    <cellStyle name="Accent3 - 60% 3" xfId="354"/>
    <cellStyle name="Accent3 2" xfId="355"/>
    <cellStyle name="comma zerodec" xfId="356"/>
    <cellStyle name="Accent3 2 2" xfId="357"/>
    <cellStyle name="Accent3 3" xfId="358"/>
    <cellStyle name="Accent3 3 2" xfId="359"/>
    <cellStyle name="Accent3 4" xfId="360"/>
    <cellStyle name="Accent3 5" xfId="361"/>
    <cellStyle name="Accent3 5 2" xfId="362"/>
    <cellStyle name="Moneda_96 Risk" xfId="363"/>
    <cellStyle name="常规 2 2 5 2" xfId="364"/>
    <cellStyle name="Accent3 6" xfId="365"/>
    <cellStyle name="Accent3 7" xfId="366"/>
    <cellStyle name="Accent3 8" xfId="367"/>
    <cellStyle name="百分比 2" xfId="368"/>
    <cellStyle name="Accent3 9" xfId="369"/>
    <cellStyle name="Accent4" xfId="370"/>
    <cellStyle name="百分比 2 2 2" xfId="371"/>
    <cellStyle name="Accent4 - 20%" xfId="372"/>
    <cellStyle name="百分比 2 2 2 2" xfId="373"/>
    <cellStyle name="Accent4 - 20% 2" xfId="374"/>
    <cellStyle name="百分比 2 2 2 2 2" xfId="375"/>
    <cellStyle name="Accent4 - 20% 2 2" xfId="376"/>
    <cellStyle name="强调 2 2" xfId="377"/>
    <cellStyle name="百分比 2 2 2 3" xfId="378"/>
    <cellStyle name="Accent4 - 20% 3" xfId="379"/>
    <cellStyle name="百分比 2 4 2" xfId="380"/>
    <cellStyle name="Accent4 - 40%" xfId="381"/>
    <cellStyle name="百分比 2 4 2 2" xfId="382"/>
    <cellStyle name="Accent6 - 40%" xfId="383"/>
    <cellStyle name="Accent4 - 40% 2" xfId="384"/>
    <cellStyle name="商品名称 4" xfId="385"/>
    <cellStyle name="Accent6 - 40% 2" xfId="386"/>
    <cellStyle name="Accent4 - 40% 2 2" xfId="387"/>
    <cellStyle name="Accent4 - 40% 3" xfId="388"/>
    <cellStyle name="Accent4 - 60% 2" xfId="389"/>
    <cellStyle name="Accent4 - 60% 2 2" xfId="390"/>
    <cellStyle name="Accent4 - 60% 3" xfId="391"/>
    <cellStyle name="PSSpacer" xfId="392"/>
    <cellStyle name="Accent6" xfId="393"/>
    <cellStyle name="Accent4 2" xfId="394"/>
    <cellStyle name="New Times Roman" xfId="395"/>
    <cellStyle name="Accent4 3" xfId="396"/>
    <cellStyle name="Accent4 4" xfId="397"/>
    <cellStyle name="Accent4 4 2" xfId="398"/>
    <cellStyle name="PSHeading 5" xfId="399"/>
    <cellStyle name="标题 1 2 2" xfId="400"/>
    <cellStyle name="常规 2 2 6 2" xfId="401"/>
    <cellStyle name="Accent4 6" xfId="402"/>
    <cellStyle name="百分比 4 2 2" xfId="403"/>
    <cellStyle name="标题 1 2 3" xfId="404"/>
    <cellStyle name="Accent4 7" xfId="405"/>
    <cellStyle name="标题 1 2 4" xfId="406"/>
    <cellStyle name="Accent4 8" xfId="407"/>
    <cellStyle name="Accent5" xfId="408"/>
    <cellStyle name="Accent5 - 20% 2" xfId="409"/>
    <cellStyle name="Accent5 - 20% 2 2" xfId="410"/>
    <cellStyle name="Input [yellow] 2 2 2" xfId="411"/>
    <cellStyle name="Accent5 - 20% 3" xfId="412"/>
    <cellStyle name="Accent5 - 40%" xfId="413"/>
    <cellStyle name="标题 2 3 3" xfId="414"/>
    <cellStyle name="Accent5 - 60%" xfId="415"/>
    <cellStyle name="Accent5 - 60% 2" xfId="416"/>
    <cellStyle name="Category" xfId="417"/>
    <cellStyle name="Accent5 3" xfId="418"/>
    <cellStyle name="标题 2 3" xfId="419"/>
    <cellStyle name="Category 2" xfId="420"/>
    <cellStyle name="Accent5 3 2" xfId="421"/>
    <cellStyle name="标题 3 3" xfId="422"/>
    <cellStyle name="Comma [0]_!!!GO" xfId="423"/>
    <cellStyle name="Accent5 4 2" xfId="424"/>
    <cellStyle name="汇总 2" xfId="425"/>
    <cellStyle name="Accent5 5" xfId="426"/>
    <cellStyle name="汇总 2 2" xfId="427"/>
    <cellStyle name="Accent5 5 2" xfId="428"/>
    <cellStyle name="标题 1 3 3" xfId="429"/>
    <cellStyle name="汇总 4" xfId="430"/>
    <cellStyle name="Accent5 7" xfId="431"/>
    <cellStyle name="标题 1 3 4" xfId="432"/>
    <cellStyle name="百分比 2 3 2 2 2" xfId="433"/>
    <cellStyle name="汇总 5" xfId="434"/>
    <cellStyle name="Accent5 8" xfId="435"/>
    <cellStyle name="Accent6 - 20%" xfId="436"/>
    <cellStyle name="Accent6 - 40% 2 2" xfId="437"/>
    <cellStyle name="ColLevel_0" xfId="438"/>
    <cellStyle name="Accent6 - 40% 3" xfId="439"/>
    <cellStyle name="Accent6 - 60% 2" xfId="440"/>
    <cellStyle name="Accent6 - 60% 3" xfId="441"/>
    <cellStyle name="标题 1 4 4" xfId="442"/>
    <cellStyle name="Accent6 8" xfId="443"/>
    <cellStyle name="百分比 2 4 3" xfId="444"/>
    <cellStyle name="Comma_!!!GO" xfId="445"/>
    <cellStyle name="分级显示列_1_Book1" xfId="446"/>
    <cellStyle name="标题 3 3 2" xfId="447"/>
    <cellStyle name="Currency_!!!GO" xfId="448"/>
    <cellStyle name="标题 2 3 4" xfId="449"/>
    <cellStyle name="Currency1" xfId="450"/>
    <cellStyle name="Date 2" xfId="451"/>
    <cellStyle name="Date 2 2" xfId="452"/>
    <cellStyle name="Dollar (zero dec)" xfId="453"/>
    <cellStyle name="标题 2 2" xfId="454"/>
    <cellStyle name="常规 2 3 6" xfId="455"/>
    <cellStyle name="百分比 5 2" xfId="456"/>
    <cellStyle name="Grey" xfId="457"/>
    <cellStyle name="强调文字颜色 5 2 2" xfId="458"/>
    <cellStyle name="Header1" xfId="459"/>
    <cellStyle name="Header2 2 2" xfId="460"/>
    <cellStyle name="Header2 3" xfId="461"/>
    <cellStyle name="千位分隔 2 4" xfId="462"/>
    <cellStyle name="Input [yellow]" xfId="463"/>
    <cellStyle name="千位分隔 2 4 2" xfId="464"/>
    <cellStyle name="Input [yellow] 2" xfId="465"/>
    <cellStyle name="Input [yellow] 2 2" xfId="466"/>
    <cellStyle name="Input [yellow] 2 3" xfId="467"/>
    <cellStyle name="Input [yellow] 3" xfId="468"/>
    <cellStyle name="Input [yellow] 3 2" xfId="469"/>
    <cellStyle name="Input Cells" xfId="470"/>
    <cellStyle name="Linked Cells" xfId="471"/>
    <cellStyle name="Millares [0]_96 Risk" xfId="472"/>
    <cellStyle name="常规 2 2 2 2" xfId="473"/>
    <cellStyle name="Millares_96 Risk" xfId="474"/>
    <cellStyle name="千位分隔 2 3 2" xfId="475"/>
    <cellStyle name="Milliers [0]_!!!GO" xfId="476"/>
    <cellStyle name="Moneda [0]_96 Risk" xfId="477"/>
    <cellStyle name="数量 3" xfId="478"/>
    <cellStyle name="标题 1 2 2 2" xfId="479"/>
    <cellStyle name="Month" xfId="480"/>
    <cellStyle name="Month 2" xfId="481"/>
    <cellStyle name="百分比 10" xfId="482"/>
    <cellStyle name="PSHeading 2" xfId="483"/>
    <cellStyle name="no dec" xfId="484"/>
    <cellStyle name="PSHeading 2 2" xfId="485"/>
    <cellStyle name="no dec 2" xfId="486"/>
    <cellStyle name="PSHeading 2 2 2" xfId="487"/>
    <cellStyle name="no dec 2 2" xfId="488"/>
    <cellStyle name="百分比 3 3 2" xfId="489"/>
    <cellStyle name="PSHeading 2 3" xfId="490"/>
    <cellStyle name="no dec 3" xfId="491"/>
    <cellStyle name="Normal - Style1" xfId="492"/>
    <cellStyle name="百分比 2 5 2" xfId="493"/>
    <cellStyle name="Normal_!!!GO" xfId="494"/>
    <cellStyle name="PSInt" xfId="495"/>
    <cellStyle name="per.style" xfId="496"/>
    <cellStyle name="常规 2 3 4" xfId="497"/>
    <cellStyle name="t_HVAC Equipment (3)" xfId="498"/>
    <cellStyle name="Percent [2] 2" xfId="499"/>
    <cellStyle name="Percent_!!!GO" xfId="500"/>
    <cellStyle name="百分比 8" xfId="501"/>
    <cellStyle name="Pourcentage_pldt" xfId="502"/>
    <cellStyle name="PSChar 2" xfId="503"/>
    <cellStyle name="编号 2 2" xfId="504"/>
    <cellStyle name="PSHeading 3 3" xfId="505"/>
    <cellStyle name="PSDate" xfId="506"/>
    <cellStyle name="编号 2 2 2" xfId="507"/>
    <cellStyle name="PSDate 2" xfId="508"/>
    <cellStyle name="PSDec" xfId="509"/>
    <cellStyle name="编号 4" xfId="510"/>
    <cellStyle name="常规 10" xfId="511"/>
    <cellStyle name="PSDec 2" xfId="512"/>
    <cellStyle name="PSHeading" xfId="513"/>
    <cellStyle name="PSHeading 2 2 3" xfId="514"/>
    <cellStyle name="PSHeading 2 4" xfId="515"/>
    <cellStyle name="PSHeading 3" xfId="516"/>
    <cellStyle name="PSInt 2" xfId="517"/>
    <cellStyle name="PSSpacer 2" xfId="518"/>
    <cellStyle name="sstot 2" xfId="519"/>
    <cellStyle name="Standard_AREAS" xfId="520"/>
    <cellStyle name="t 2" xfId="521"/>
    <cellStyle name="常规 2 3 4 2" xfId="522"/>
    <cellStyle name="t_HVAC Equipment (3) 2" xfId="523"/>
    <cellStyle name="百分比 2 11" xfId="524"/>
    <cellStyle name="千位分隔 2 2" xfId="525"/>
    <cellStyle name="百分比 2 3 5" xfId="526"/>
    <cellStyle name="百分比 2 11 2" xfId="527"/>
    <cellStyle name="百分比 7 2" xfId="528"/>
    <cellStyle name="百分比 2 12" xfId="529"/>
    <cellStyle name="标题 10" xfId="530"/>
    <cellStyle name="百分比 2 2" xfId="531"/>
    <cellStyle name="百分比 2 2 3" xfId="532"/>
    <cellStyle name="百分比 2 2 3 2" xfId="533"/>
    <cellStyle name="百分比 2 3" xfId="534"/>
    <cellStyle name="常规_Sheet3" xfId="535"/>
    <cellStyle name="百分比 2 3 2" xfId="536"/>
    <cellStyle name="百分比 2 3 2 2" xfId="537"/>
    <cellStyle name="百分比 2 3 2 3" xfId="538"/>
    <cellStyle name="百分比 2 3 3" xfId="539"/>
    <cellStyle name="百分比 2 3 3 2" xfId="540"/>
    <cellStyle name="百分比 2 4" xfId="541"/>
    <cellStyle name="百分比 2 4 3 2" xfId="542"/>
    <cellStyle name="百分比 2 4 4" xfId="543"/>
    <cellStyle name="百分比 2 5" xfId="544"/>
    <cellStyle name="常规 15 2" xfId="545"/>
    <cellStyle name="百分比 2 6" xfId="546"/>
    <cellStyle name="标题 2 2 2" xfId="547"/>
    <cellStyle name="常规 15 3" xfId="548"/>
    <cellStyle name="百分比 2 7" xfId="549"/>
    <cellStyle name="标题 2 2 3" xfId="550"/>
    <cellStyle name="百分比 2 8" xfId="551"/>
    <cellStyle name="百分比 3" xfId="552"/>
    <cellStyle name="百分比 3 2" xfId="553"/>
    <cellStyle name="百分比 3 2 2" xfId="554"/>
    <cellStyle name="百分比 3 3" xfId="555"/>
    <cellStyle name="编号 2" xfId="556"/>
    <cellStyle name="百分比 3 4" xfId="557"/>
    <cellStyle name="标题 1 2" xfId="558"/>
    <cellStyle name="常规 2 2 6" xfId="559"/>
    <cellStyle name="百分比 4 2" xfId="560"/>
    <cellStyle name="标题 3 2" xfId="561"/>
    <cellStyle name="百分比 6 2" xfId="562"/>
    <cellStyle name="百分比 8 2" xfId="563"/>
    <cellStyle name="百分比 9" xfId="564"/>
    <cellStyle name="百分比 9 2" xfId="565"/>
    <cellStyle name="捠壿_Region Orders (2)" xfId="566"/>
    <cellStyle name="编号 2 3" xfId="567"/>
    <cellStyle name="编号 3" xfId="568"/>
    <cellStyle name="标题 1 3 2 2" xfId="569"/>
    <cellStyle name="标题 1 5 3" xfId="570"/>
    <cellStyle name="标题 2 4 2" xfId="571"/>
    <cellStyle name="标题 1 7" xfId="572"/>
    <cellStyle name="标题 2 3 2" xfId="573"/>
    <cellStyle name="标题 2 3 2 2" xfId="574"/>
    <cellStyle name="标题 2 4" xfId="575"/>
    <cellStyle name="标题 2 4 2 2" xfId="576"/>
    <cellStyle name="好 5 2" xfId="577"/>
    <cellStyle name="标题 3 2 2 2" xfId="578"/>
    <cellStyle name="标题 2 4 3" xfId="579"/>
    <cellStyle name="标题 2 4 4" xfId="580"/>
    <cellStyle name="标题 2 5" xfId="581"/>
    <cellStyle name="标题 2 7" xfId="582"/>
    <cellStyle name="标题 2 5 2" xfId="583"/>
    <cellStyle name="标题 2 5 3" xfId="584"/>
    <cellStyle name="标题 2 6" xfId="585"/>
    <cellStyle name="好 5" xfId="586"/>
    <cellStyle name="标题 3 2 2" xfId="587"/>
    <cellStyle name="好 6" xfId="588"/>
    <cellStyle name="标题 3 2 3" xfId="589"/>
    <cellStyle name="标题 3 3 2 2" xfId="590"/>
    <cellStyle name="标题 3 3 3" xfId="591"/>
    <cellStyle name="标题 3 3 4" xfId="592"/>
    <cellStyle name="标题 3 4" xfId="593"/>
    <cellStyle name="标题 3 4 2" xfId="594"/>
    <cellStyle name="标题 3 4 2 2" xfId="595"/>
    <cellStyle name="标题 3 4 3" xfId="596"/>
    <cellStyle name="标题 3 4 4" xfId="597"/>
    <cellStyle name="标题 3 5" xfId="598"/>
    <cellStyle name="标题 3 5 2" xfId="599"/>
    <cellStyle name="标题 3 5 3" xfId="600"/>
    <cellStyle name="标题 3 6" xfId="601"/>
    <cellStyle name="数量 2 2 2" xfId="602"/>
    <cellStyle name="标题 3 7" xfId="603"/>
    <cellStyle name="千位分隔 3" xfId="604"/>
    <cellStyle name="标题 4 2" xfId="605"/>
    <cellStyle name="千位分隔 3 2" xfId="606"/>
    <cellStyle name="标题 4 2 2" xfId="607"/>
    <cellStyle name="千位分隔 3 2 2" xfId="608"/>
    <cellStyle name="标题 4 2 2 2" xfId="609"/>
    <cellStyle name="千位分隔 3 3" xfId="610"/>
    <cellStyle name="标题 4 2 3" xfId="611"/>
    <cellStyle name="标题 4 2 4" xfId="612"/>
    <cellStyle name="千位分隔 4" xfId="613"/>
    <cellStyle name="标题 4 3" xfId="614"/>
    <cellStyle name="千位分隔 4 2" xfId="615"/>
    <cellStyle name="标题 4 3 2" xfId="616"/>
    <cellStyle name="标题 4 3 2 2" xfId="617"/>
    <cellStyle name="标题 4 3 3" xfId="618"/>
    <cellStyle name="标题 4 3 4" xfId="619"/>
    <cellStyle name="千位分隔 5" xfId="620"/>
    <cellStyle name="标题 4 4" xfId="621"/>
    <cellStyle name="千位分隔 5 2" xfId="622"/>
    <cellStyle name="标题 4 4 2" xfId="623"/>
    <cellStyle name="标题 4 4 2 2" xfId="624"/>
    <cellStyle name="标题 4 4 3" xfId="625"/>
    <cellStyle name="标题 4 4 4" xfId="626"/>
    <cellStyle name="千位分隔 6" xfId="627"/>
    <cellStyle name="标题 4 5" xfId="628"/>
    <cellStyle name="千位分隔 6 2" xfId="629"/>
    <cellStyle name="标题 4 5 2" xfId="630"/>
    <cellStyle name="标题 4 5 3" xfId="631"/>
    <cellStyle name="千位分隔 7" xfId="632"/>
    <cellStyle name="标题 4 6" xfId="633"/>
    <cellStyle name="千位分隔 8" xfId="634"/>
    <cellStyle name="标题 4 7" xfId="635"/>
    <cellStyle name="标题 5" xfId="636"/>
    <cellStyle name="标题 5 2" xfId="637"/>
    <cellStyle name="标题 5 2 2" xfId="638"/>
    <cellStyle name="标题 5 3" xfId="639"/>
    <cellStyle name="标题 5 4" xfId="640"/>
    <cellStyle name="标题 6" xfId="641"/>
    <cellStyle name="标题 6 2" xfId="642"/>
    <cellStyle name="标题 6 3" xfId="643"/>
    <cellStyle name="标题 6 4" xfId="644"/>
    <cellStyle name="标题 7" xfId="645"/>
    <cellStyle name="标题 7 2" xfId="646"/>
    <cellStyle name="标题 7 2 2" xfId="647"/>
    <cellStyle name="标题 7 3" xfId="648"/>
    <cellStyle name="标题 7 4" xfId="649"/>
    <cellStyle name="标题 8" xfId="650"/>
    <cellStyle name="常规 2 7" xfId="651"/>
    <cellStyle name="标题 8 2" xfId="652"/>
    <cellStyle name="输入 2" xfId="653"/>
    <cellStyle name="常规 2 8" xfId="654"/>
    <cellStyle name="标题 8 3" xfId="655"/>
    <cellStyle name="标题 9" xfId="656"/>
    <cellStyle name="标题1" xfId="657"/>
    <cellStyle name="标题1 2" xfId="658"/>
    <cellStyle name="标题1 2 2" xfId="659"/>
    <cellStyle name="标题1 2 2 2" xfId="660"/>
    <cellStyle name="差 5 2" xfId="661"/>
    <cellStyle name="标题1 2 3" xfId="662"/>
    <cellStyle name="标题1 3" xfId="663"/>
    <cellStyle name="标题1 3 2" xfId="664"/>
    <cellStyle name="标题1 4" xfId="665"/>
    <cellStyle name="表标题" xfId="666"/>
    <cellStyle name="表标题 2" xfId="667"/>
    <cellStyle name="部门" xfId="668"/>
    <cellStyle name="部门 2" xfId="669"/>
    <cellStyle name="部门 2 2" xfId="670"/>
    <cellStyle name="部门 2 2 2" xfId="671"/>
    <cellStyle name="部门 2 3" xfId="672"/>
    <cellStyle name="部门 3" xfId="673"/>
    <cellStyle name="部门 3 2" xfId="674"/>
    <cellStyle name="解释性文本 5" xfId="675"/>
    <cellStyle name="差 2" xfId="676"/>
    <cellStyle name="解释性文本 5 2" xfId="677"/>
    <cellStyle name="差 2 2" xfId="678"/>
    <cellStyle name="差 2 2 2" xfId="679"/>
    <cellStyle name="解释性文本 5 3" xfId="680"/>
    <cellStyle name="差 2 3" xfId="681"/>
    <cellStyle name="差 2 4" xfId="682"/>
    <cellStyle name="解释性文本 6" xfId="683"/>
    <cellStyle name="差 3" xfId="684"/>
    <cellStyle name="差 3 2" xfId="685"/>
    <cellStyle name="差 3 2 2" xfId="686"/>
    <cellStyle name="差 3 3" xfId="687"/>
    <cellStyle name="差 3 4" xfId="688"/>
    <cellStyle name="解释性文本 7" xfId="689"/>
    <cellStyle name="差 4" xfId="690"/>
    <cellStyle name="差 4 2" xfId="691"/>
    <cellStyle name="差 4 2 2" xfId="692"/>
    <cellStyle name="差 4 3" xfId="693"/>
    <cellStyle name="差 4 4" xfId="694"/>
    <cellStyle name="差 5" xfId="695"/>
    <cellStyle name="差 5 3" xfId="696"/>
    <cellStyle name="差_0502通海县 2 2" xfId="697"/>
    <cellStyle name="差 6" xfId="698"/>
    <cellStyle name="差 8" xfId="699"/>
    <cellStyle name="差_0502通海县" xfId="700"/>
    <cellStyle name="差_0502通海县 2" xfId="701"/>
    <cellStyle name="差_0502通海县 3" xfId="702"/>
    <cellStyle name="差_0605石屏" xfId="703"/>
    <cellStyle name="差_0605石屏 2" xfId="704"/>
    <cellStyle name="差_0605石屏 2 2" xfId="705"/>
    <cellStyle name="差_0605石屏 3" xfId="706"/>
    <cellStyle name="差_0605石屏县" xfId="707"/>
    <cellStyle name="差_0605石屏县 2" xfId="708"/>
    <cellStyle name="差_0605石屏县 2 2" xfId="709"/>
    <cellStyle name="差_0605石屏县 3" xfId="710"/>
    <cellStyle name="差_1110洱源" xfId="711"/>
    <cellStyle name="差_1110洱源 2 2" xfId="712"/>
    <cellStyle name="差_11大理" xfId="713"/>
    <cellStyle name="差_11大理 2" xfId="714"/>
    <cellStyle name="差_11大理 2 2" xfId="715"/>
    <cellStyle name="差_11大理 3" xfId="716"/>
    <cellStyle name="差_2007年地州资金往来对账表" xfId="717"/>
    <cellStyle name="差_2007年地州资金往来对账表 2" xfId="718"/>
    <cellStyle name="差_2007年地州资金往来对账表 2 2" xfId="719"/>
    <cellStyle name="差_2007年地州资金往来对账表 3" xfId="720"/>
    <cellStyle name="常规 28" xfId="721"/>
    <cellStyle name="差_2008年地州对账表(国库资金）" xfId="722"/>
    <cellStyle name="差_2008年地州对账表(国库资金） 2" xfId="723"/>
    <cellStyle name="适中 3" xfId="724"/>
    <cellStyle name="差_2008年地州对账表(国库资金） 2 2" xfId="725"/>
    <cellStyle name="差_2008年地州对账表(国库资金） 3" xfId="726"/>
    <cellStyle name="差_Book1" xfId="727"/>
    <cellStyle name="差_M01-1" xfId="728"/>
    <cellStyle name="昗弨_Pacific Region P&amp;L" xfId="729"/>
    <cellStyle name="差_M01-1 2" xfId="730"/>
    <cellStyle name="差_M01-1 2 2" xfId="731"/>
    <cellStyle name="差_M01-1 3" xfId="732"/>
    <cellStyle name="常规 10 2" xfId="733"/>
    <cellStyle name="常规 10 2 2" xfId="734"/>
    <cellStyle name="常规 10 2 2 2" xfId="735"/>
    <cellStyle name="汇总 6 2" xfId="736"/>
    <cellStyle name="常规 10 2 3" xfId="737"/>
    <cellStyle name="常规 10 2_报预算局：2016年云南省及省本级1-7月社保基金预算执行情况表（0823）" xfId="738"/>
    <cellStyle name="常规 10 3" xfId="739"/>
    <cellStyle name="常规 10 41" xfId="740"/>
    <cellStyle name="常规 10 41 2" xfId="741"/>
    <cellStyle name="常规 11" xfId="742"/>
    <cellStyle name="常规 11 2" xfId="743"/>
    <cellStyle name="常规 11 2 2" xfId="744"/>
    <cellStyle name="常规 11 3" xfId="745"/>
    <cellStyle name="常规 11 3 2" xfId="746"/>
    <cellStyle name="链接单元格 3 2 2" xfId="747"/>
    <cellStyle name="常规 11 4" xfId="748"/>
    <cellStyle name="好 4 2" xfId="749"/>
    <cellStyle name="常规 12" xfId="750"/>
    <cellStyle name="好 4 2 2" xfId="751"/>
    <cellStyle name="常规 12 2" xfId="752"/>
    <cellStyle name="好 4 3" xfId="753"/>
    <cellStyle name="常规 13" xfId="754"/>
    <cellStyle name="常规 13 2" xfId="755"/>
    <cellStyle name="好 4 4" xfId="756"/>
    <cellStyle name="常规 14" xfId="757"/>
    <cellStyle name="常规 14 2" xfId="758"/>
    <cellStyle name="检查单元格 2 2 2" xfId="759"/>
    <cellStyle name="常规 21" xfId="760"/>
    <cellStyle name="常规 16" xfId="761"/>
    <cellStyle name="常规 16 2" xfId="762"/>
    <cellStyle name="注释 4 2" xfId="763"/>
    <cellStyle name="常规 22" xfId="764"/>
    <cellStyle name="常规 17" xfId="765"/>
    <cellStyle name="注释 4 2 2" xfId="766"/>
    <cellStyle name="常规 17 2" xfId="767"/>
    <cellStyle name="常规 17 2 2" xfId="768"/>
    <cellStyle name="常规 17 3" xfId="769"/>
    <cellStyle name="注释 4 3" xfId="770"/>
    <cellStyle name="常规 23" xfId="771"/>
    <cellStyle name="常规 18" xfId="772"/>
    <cellStyle name="常规 5 42" xfId="773"/>
    <cellStyle name="常规 18 2" xfId="774"/>
    <cellStyle name="常规 5 42 2" xfId="775"/>
    <cellStyle name="常规 18 2 2" xfId="776"/>
    <cellStyle name="常规 18 3" xfId="777"/>
    <cellStyle name="注释 4 4" xfId="778"/>
    <cellStyle name="常规 24" xfId="779"/>
    <cellStyle name="常规 19" xfId="780"/>
    <cellStyle name="常规 19 10" xfId="781"/>
    <cellStyle name="常规 19 2" xfId="782"/>
    <cellStyle name="常规 19 2 2" xfId="783"/>
    <cellStyle name="常规 19 3" xfId="784"/>
    <cellStyle name="常规 2" xfId="785"/>
    <cellStyle name="强调文字颜色 3 3" xfId="786"/>
    <cellStyle name="常规 2 10" xfId="787"/>
    <cellStyle name="强调文字颜色 3 3 2" xfId="788"/>
    <cellStyle name="常规 2 10 2" xfId="789"/>
    <cellStyle name="常规 2 11" xfId="790"/>
    <cellStyle name="常规 2 11 2" xfId="791"/>
    <cellStyle name="常规 2 12" xfId="792"/>
    <cellStyle name="常规 2 13" xfId="793"/>
    <cellStyle name="常规 2 13 2" xfId="794"/>
    <cellStyle name="常规 2 14" xfId="795"/>
    <cellStyle name="常规 2 14 2" xfId="796"/>
    <cellStyle name="常规 2 15" xfId="797"/>
    <cellStyle name="常规 2 16" xfId="798"/>
    <cellStyle name="常规 2 2" xfId="799"/>
    <cellStyle name="常规 2 2 11 2" xfId="800"/>
    <cellStyle name="常规 2 2 2" xfId="801"/>
    <cellStyle name="常规 2 2 2 2 2" xfId="802"/>
    <cellStyle name="常规 2 2 2 2 2 2" xfId="803"/>
    <cellStyle name="常规 2 2 2 2 3" xfId="804"/>
    <cellStyle name="常规 2 2 2 3" xfId="805"/>
    <cellStyle name="常规 2 2 2 3 2" xfId="806"/>
    <cellStyle name="强调文字颜色 1 2" xfId="807"/>
    <cellStyle name="常规 2 2 2 4 2" xfId="808"/>
    <cellStyle name="常规 2 2 3" xfId="809"/>
    <cellStyle name="常规 2 2 3 2 2" xfId="810"/>
    <cellStyle name="常规 2 2 3 3 2" xfId="811"/>
    <cellStyle name="常规 2 2 4" xfId="812"/>
    <cellStyle name="常规 2 2 5" xfId="813"/>
    <cellStyle name="常规 2 3" xfId="814"/>
    <cellStyle name="常规 2 3 2" xfId="815"/>
    <cellStyle name="常规 2 3 2 2" xfId="816"/>
    <cellStyle name="常规 2 3 2 2 2" xfId="817"/>
    <cellStyle name="常规 2 3 2 2 2 2" xfId="818"/>
    <cellStyle name="常规 2 3 2 2 3" xfId="819"/>
    <cellStyle name="常规 2 3 2 3" xfId="820"/>
    <cellStyle name="常规 2 3 2 3 2" xfId="821"/>
    <cellStyle name="常规 2 3 2 4" xfId="822"/>
    <cellStyle name="常规 2 3 2 4 2" xfId="823"/>
    <cellStyle name="常规 2 3 2 5" xfId="824"/>
    <cellStyle name="常规 2 3 3" xfId="825"/>
    <cellStyle name="常规 2 3 3 2" xfId="826"/>
    <cellStyle name="常规 2 3 3 2 2" xfId="827"/>
    <cellStyle name="常规 2 3 3 3" xfId="828"/>
    <cellStyle name="常规 2 3 3 3 2" xfId="829"/>
    <cellStyle name="常规 2 3 3 4" xfId="830"/>
    <cellStyle name="常规 2 3 5" xfId="831"/>
    <cellStyle name="常规 2 3 5 2" xfId="832"/>
    <cellStyle name="常规 2 4" xfId="833"/>
    <cellStyle name="常规 2 4 2" xfId="834"/>
    <cellStyle name="常规 2 4 2 2" xfId="835"/>
    <cellStyle name="常规 2 4 2 2 2" xfId="836"/>
    <cellStyle name="输出 2 2 2" xfId="837"/>
    <cellStyle name="常规 2 4 2 3" xfId="838"/>
    <cellStyle name="常规 2 4 2 3 2" xfId="839"/>
    <cellStyle name="常规 2 4 2 4" xfId="840"/>
    <cellStyle name="常规 2 4 3" xfId="841"/>
    <cellStyle name="常规 2 4 3 2" xfId="842"/>
    <cellStyle name="常规 2 4 4" xfId="843"/>
    <cellStyle name="常规 2 4 4 2" xfId="844"/>
    <cellStyle name="常规 2 4 5" xfId="845"/>
    <cellStyle name="常规 2 5" xfId="846"/>
    <cellStyle name="常规 2 5 2" xfId="847"/>
    <cellStyle name="检查单元格 6" xfId="848"/>
    <cellStyle name="常规 2 5 2 2" xfId="849"/>
    <cellStyle name="常规 2 5 2 2 2" xfId="850"/>
    <cellStyle name="输出 3 2 2" xfId="851"/>
    <cellStyle name="检查单元格 7" xfId="852"/>
    <cellStyle name="常规 2 5 2 3" xfId="853"/>
    <cellStyle name="常规 2 5 3" xfId="854"/>
    <cellStyle name="常规 2 5 3 2" xfId="855"/>
    <cellStyle name="常规 2 5 4" xfId="856"/>
    <cellStyle name="常规 2 5 4 2" xfId="857"/>
    <cellStyle name="常规 2 5 5" xfId="858"/>
    <cellStyle name="常规 2 6" xfId="859"/>
    <cellStyle name="常规 2 6 2" xfId="860"/>
    <cellStyle name="常规 2 6 2 2" xfId="861"/>
    <cellStyle name="常规 2 6 2 2 2" xfId="862"/>
    <cellStyle name="常规 2 6 3" xfId="863"/>
    <cellStyle name="常规 2 6 3 2" xfId="864"/>
    <cellStyle name="常规 2 6 4" xfId="865"/>
    <cellStyle name="常规 2 6 4 2" xfId="866"/>
    <cellStyle name="常规 2 7 3" xfId="867"/>
    <cellStyle name="常规 2 7 3 2" xfId="868"/>
    <cellStyle name="输入 2 2" xfId="869"/>
    <cellStyle name="常规 2 8 2" xfId="870"/>
    <cellStyle name="输入 3" xfId="871"/>
    <cellStyle name="常规 2 9" xfId="872"/>
    <cellStyle name="输入 3 2" xfId="873"/>
    <cellStyle name="常规 2 9 2" xfId="874"/>
    <cellStyle name="输入 3 2 2" xfId="875"/>
    <cellStyle name="常规 2 9 2 2" xfId="876"/>
    <cellStyle name="输入 3 3" xfId="877"/>
    <cellStyle name="常规 2 9 3" xfId="878"/>
    <cellStyle name="常规 2 9 3 2" xfId="879"/>
    <cellStyle name="输入 3 4" xfId="880"/>
    <cellStyle name="好_2008年地州对账表(国库资金） 2" xfId="881"/>
    <cellStyle name="常规 2 9 4" xfId="882"/>
    <cellStyle name="常规 30" xfId="883"/>
    <cellStyle name="常规 25" xfId="884"/>
    <cellStyle name="常规 25 2" xfId="885"/>
    <cellStyle name="常规 26" xfId="886"/>
    <cellStyle name="常规 27" xfId="887"/>
    <cellStyle name="常规 29" xfId="888"/>
    <cellStyle name="输出 4 2" xfId="889"/>
    <cellStyle name="常规 3" xfId="890"/>
    <cellStyle name="输出 4 2 2" xfId="891"/>
    <cellStyle name="常规 3 2" xfId="892"/>
    <cellStyle name="常规 3 2 2" xfId="893"/>
    <cellStyle name="常规 3 2 2 2" xfId="894"/>
    <cellStyle name="常规 3 2 4" xfId="895"/>
    <cellStyle name="常规 3 2 4 2" xfId="896"/>
    <cellStyle name="常规 3 3" xfId="897"/>
    <cellStyle name="常规 3 3 2" xfId="898"/>
    <cellStyle name="常规 3 3 2 2" xfId="899"/>
    <cellStyle name="常规 3 3 2 2 2" xfId="900"/>
    <cellStyle name="常规 3 3 2 3" xfId="901"/>
    <cellStyle name="常规 3 3 3" xfId="902"/>
    <cellStyle name="常规 3 3 3 2" xfId="903"/>
    <cellStyle name="常规 3 3 4" xfId="904"/>
    <cellStyle name="常规 3 3 4 2" xfId="905"/>
    <cellStyle name="常规 3 4" xfId="906"/>
    <cellStyle name="常规 3 4 2" xfId="907"/>
    <cellStyle name="常规 3 4 2 2" xfId="908"/>
    <cellStyle name="常规 3 5" xfId="909"/>
    <cellStyle name="常规 3 5 2" xfId="910"/>
    <cellStyle name="常规 3 6" xfId="911"/>
    <cellStyle name="常规 3 6 2" xfId="912"/>
    <cellStyle name="常规 3 7" xfId="913"/>
    <cellStyle name="常规 3 8" xfId="914"/>
    <cellStyle name="常规 3_Book1" xfId="915"/>
    <cellStyle name="输出 4 3" xfId="916"/>
    <cellStyle name="常规 4" xfId="917"/>
    <cellStyle name="常规 4 2" xfId="918"/>
    <cellStyle name="常规 4 4" xfId="919"/>
    <cellStyle name="常规 4 2 2" xfId="920"/>
    <cellStyle name="常规 6 4" xfId="921"/>
    <cellStyle name="常规 4 2 2 2" xfId="922"/>
    <cellStyle name="常规 6 4 2" xfId="923"/>
    <cellStyle name="常规 4 2 2 2 2" xfId="924"/>
    <cellStyle name="常规 4 5" xfId="925"/>
    <cellStyle name="常规 4 2 3" xfId="926"/>
    <cellStyle name="常规 7 4" xfId="927"/>
    <cellStyle name="常规 4 2 3 2" xfId="928"/>
    <cellStyle name="常规 4 6" xfId="929"/>
    <cellStyle name="常规 4 2 4" xfId="930"/>
    <cellStyle name="常规 8 4" xfId="931"/>
    <cellStyle name="常规 444" xfId="932"/>
    <cellStyle name="常规 439" xfId="933"/>
    <cellStyle name="常规 4 6 2" xfId="934"/>
    <cellStyle name="常规 4 2 4 2" xfId="935"/>
    <cellStyle name="常规 4 7" xfId="936"/>
    <cellStyle name="常规 4 2 5" xfId="937"/>
    <cellStyle name="常规 4 3" xfId="938"/>
    <cellStyle name="常规 5 4" xfId="939"/>
    <cellStyle name="常规 4 3 2" xfId="940"/>
    <cellStyle name="常规 5 4 2" xfId="941"/>
    <cellStyle name="常规 4 3 2 2" xfId="942"/>
    <cellStyle name="常规 4 3 2 2 2" xfId="943"/>
    <cellStyle name="常规 4 3 2 3" xfId="944"/>
    <cellStyle name="常规 5 5" xfId="945"/>
    <cellStyle name="常规 4 3 3" xfId="946"/>
    <cellStyle name="常规 4 3 3 2" xfId="947"/>
    <cellStyle name="常规 4 3 4" xfId="948"/>
    <cellStyle name="常规 4 3 4 2" xfId="949"/>
    <cellStyle name="常规 4 3 5" xfId="950"/>
    <cellStyle name="链接单元格 3" xfId="951"/>
    <cellStyle name="常规 433" xfId="952"/>
    <cellStyle name="常规 428" xfId="953"/>
    <cellStyle name="链接单元格 4" xfId="954"/>
    <cellStyle name="常规 434" xfId="955"/>
    <cellStyle name="常规 429" xfId="956"/>
    <cellStyle name="常规 430" xfId="957"/>
    <cellStyle name="常规 431" xfId="958"/>
    <cellStyle name="链接单元格 2" xfId="959"/>
    <cellStyle name="常规 432" xfId="960"/>
    <cellStyle name="链接单元格 5" xfId="961"/>
    <cellStyle name="常规 440" xfId="962"/>
    <cellStyle name="常规 435" xfId="963"/>
    <cellStyle name="链接单元格 6" xfId="964"/>
    <cellStyle name="常规 441" xfId="965"/>
    <cellStyle name="常规 436" xfId="966"/>
    <cellStyle name="链接单元格 7" xfId="967"/>
    <cellStyle name="常规 8 2" xfId="968"/>
    <cellStyle name="常规 442" xfId="969"/>
    <cellStyle name="常规 8 3" xfId="970"/>
    <cellStyle name="常规 443" xfId="971"/>
    <cellStyle name="常规 448" xfId="972"/>
    <cellStyle name="常规 449" xfId="973"/>
    <cellStyle name="常规 450" xfId="974"/>
    <cellStyle name="常规 451" xfId="975"/>
    <cellStyle name="常规 452" xfId="976"/>
    <cellStyle name="常规 5 2" xfId="977"/>
    <cellStyle name="常规 5 2 2" xfId="978"/>
    <cellStyle name="常规 5 2 2 2" xfId="979"/>
    <cellStyle name="常规 5 2 3" xfId="980"/>
    <cellStyle name="常规 5 2 3 2" xfId="981"/>
    <cellStyle name="常规 5 2 4" xfId="982"/>
    <cellStyle name="常规 5 3" xfId="983"/>
    <cellStyle name="常规 5 3 2" xfId="984"/>
    <cellStyle name="常规 6" xfId="985"/>
    <cellStyle name="常规 6 2" xfId="986"/>
    <cellStyle name="常规 6 2 2" xfId="987"/>
    <cellStyle name="常规 6 3" xfId="988"/>
    <cellStyle name="常规 6 3 2" xfId="989"/>
    <cellStyle name="常规 6 3 2 2" xfId="990"/>
    <cellStyle name="常规 6 3 3" xfId="991"/>
    <cellStyle name="常规 7" xfId="992"/>
    <cellStyle name="常规 7 2" xfId="993"/>
    <cellStyle name="常规 7 2 2" xfId="994"/>
    <cellStyle name="常规 7 3" xfId="995"/>
    <cellStyle name="常规 7 3 2" xfId="996"/>
    <cellStyle name="常规 8" xfId="997"/>
    <cellStyle name="常规 9" xfId="998"/>
    <cellStyle name="注释 7" xfId="999"/>
    <cellStyle name="常规 9 2 2" xfId="1000"/>
    <cellStyle name="常规 9 2 2 2" xfId="1001"/>
    <cellStyle name="注释 8" xfId="1002"/>
    <cellStyle name="常规 9 2 3" xfId="1003"/>
    <cellStyle name="常规 9 3" xfId="1004"/>
    <cellStyle name="常规 9 3 2" xfId="1005"/>
    <cellStyle name="常规 9 4" xfId="1006"/>
    <cellStyle name="常规 9 5" xfId="1007"/>
    <cellStyle name="常规 94" xfId="1008"/>
    <cellStyle name="常规 95" xfId="1009"/>
    <cellStyle name="常规_2004年基金预算(二稿)" xfId="1010"/>
    <cellStyle name="常规_2007年云南省向人大报送政府收支预算表格式编制过程表" xfId="1011"/>
    <cellStyle name="常规_2007年云南省向人大报送政府收支预算表格式编制过程表 2" xfId="1012"/>
    <cellStyle name="计算 2 3" xfId="1013"/>
    <cellStyle name="常规_2007年云南省向人大报送政府收支预算表格式编制过程表 2 2" xfId="1014"/>
    <cellStyle name="数量 4" xfId="1015"/>
    <cellStyle name="常规_2007年云南省向人大报送政府收支预算表格式编制过程表 2 2 2" xfId="1016"/>
    <cellStyle name="计算 2 4" xfId="1017"/>
    <cellStyle name="常规_2007年云南省向人大报送政府收支预算表格式编制过程表 2 3" xfId="1018"/>
    <cellStyle name="常规_2007年云南省向人大报送政府收支预算表格式编制过程表 2 4 2" xfId="1019"/>
    <cellStyle name="计算 3 3" xfId="1020"/>
    <cellStyle name="常规_2007年云南省向人大报送政府收支预算表格式编制过程表 3 2" xfId="1021"/>
    <cellStyle name="常规_exceltmp1" xfId="1022"/>
    <cellStyle name="计算 4" xfId="1023"/>
    <cellStyle name="常规_exceltmp1 2" xfId="1024"/>
    <cellStyle name="千位[0]_ 方正PC" xfId="1025"/>
    <cellStyle name="常规_表样--2016年1至7月云南省及省本级地方财政收支执行情况（国资预算）全省数据与国库一致send预算局826" xfId="1026"/>
    <cellStyle name="超级链接 2 2" xfId="1027"/>
    <cellStyle name="超级链接 3" xfId="1028"/>
    <cellStyle name="超链接 2" xfId="1029"/>
    <cellStyle name="超链接 2 2" xfId="1030"/>
    <cellStyle name="超链接 2 2 2" xfId="1031"/>
    <cellStyle name="超链接 3" xfId="1032"/>
    <cellStyle name="超链接 3 2" xfId="1033"/>
    <cellStyle name="超链接 4" xfId="1034"/>
    <cellStyle name="超链接 4 2" xfId="1035"/>
    <cellStyle name="分级显示行_1_Book1" xfId="1036"/>
    <cellStyle name="好 2" xfId="1037"/>
    <cellStyle name="好 2 2" xfId="1038"/>
    <cellStyle name="好 2 2 2" xfId="1039"/>
    <cellStyle name="好 3" xfId="1040"/>
    <cellStyle name="好 3 2" xfId="1041"/>
    <cellStyle name="好 4" xfId="1042"/>
    <cellStyle name="好 5 3" xfId="1043"/>
    <cellStyle name="好 8" xfId="1044"/>
    <cellStyle name="好_0502通海县" xfId="1045"/>
    <cellStyle name="好_0502通海县 2" xfId="1046"/>
    <cellStyle name="好_0502通海县 2 2" xfId="1047"/>
    <cellStyle name="好_0502通海县 3" xfId="1048"/>
    <cellStyle name="好_0605石屏" xfId="1049"/>
    <cellStyle name="好_0605石屏 2" xfId="1050"/>
    <cellStyle name="好_0605石屏 2 2" xfId="1051"/>
    <cellStyle name="好_0605石屏 3" xfId="1052"/>
    <cellStyle name="好_0605石屏县" xfId="1053"/>
    <cellStyle name="好_0605石屏县 2" xfId="1054"/>
    <cellStyle name="好_0605石屏县 3" xfId="1055"/>
    <cellStyle name="好_1110洱源" xfId="1056"/>
    <cellStyle name="解释性文本 4 3" xfId="1057"/>
    <cellStyle name="好_1110洱源 2" xfId="1058"/>
    <cellStyle name="好_1110洱源 2 2" xfId="1059"/>
    <cellStyle name="解释性文本 4 4" xfId="1060"/>
    <cellStyle name="好_1110洱源 3" xfId="1061"/>
    <cellStyle name="好_11大理" xfId="1062"/>
    <cellStyle name="好_11大理 2" xfId="1063"/>
    <cellStyle name="好_11大理 2 2" xfId="1064"/>
    <cellStyle name="好_11大理 3" xfId="1065"/>
    <cellStyle name="好_2007年地州资金往来对账表" xfId="1066"/>
    <cellStyle name="好_2007年地州资金往来对账表 2" xfId="1067"/>
    <cellStyle name="好_2007年地州资金往来对账表 2 2" xfId="1068"/>
    <cellStyle name="好_2007年地州资金往来对账表 3" xfId="1069"/>
    <cellStyle name="商品名称 2 3" xfId="1070"/>
    <cellStyle name="好_2008年地州对账表(国库资金） 2 2" xfId="1071"/>
    <cellStyle name="好_2008年地州对账表(国库资金） 3" xfId="1072"/>
    <cellStyle name="好_Book1" xfId="1073"/>
    <cellStyle name="好_Book1 2" xfId="1074"/>
    <cellStyle name="好_M01-1" xfId="1075"/>
    <cellStyle name="好_M01-1 2" xfId="1076"/>
    <cellStyle name="好_M01-1 2 2" xfId="1077"/>
    <cellStyle name="后继超级链接" xfId="1078"/>
    <cellStyle name="后继超级链接 2" xfId="1079"/>
    <cellStyle name="后继超级链接 2 2" xfId="1080"/>
    <cellStyle name="后继超级链接 3" xfId="1081"/>
    <cellStyle name="汇总 2 2 2" xfId="1082"/>
    <cellStyle name="汇总 8" xfId="1083"/>
    <cellStyle name="汇总 2 2 2 2" xfId="1084"/>
    <cellStyle name="警告文本 2 2 2" xfId="1085"/>
    <cellStyle name="汇总 2 2 3" xfId="1086"/>
    <cellStyle name="汇总 2 3" xfId="1087"/>
    <cellStyle name="汇总 2 3 2" xfId="1088"/>
    <cellStyle name="汇总 2 4" xfId="1089"/>
    <cellStyle name="汇总 2 4 2" xfId="1090"/>
    <cellStyle name="汇总 2 5" xfId="1091"/>
    <cellStyle name="汇总 3 2" xfId="1092"/>
    <cellStyle name="汇总 3 2 2" xfId="1093"/>
    <cellStyle name="汇总 3 2 2 2" xfId="1094"/>
    <cellStyle name="警告文本 3 2 2" xfId="1095"/>
    <cellStyle name="汇总 3 2 3" xfId="1096"/>
    <cellStyle name="汇总 3 3" xfId="1097"/>
    <cellStyle name="汇总 3 3 2" xfId="1098"/>
    <cellStyle name="汇总 3 4" xfId="1099"/>
    <cellStyle name="汇总 3 4 2" xfId="1100"/>
    <cellStyle name="汇总 3 5" xfId="1101"/>
    <cellStyle name="汇总 4 2" xfId="1102"/>
    <cellStyle name="汇总 4 2 2" xfId="1103"/>
    <cellStyle name="汇总 4 2 2 2" xfId="1104"/>
    <cellStyle name="警告文本 4 2 2" xfId="1105"/>
    <cellStyle name="汇总 4 2 3" xfId="1106"/>
    <cellStyle name="汇总 4 3" xfId="1107"/>
    <cellStyle name="汇总 4 3 2" xfId="1108"/>
    <cellStyle name="汇总 4 4" xfId="1109"/>
    <cellStyle name="汇总 4 4 2" xfId="1110"/>
    <cellStyle name="汇总 4 5" xfId="1111"/>
    <cellStyle name="汇总 5 2" xfId="1112"/>
    <cellStyle name="汇总 5 2 2" xfId="1113"/>
    <cellStyle name="汇总 5 3" xfId="1114"/>
    <cellStyle name="汇总 5 3 2" xfId="1115"/>
    <cellStyle name="千分位_97-917" xfId="1116"/>
    <cellStyle name="汇总 5 4" xfId="1117"/>
    <cellStyle name="汇总 7" xfId="1118"/>
    <cellStyle name="汇总 7 2" xfId="1119"/>
    <cellStyle name="汇总 8 2" xfId="1120"/>
    <cellStyle name="计算 2" xfId="1121"/>
    <cellStyle name="计算 2 2" xfId="1122"/>
    <cellStyle name="计算 2 2 2" xfId="1123"/>
    <cellStyle name="计算 3" xfId="1124"/>
    <cellStyle name="计算 3 2" xfId="1125"/>
    <cellStyle name="计算 3 2 2" xfId="1126"/>
    <cellStyle name="计算 3 4" xfId="1127"/>
    <cellStyle name="计算 4 2" xfId="1128"/>
    <cellStyle name="计算 4 2 2" xfId="1129"/>
    <cellStyle name="计算 4 3" xfId="1130"/>
    <cellStyle name="计算 4 4" xfId="1131"/>
    <cellStyle name="计算 5" xfId="1132"/>
    <cellStyle name="计算 5 2" xfId="1133"/>
    <cellStyle name="计算 5 3" xfId="1134"/>
    <cellStyle name="计算 6" xfId="1135"/>
    <cellStyle name="计算 7" xfId="1136"/>
    <cellStyle name="计算 8" xfId="1137"/>
    <cellStyle name="检查单元格 2" xfId="1138"/>
    <cellStyle name="检查单元格 2 2" xfId="1139"/>
    <cellStyle name="检查单元格 2 3" xfId="1140"/>
    <cellStyle name="检查单元格 2 4" xfId="1141"/>
    <cellStyle name="检查单元格 3" xfId="1142"/>
    <cellStyle name="检查单元格 3 2" xfId="1143"/>
    <cellStyle name="检查单元格 3 2 2" xfId="1144"/>
    <cellStyle name="检查单元格 3 3" xfId="1145"/>
    <cellStyle name="检查单元格 3 4" xfId="1146"/>
    <cellStyle name="检查单元格 4" xfId="1147"/>
    <cellStyle name="检查单元格 4 2" xfId="1148"/>
    <cellStyle name="检查单元格 4 2 2" xfId="1149"/>
    <cellStyle name="检查单元格 4 3" xfId="1150"/>
    <cellStyle name="检查单元格 4 4" xfId="1151"/>
    <cellStyle name="检查单元格 5" xfId="1152"/>
    <cellStyle name="检查单元格 5 2" xfId="1153"/>
    <cellStyle name="检查单元格 5 3" xfId="1154"/>
    <cellStyle name="检查单元格 8" xfId="1155"/>
    <cellStyle name="解释性文本 2" xfId="1156"/>
    <cellStyle name="解释性文本 2 2" xfId="1157"/>
    <cellStyle name="解释性文本 2 2 2" xfId="1158"/>
    <cellStyle name="解释性文本 2 3" xfId="1159"/>
    <cellStyle name="解释性文本 2 4" xfId="1160"/>
    <cellStyle name="解释性文本 3" xfId="1161"/>
    <cellStyle name="解释性文本 3 2" xfId="1162"/>
    <cellStyle name="解释性文本 3 2 2" xfId="1163"/>
    <cellStyle name="解释性文本 3 3" xfId="1164"/>
    <cellStyle name="解释性文本 3 4" xfId="1165"/>
    <cellStyle name="解释性文本 4" xfId="1166"/>
    <cellStyle name="解释性文本 4 2" xfId="1167"/>
    <cellStyle name="解释性文本 4 2 2" xfId="1168"/>
    <cellStyle name="借出原因" xfId="1169"/>
    <cellStyle name="借出原因 2" xfId="1170"/>
    <cellStyle name="借出原因 2 2" xfId="1171"/>
    <cellStyle name="借出原因 2 2 2" xfId="1172"/>
    <cellStyle name="借出原因 2 3" xfId="1173"/>
    <cellStyle name="借出原因 3" xfId="1174"/>
    <cellStyle name="借出原因 3 2" xfId="1175"/>
    <cellStyle name="借出原因 4" xfId="1176"/>
    <cellStyle name="警告文本 2" xfId="1177"/>
    <cellStyle name="警告文本 2 2" xfId="1178"/>
    <cellStyle name="警告文本 2 3" xfId="1179"/>
    <cellStyle name="警告文本 2 4" xfId="1180"/>
    <cellStyle name="警告文本 3" xfId="1181"/>
    <cellStyle name="警告文本 3 2" xfId="1182"/>
    <cellStyle name="警告文本 3 3" xfId="1183"/>
    <cellStyle name="警告文本 3 4" xfId="1184"/>
    <cellStyle name="警告文本 4" xfId="1185"/>
    <cellStyle name="警告文本 4 2" xfId="1186"/>
    <cellStyle name="警告文本 4 3" xfId="1187"/>
    <cellStyle name="警告文本 4 4" xfId="1188"/>
    <cellStyle name="警告文本 5" xfId="1189"/>
    <cellStyle name="警告文本 5 2" xfId="1190"/>
    <cellStyle name="警告文本 5 3" xfId="1191"/>
    <cellStyle name="警告文本 6" xfId="1192"/>
    <cellStyle name="警告文本 7" xfId="1193"/>
    <cellStyle name="链接单元格 2 2" xfId="1194"/>
    <cellStyle name="链接单元格 2 2 2" xfId="1195"/>
    <cellStyle name="链接单元格 2 3" xfId="1196"/>
    <cellStyle name="链接单元格 2 4" xfId="1197"/>
    <cellStyle name="链接单元格 3 2" xfId="1198"/>
    <cellStyle name="链接单元格 3 3" xfId="1199"/>
    <cellStyle name="链接单元格 3 4" xfId="1200"/>
    <cellStyle name="链接单元格 4 2" xfId="1201"/>
    <cellStyle name="链接单元格 4 2 2" xfId="1202"/>
    <cellStyle name="链接单元格 4 3" xfId="1203"/>
    <cellStyle name="链接单元格 4 4" xfId="1204"/>
    <cellStyle name="链接单元格 5 2" xfId="1205"/>
    <cellStyle name="链接单元格 5 3" xfId="1206"/>
    <cellStyle name="普通_97-917" xfId="1207"/>
    <cellStyle name="输入 8" xfId="1208"/>
    <cellStyle name="千分位[0]_laroux" xfId="1209"/>
    <cellStyle name="千位_ 方正PC" xfId="1210"/>
    <cellStyle name="千位分隔 11" xfId="1211"/>
    <cellStyle name="千位分隔 11 2" xfId="1212"/>
    <cellStyle name="千位分隔 2" xfId="1213"/>
    <cellStyle name="千位分隔 2 2 2" xfId="1214"/>
    <cellStyle name="千位分隔 2 3" xfId="1215"/>
    <cellStyle name="千位分隔 4 6" xfId="1216"/>
    <cellStyle name="千位分隔 4 6 2" xfId="1217"/>
    <cellStyle name="千位分隔 7 2" xfId="1218"/>
    <cellStyle name="千位分隔 8 2" xfId="1219"/>
    <cellStyle name="千位分隔 9" xfId="1220"/>
    <cellStyle name="强调 1" xfId="1221"/>
    <cellStyle name="强调 1 2" xfId="1222"/>
    <cellStyle name="强调 2" xfId="1223"/>
    <cellStyle name="强调 3" xfId="1224"/>
    <cellStyle name="强调 3 2" xfId="1225"/>
    <cellStyle name="强调文字颜色 1 2 2" xfId="1226"/>
    <cellStyle name="强调文字颜色 1 2 2 2" xfId="1227"/>
    <cellStyle name="强调文字颜色 1 2 3" xfId="1228"/>
    <cellStyle name="强调文字颜色 1 3" xfId="1229"/>
    <cellStyle name="强调文字颜色 1 3 2" xfId="1230"/>
    <cellStyle name="强调文字颜色 2 2" xfId="1231"/>
    <cellStyle name="强调文字颜色 2 2 3" xfId="1232"/>
    <cellStyle name="强调文字颜色 2 3" xfId="1233"/>
    <cellStyle name="强调文字颜色 3 2" xfId="1234"/>
    <cellStyle name="强调文字颜色 3 2 2" xfId="1235"/>
    <cellStyle name="强调文字颜色 3 2 2 2" xfId="1236"/>
    <cellStyle name="强调文字颜色 3 2 3" xfId="1237"/>
    <cellStyle name="强调文字颜色 4 2" xfId="1238"/>
    <cellStyle name="强调文字颜色 4 2 2" xfId="1239"/>
    <cellStyle name="强调文字颜色 4 2 2 2" xfId="1240"/>
    <cellStyle name="强调文字颜色 4 2 3" xfId="1241"/>
    <cellStyle name="强调文字颜色 4 3" xfId="1242"/>
    <cellStyle name="强调文字颜色 4 3 2" xfId="1243"/>
    <cellStyle name="强调文字颜色 5 2" xfId="1244"/>
    <cellStyle name="强调文字颜色 5 3" xfId="1245"/>
    <cellStyle name="强调文字颜色 5 3 2" xfId="1246"/>
    <cellStyle name="强调文字颜色 6 2" xfId="1247"/>
    <cellStyle name="强调文字颜色 6 2 2" xfId="1248"/>
    <cellStyle name="强调文字颜色 6 2 2 2" xfId="1249"/>
    <cellStyle name="强调文字颜色 6 2 3" xfId="1250"/>
    <cellStyle name="强调文字颜色 6 3" xfId="1251"/>
    <cellStyle name="强调文字颜色 6 3 2" xfId="1252"/>
    <cellStyle name="日期 2" xfId="1253"/>
    <cellStyle name="日期 2 2" xfId="1254"/>
    <cellStyle name="日期 2 2 2" xfId="1255"/>
    <cellStyle name="日期 2 3" xfId="1256"/>
    <cellStyle name="日期 3" xfId="1257"/>
    <cellStyle name="日期 3 2" xfId="1258"/>
    <cellStyle name="日期 4" xfId="1259"/>
    <cellStyle name="商品名称" xfId="1260"/>
    <cellStyle name="商品名称 2" xfId="1261"/>
    <cellStyle name="商品名称 2 2" xfId="1262"/>
    <cellStyle name="商品名称 2 2 2" xfId="1263"/>
    <cellStyle name="商品名称 3" xfId="1264"/>
    <cellStyle name="商品名称 3 2" xfId="1265"/>
    <cellStyle name="适中 2" xfId="1266"/>
    <cellStyle name="适中 2 3" xfId="1267"/>
    <cellStyle name="适中 2 4" xfId="1268"/>
    <cellStyle name="适中 3 2" xfId="1269"/>
    <cellStyle name="适中 3 2 2" xfId="1270"/>
    <cellStyle name="适中 3 3" xfId="1271"/>
    <cellStyle name="适中 3 4" xfId="1272"/>
    <cellStyle name="适中 4" xfId="1273"/>
    <cellStyle name="适中 4 2" xfId="1274"/>
    <cellStyle name="适中 4 2 2" xfId="1275"/>
    <cellStyle name="适中 4 3" xfId="1276"/>
    <cellStyle name="适中 4 4" xfId="1277"/>
    <cellStyle name="适中 5" xfId="1278"/>
    <cellStyle name="适中 5 2" xfId="1279"/>
    <cellStyle name="适中 5 3" xfId="1280"/>
    <cellStyle name="适中 6" xfId="1281"/>
    <cellStyle name="适中 7" xfId="1282"/>
    <cellStyle name="适中 8" xfId="1283"/>
    <cellStyle name="输出 2" xfId="1284"/>
    <cellStyle name="输出 2 2" xfId="1285"/>
    <cellStyle name="输出 2 3" xfId="1286"/>
    <cellStyle name="输出 2 4" xfId="1287"/>
    <cellStyle name="输出 3" xfId="1288"/>
    <cellStyle name="输出 3 2" xfId="1289"/>
    <cellStyle name="输出 3 3" xfId="1290"/>
    <cellStyle name="输出 4" xfId="1291"/>
    <cellStyle name="输出 5" xfId="1292"/>
    <cellStyle name="输出 5 2" xfId="1293"/>
    <cellStyle name="输出 5 3" xfId="1294"/>
    <cellStyle name="输出 6" xfId="1295"/>
    <cellStyle name="输出 7" xfId="1296"/>
    <cellStyle name="输出 8" xfId="1297"/>
    <cellStyle name="输入 2 2 2" xfId="1298"/>
    <cellStyle name="输入 2 3" xfId="1299"/>
    <cellStyle name="输入 4" xfId="1300"/>
    <cellStyle name="输入 4 2" xfId="1301"/>
    <cellStyle name="输入 4 2 2" xfId="1302"/>
    <cellStyle name="输入 4 3" xfId="1303"/>
    <cellStyle name="输入 4 4" xfId="1304"/>
    <cellStyle name="输入 5" xfId="1305"/>
    <cellStyle name="输入 5 2" xfId="1306"/>
    <cellStyle name="输入 5 3" xfId="1307"/>
    <cellStyle name="输入 6" xfId="1308"/>
    <cellStyle name="输入 7" xfId="1309"/>
    <cellStyle name="数量" xfId="1310"/>
    <cellStyle name="数量 2" xfId="1311"/>
    <cellStyle name="数量 2 2" xfId="1312"/>
    <cellStyle name="数量 2 3" xfId="1313"/>
    <cellStyle name="数量 3 2" xfId="1314"/>
    <cellStyle name="未定义" xfId="1315"/>
    <cellStyle name="样式 1" xfId="1316"/>
    <cellStyle name="寘嬫愗傝 [0.00]_Region Orders (2)" xfId="1317"/>
    <cellStyle name="寘嬫愗傝_Region Orders (2)" xfId="1318"/>
    <cellStyle name="注释 2 2" xfId="1319"/>
    <cellStyle name="注释 2 2 2" xfId="1320"/>
    <cellStyle name="注释 2 3" xfId="1321"/>
    <cellStyle name="注释 2 4" xfId="1322"/>
    <cellStyle name="注释 3" xfId="1323"/>
    <cellStyle name="注释 3 2" xfId="1324"/>
    <cellStyle name="注释 3 2 2" xfId="1325"/>
    <cellStyle name="注释 3 3" xfId="1326"/>
    <cellStyle name="注释 3 4" xfId="1327"/>
    <cellStyle name="注释 4" xfId="1328"/>
    <cellStyle name="注释 5" xfId="1329"/>
    <cellStyle name="注释 5 2" xfId="1330"/>
    <cellStyle name="注释 5 3" xfId="1331"/>
    <cellStyle name="注释 6" xfId="1332"/>
    <cellStyle name="Normal" xfId="1333"/>
  </cellStyles>
  <dxfs count="6">
    <dxf>
      <font>
        <color indexed="9"/>
      </font>
    </dxf>
    <dxf>
      <font>
        <b val="1"/>
        <i val="0"/>
      </font>
    </dxf>
    <dxf>
      <font>
        <color indexed="10"/>
      </font>
    </dxf>
    <dxf>
      <font>
        <b val="0"/>
        <color indexed="9"/>
      </font>
    </dxf>
    <dxf>
      <font>
        <b val="0"/>
        <i val="0"/>
        <color indexed="9"/>
      </font>
    </dxf>
    <dxf>
      <font>
        <b val="0"/>
        <i val="0"/>
        <color indexed="10"/>
      </font>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2" Type="http://schemas.openxmlformats.org/officeDocument/2006/relationships/sharedStrings" Target="sharedStrings.xml"/><Relationship Id="rId41" Type="http://schemas.openxmlformats.org/officeDocument/2006/relationships/styles" Target="styles.xml"/><Relationship Id="rId40" Type="http://schemas.openxmlformats.org/officeDocument/2006/relationships/theme" Target="theme/theme1.xml"/><Relationship Id="rId4" Type="http://schemas.openxmlformats.org/officeDocument/2006/relationships/worksheet" Target="worksheets/sheet4.xml"/><Relationship Id="rId39" Type="http://schemas.openxmlformats.org/officeDocument/2006/relationships/externalLink" Target="externalLinks/externalLink2.xml"/><Relationship Id="rId38" Type="http://schemas.openxmlformats.org/officeDocument/2006/relationships/externalLink" Target="externalLinks/externalLink1.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24.6.233\&#20840;&#20307;&#20154;&#21592;\02&#24179;&#34913;&#22788;\01&#36130;&#21147;&#21450;&#39044;&#20915;&#31639;&#25253;&#21578;\2018&#24180;\&#24180;&#21021;&#20154;&#20195;&#20250;\&#36807;&#31243;\RecoveredExternalLink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24.6.233\&#20840;&#20307;&#20154;&#21592;\02&#24179;&#34913;&#22788;\01&#36130;&#21147;&#21450;&#39044;&#20915;&#31639;&#25253;&#21578;\2018&#24180;\&#24180;&#21021;&#20154;&#20195;&#20250;\&#36807;&#31243;\RecoveredExternalLink2"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5"/>
  <dimension ref="A2:M8"/>
  <sheetViews>
    <sheetView workbookViewId="0">
      <selection activeCell="E8" sqref="E8:G8"/>
    </sheetView>
  </sheetViews>
  <sheetFormatPr defaultColWidth="9" defaultRowHeight="13.5" outlineLevelRow="7"/>
  <cols>
    <col min="1" max="1" width="11.625" style="473"/>
    <col min="2" max="16384" width="9" style="473"/>
  </cols>
  <sheetData>
    <row r="2" s="473" customFormat="1" ht="35.25" spans="2:13">
      <c r="B2" s="474"/>
      <c r="C2" s="474"/>
      <c r="D2" s="474"/>
      <c r="E2" s="474"/>
      <c r="F2" s="474"/>
      <c r="G2" s="474"/>
      <c r="H2" s="474"/>
      <c r="I2" s="474"/>
      <c r="J2" s="474"/>
      <c r="K2" s="474"/>
      <c r="L2" s="474"/>
      <c r="M2" s="474"/>
    </row>
    <row r="3" s="473" customFormat="1" ht="36.75" spans="2:13">
      <c r="B3" s="475"/>
      <c r="C3" s="475"/>
      <c r="D3" s="475"/>
      <c r="E3" s="475"/>
      <c r="F3" s="475"/>
      <c r="G3" s="475"/>
      <c r="H3" s="475"/>
      <c r="I3" s="475"/>
      <c r="J3" s="475"/>
      <c r="K3" s="475"/>
      <c r="L3" s="475"/>
      <c r="M3" s="475"/>
    </row>
    <row r="4" s="473" customFormat="1" ht="46.5" spans="1:13">
      <c r="A4" s="476" t="s">
        <v>0</v>
      </c>
      <c r="B4" s="476"/>
      <c r="C4" s="476"/>
      <c r="D4" s="476"/>
      <c r="E4" s="476"/>
      <c r="F4" s="476"/>
      <c r="G4" s="476"/>
      <c r="H4" s="476"/>
      <c r="I4" s="476"/>
      <c r="J4" s="476"/>
      <c r="K4" s="476"/>
      <c r="L4" s="476"/>
      <c r="M4" s="476"/>
    </row>
    <row r="5" s="473" customFormat="1" ht="25.5" spans="2:2">
      <c r="B5" s="477"/>
    </row>
    <row r="6" s="473" customFormat="1" ht="25.5" spans="2:2">
      <c r="B6" s="477"/>
    </row>
    <row r="7" s="473" customFormat="1" ht="77.45" customHeight="1"/>
    <row r="8" s="473" customFormat="1" ht="25.5" spans="1:13">
      <c r="A8" s="478"/>
      <c r="B8" s="479"/>
      <c r="D8" s="479"/>
      <c r="E8" s="480"/>
      <c r="F8" s="480"/>
      <c r="G8" s="480"/>
      <c r="J8" s="481"/>
      <c r="K8" s="481"/>
      <c r="L8" s="481"/>
      <c r="M8" s="481"/>
    </row>
  </sheetData>
  <mergeCells count="4">
    <mergeCell ref="B2:M2"/>
    <mergeCell ref="A4:M4"/>
    <mergeCell ref="E8:G8"/>
    <mergeCell ref="J8:M8"/>
  </mergeCells>
  <pageMargins left="1.57430555555556" right="0.75" top="1" bottom="1" header="0.511805555555556" footer="0.511805555555556"/>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E11"/>
  <sheetViews>
    <sheetView workbookViewId="0">
      <selection activeCell="H11" sqref="H11"/>
    </sheetView>
  </sheetViews>
  <sheetFormatPr defaultColWidth="9" defaultRowHeight="15" outlineLevelCol="4"/>
  <cols>
    <col min="1" max="1" width="37.75" style="349" customWidth="1"/>
    <col min="2" max="2" width="22" style="350" customWidth="1"/>
    <col min="3" max="4" width="23.8833333333333" style="350" customWidth="1"/>
    <col min="5" max="5" width="24.5" style="350" customWidth="1"/>
    <col min="6" max="256" width="9" style="349"/>
    <col min="257" max="16384" width="9" style="1"/>
  </cols>
  <sheetData>
    <row r="1" s="349" customFormat="1" ht="40.5" customHeight="1" spans="1:5">
      <c r="A1" s="351" t="s">
        <v>1224</v>
      </c>
      <c r="B1" s="352"/>
      <c r="C1" s="352"/>
      <c r="D1" s="352"/>
      <c r="E1" s="352"/>
    </row>
    <row r="2" s="349" customFormat="1" ht="17" customHeight="1" spans="1:5">
      <c r="A2" s="353"/>
      <c r="B2" s="352"/>
      <c r="C2" s="352"/>
      <c r="D2" s="354"/>
      <c r="E2" s="355" t="s">
        <v>1225</v>
      </c>
    </row>
    <row r="3" s="1" customFormat="1" ht="24.95" customHeight="1" spans="1:5">
      <c r="A3" s="356" t="s">
        <v>80</v>
      </c>
      <c r="B3" s="357" t="s">
        <v>119</v>
      </c>
      <c r="C3" s="357" t="s">
        <v>42</v>
      </c>
      <c r="D3" s="358" t="s">
        <v>1226</v>
      </c>
      <c r="E3" s="359"/>
    </row>
    <row r="4" s="1" customFormat="1" ht="24.95" customHeight="1" spans="1:5">
      <c r="A4" s="360"/>
      <c r="B4" s="361"/>
      <c r="C4" s="361"/>
      <c r="D4" s="362" t="s">
        <v>1227</v>
      </c>
      <c r="E4" s="362" t="s">
        <v>1228</v>
      </c>
    </row>
    <row r="5" s="349" customFormat="1" ht="30" customHeight="1" spans="1:5">
      <c r="A5" s="363" t="s">
        <v>1216</v>
      </c>
      <c r="B5" s="364">
        <v>1312.2185</v>
      </c>
      <c r="C5" s="364">
        <f>SUM(C6:C8)</f>
        <v>1272.853</v>
      </c>
      <c r="D5" s="364">
        <f t="shared" ref="D5:D10" si="0">C5-B5</f>
        <v>-39.3654999999999</v>
      </c>
      <c r="E5" s="365">
        <f t="shared" ref="E5:E10" si="1">D5/B5*100%</f>
        <v>-0.0299991960180411</v>
      </c>
    </row>
    <row r="6" s="349" customFormat="1" ht="30" customHeight="1" spans="1:5">
      <c r="A6" s="177" t="s">
        <v>1229</v>
      </c>
      <c r="B6" s="364">
        <v>40</v>
      </c>
      <c r="C6" s="364">
        <v>10</v>
      </c>
      <c r="D6" s="364">
        <f t="shared" si="0"/>
        <v>-30</v>
      </c>
      <c r="E6" s="365">
        <f t="shared" si="1"/>
        <v>-0.75</v>
      </c>
    </row>
    <row r="7" s="349" customFormat="1" ht="30" customHeight="1" spans="1:5">
      <c r="A7" s="177" t="s">
        <v>1230</v>
      </c>
      <c r="B7" s="364">
        <v>383.3235</v>
      </c>
      <c r="C7" s="364">
        <v>344.723</v>
      </c>
      <c r="D7" s="364">
        <f t="shared" si="0"/>
        <v>-38.6005</v>
      </c>
      <c r="E7" s="365">
        <f t="shared" si="1"/>
        <v>-0.100699539683844</v>
      </c>
    </row>
    <row r="8" s="349" customFormat="1" ht="30" customHeight="1" spans="1:5">
      <c r="A8" s="177" t="s">
        <v>1231</v>
      </c>
      <c r="B8" s="364">
        <f>SUM(B9:B10)</f>
        <v>888.895</v>
      </c>
      <c r="C8" s="364">
        <f>SUM(C9:C10)</f>
        <v>918.13</v>
      </c>
      <c r="D8" s="364">
        <f t="shared" si="0"/>
        <v>29.235</v>
      </c>
      <c r="E8" s="365">
        <f t="shared" si="1"/>
        <v>0.0328891488871014</v>
      </c>
    </row>
    <row r="9" s="349" customFormat="1" ht="30" customHeight="1" spans="1:5">
      <c r="A9" s="179" t="s">
        <v>1232</v>
      </c>
      <c r="B9" s="364">
        <v>80</v>
      </c>
      <c r="C9" s="364">
        <v>94.09</v>
      </c>
      <c r="D9" s="364">
        <f t="shared" si="0"/>
        <v>14.09</v>
      </c>
      <c r="E9" s="365">
        <f t="shared" si="1"/>
        <v>0.176125</v>
      </c>
    </row>
    <row r="10" s="349" customFormat="1" ht="30" customHeight="1" spans="1:5">
      <c r="A10" s="179" t="s">
        <v>1233</v>
      </c>
      <c r="B10" s="364">
        <v>808.895</v>
      </c>
      <c r="C10" s="364">
        <v>824.04</v>
      </c>
      <c r="D10" s="364">
        <f t="shared" si="0"/>
        <v>15.145</v>
      </c>
      <c r="E10" s="365">
        <f t="shared" si="1"/>
        <v>0.0187230728339277</v>
      </c>
    </row>
    <row r="11" s="349" customFormat="1" ht="221" customHeight="1" spans="1:5">
      <c r="A11" s="366" t="s">
        <v>1234</v>
      </c>
      <c r="B11" s="367"/>
      <c r="C11" s="367"/>
      <c r="D11" s="367"/>
      <c r="E11" s="367"/>
    </row>
  </sheetData>
  <mergeCells count="6">
    <mergeCell ref="A1:E1"/>
    <mergeCell ref="D3:E3"/>
    <mergeCell ref="A11:E11"/>
    <mergeCell ref="A3:A4"/>
    <mergeCell ref="B3:B4"/>
    <mergeCell ref="C3:C4"/>
  </mergeCells>
  <printOptions horizontalCentered="1"/>
  <pageMargins left="0.709027777777778" right="0.709027777777778" top="0.590277777777778" bottom="0.275" header="0.309027777777778" footer="0.118055555555556"/>
  <pageSetup paperSize="9" fitToHeight="200" orientation="landscape" horizontalDpi="600" vertic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D36"/>
  <sheetViews>
    <sheetView showZeros="0" view="pageBreakPreview" zoomScale="90" zoomScaleNormal="115" workbookViewId="0">
      <selection activeCell="B2" sqref="A$1:D$1048576"/>
    </sheetView>
  </sheetViews>
  <sheetFormatPr defaultColWidth="9" defaultRowHeight="15.75" outlineLevelCol="3"/>
  <cols>
    <col min="1" max="1" width="50.75" style="191" customWidth="1"/>
    <col min="2" max="3" width="21.625" style="321" customWidth="1"/>
    <col min="4" max="4" width="21.625" style="322" customWidth="1"/>
    <col min="5" max="5" width="9.375" style="191"/>
    <col min="6" max="16364" width="9" style="191"/>
    <col min="16365" max="16365" width="45.625" style="191"/>
    <col min="16366" max="16384" width="9" style="191"/>
  </cols>
  <sheetData>
    <row r="1" ht="45" customHeight="1" spans="1:4">
      <c r="A1" s="323" t="s">
        <v>1235</v>
      </c>
      <c r="B1" s="324"/>
      <c r="C1" s="324"/>
      <c r="D1" s="324"/>
    </row>
    <row r="2" s="318" customFormat="1" ht="20.1" customHeight="1" spans="1:4">
      <c r="A2" s="325"/>
      <c r="B2" s="326"/>
      <c r="C2" s="327"/>
      <c r="D2" s="328" t="s">
        <v>39</v>
      </c>
    </row>
    <row r="3" s="319" customFormat="1" ht="45" customHeight="1" spans="1:4">
      <c r="A3" s="329" t="s">
        <v>80</v>
      </c>
      <c r="B3" s="300" t="s">
        <v>41</v>
      </c>
      <c r="C3" s="300" t="s">
        <v>42</v>
      </c>
      <c r="D3" s="300" t="s">
        <v>43</v>
      </c>
    </row>
    <row r="4" s="319" customFormat="1" ht="36" customHeight="1" spans="1:4">
      <c r="A4" s="330" t="s">
        <v>1236</v>
      </c>
      <c r="B4" s="342"/>
      <c r="C4" s="343"/>
      <c r="D4" s="303">
        <f>IF(ISBLANK(B4),0,(C4-B4)/B4)</f>
        <v>0</v>
      </c>
    </row>
    <row r="5" s="319" customFormat="1" ht="36" customHeight="1" spans="1:4">
      <c r="A5" s="310" t="s">
        <v>1237</v>
      </c>
      <c r="B5" s="342"/>
      <c r="C5" s="343"/>
      <c r="D5" s="303">
        <f t="shared" ref="D5:D36" si="0">IF(ISBLANK(B5),0,(C5-B5)/B5)</f>
        <v>0</v>
      </c>
    </row>
    <row r="6" s="319" customFormat="1" ht="36" customHeight="1" spans="1:4">
      <c r="A6" s="310" t="s">
        <v>1238</v>
      </c>
      <c r="B6" s="342"/>
      <c r="C6" s="343"/>
      <c r="D6" s="303">
        <f t="shared" si="0"/>
        <v>0</v>
      </c>
    </row>
    <row r="7" ht="36" customHeight="1" spans="1:4">
      <c r="A7" s="330" t="s">
        <v>1239</v>
      </c>
      <c r="B7" s="342"/>
      <c r="C7" s="343"/>
      <c r="D7" s="303">
        <f t="shared" si="0"/>
        <v>0</v>
      </c>
    </row>
    <row r="8" ht="36" customHeight="1" spans="1:4">
      <c r="A8" s="330" t="s">
        <v>1240</v>
      </c>
      <c r="B8" s="342"/>
      <c r="C8" s="343"/>
      <c r="D8" s="303">
        <f t="shared" si="0"/>
        <v>0</v>
      </c>
    </row>
    <row r="9" ht="36" customHeight="1" spans="1:4">
      <c r="A9" s="330" t="s">
        <v>1241</v>
      </c>
      <c r="B9" s="342"/>
      <c r="C9" s="343"/>
      <c r="D9" s="303">
        <f t="shared" si="0"/>
        <v>0</v>
      </c>
    </row>
    <row r="10" ht="36" customHeight="1" spans="1:4">
      <c r="A10" s="330" t="s">
        <v>1242</v>
      </c>
      <c r="B10" s="342">
        <f>SUM(B11:B15)</f>
        <v>597182</v>
      </c>
      <c r="C10" s="343">
        <f>SUM(C11:C15)</f>
        <v>595000</v>
      </c>
      <c r="D10" s="303">
        <f t="shared" si="0"/>
        <v>-0.00365382747638073</v>
      </c>
    </row>
    <row r="11" ht="36" customHeight="1" spans="1:4">
      <c r="A11" s="332" t="s">
        <v>1243</v>
      </c>
      <c r="B11" s="344">
        <v>587696</v>
      </c>
      <c r="C11" s="345">
        <v>595000</v>
      </c>
      <c r="D11" s="303">
        <f t="shared" si="0"/>
        <v>0.0124281941684136</v>
      </c>
    </row>
    <row r="12" ht="36" customHeight="1" spans="1:4">
      <c r="A12" s="332" t="s">
        <v>1244</v>
      </c>
      <c r="B12" s="344">
        <v>1081</v>
      </c>
      <c r="C12" s="345"/>
      <c r="D12" s="303">
        <f t="shared" si="0"/>
        <v>-1</v>
      </c>
    </row>
    <row r="13" ht="36" customHeight="1" spans="1:4">
      <c r="A13" s="332" t="s">
        <v>1245</v>
      </c>
      <c r="B13" s="344">
        <v>7219</v>
      </c>
      <c r="C13" s="345"/>
      <c r="D13" s="303">
        <f t="shared" si="0"/>
        <v>-1</v>
      </c>
    </row>
    <row r="14" ht="36" customHeight="1" spans="1:4">
      <c r="A14" s="332" t="s">
        <v>1246</v>
      </c>
      <c r="B14" s="344"/>
      <c r="C14" s="345"/>
      <c r="D14" s="303">
        <f t="shared" si="0"/>
        <v>0</v>
      </c>
    </row>
    <row r="15" ht="36" customHeight="1" spans="1:4">
      <c r="A15" s="332" t="s">
        <v>1247</v>
      </c>
      <c r="B15" s="344">
        <v>1186</v>
      </c>
      <c r="C15" s="345"/>
      <c r="D15" s="303">
        <f t="shared" si="0"/>
        <v>-1</v>
      </c>
    </row>
    <row r="16" ht="36" customHeight="1" spans="1:4">
      <c r="A16" s="330" t="s">
        <v>1248</v>
      </c>
      <c r="B16" s="342"/>
      <c r="C16" s="343"/>
      <c r="D16" s="303">
        <f t="shared" si="0"/>
        <v>0</v>
      </c>
    </row>
    <row r="17" ht="36" customHeight="1" spans="1:4">
      <c r="A17" s="330" t="s">
        <v>1249</v>
      </c>
      <c r="B17" s="342">
        <f>SUM(B18:B19)</f>
        <v>144</v>
      </c>
      <c r="C17" s="343"/>
      <c r="D17" s="303">
        <f t="shared" si="0"/>
        <v>-1</v>
      </c>
    </row>
    <row r="18" ht="36" customHeight="1" spans="1:4">
      <c r="A18" s="332" t="s">
        <v>1250</v>
      </c>
      <c r="B18" s="344">
        <v>102</v>
      </c>
      <c r="C18" s="345"/>
      <c r="D18" s="303">
        <f t="shared" si="0"/>
        <v>-1</v>
      </c>
    </row>
    <row r="19" ht="36" customHeight="1" spans="1:4">
      <c r="A19" s="332" t="s">
        <v>1251</v>
      </c>
      <c r="B19" s="344">
        <v>42</v>
      </c>
      <c r="C19" s="345"/>
      <c r="D19" s="303">
        <f t="shared" si="0"/>
        <v>-1</v>
      </c>
    </row>
    <row r="20" ht="36" customHeight="1" spans="1:4">
      <c r="A20" s="330" t="s">
        <v>1252</v>
      </c>
      <c r="B20" s="342">
        <v>2399</v>
      </c>
      <c r="C20" s="343">
        <v>2500</v>
      </c>
      <c r="D20" s="303">
        <f t="shared" si="0"/>
        <v>0.0421008753647353</v>
      </c>
    </row>
    <row r="21" ht="36" customHeight="1" spans="1:4">
      <c r="A21" s="330" t="s">
        <v>1253</v>
      </c>
      <c r="B21" s="342"/>
      <c r="C21" s="343"/>
      <c r="D21" s="303">
        <f t="shared" si="0"/>
        <v>0</v>
      </c>
    </row>
    <row r="22" ht="36" customHeight="1" spans="1:4">
      <c r="A22" s="330" t="s">
        <v>1254</v>
      </c>
      <c r="B22" s="342"/>
      <c r="C22" s="343"/>
      <c r="D22" s="303">
        <f t="shared" si="0"/>
        <v>0</v>
      </c>
    </row>
    <row r="23" ht="36" customHeight="1" spans="1:4">
      <c r="A23" s="330" t="s">
        <v>1255</v>
      </c>
      <c r="B23" s="342"/>
      <c r="C23" s="343"/>
      <c r="D23" s="303">
        <f t="shared" si="0"/>
        <v>0</v>
      </c>
    </row>
    <row r="24" ht="36" customHeight="1" spans="1:4">
      <c r="A24" s="334" t="s">
        <v>1256</v>
      </c>
      <c r="B24" s="342">
        <v>2223</v>
      </c>
      <c r="C24" s="343">
        <v>2500</v>
      </c>
      <c r="D24" s="303">
        <f t="shared" si="0"/>
        <v>0.124606387764282</v>
      </c>
    </row>
    <row r="25" ht="36" customHeight="1" spans="1:4">
      <c r="A25" s="334" t="s">
        <v>1257</v>
      </c>
      <c r="B25" s="342"/>
      <c r="C25" s="343"/>
      <c r="D25" s="303">
        <f t="shared" si="0"/>
        <v>0</v>
      </c>
    </row>
    <row r="26" ht="36" customHeight="1" spans="1:4">
      <c r="A26" s="334" t="s">
        <v>1258</v>
      </c>
      <c r="B26" s="342"/>
      <c r="C26" s="343"/>
      <c r="D26" s="303">
        <f t="shared" si="0"/>
        <v>0</v>
      </c>
    </row>
    <row r="27" ht="36" customHeight="1" spans="1:4">
      <c r="A27" s="334" t="s">
        <v>1259</v>
      </c>
      <c r="B27" s="342"/>
      <c r="C27" s="343"/>
      <c r="D27" s="303">
        <f t="shared" si="0"/>
        <v>0</v>
      </c>
    </row>
    <row r="28" ht="36" customHeight="1" spans="1:4">
      <c r="A28" s="335"/>
      <c r="B28" s="344"/>
      <c r="C28" s="345"/>
      <c r="D28" s="303">
        <f t="shared" si="0"/>
        <v>0</v>
      </c>
    </row>
    <row r="29" ht="36" customHeight="1" spans="1:4">
      <c r="A29" s="336" t="s">
        <v>1260</v>
      </c>
      <c r="B29" s="342">
        <f>B10+B17+B20+B24</f>
        <v>601948</v>
      </c>
      <c r="C29" s="342">
        <f>C10+C17+C20+C24</f>
        <v>600000</v>
      </c>
      <c r="D29" s="303">
        <f t="shared" si="0"/>
        <v>-0.00323615993408068</v>
      </c>
    </row>
    <row r="30" ht="36" customHeight="1" spans="1:4">
      <c r="A30" s="337" t="s">
        <v>1261</v>
      </c>
      <c r="B30" s="344">
        <v>20000</v>
      </c>
      <c r="C30" s="345"/>
      <c r="D30" s="303">
        <f t="shared" si="0"/>
        <v>-1</v>
      </c>
    </row>
    <row r="31" ht="36" customHeight="1" spans="1:4">
      <c r="A31" s="347" t="s">
        <v>146</v>
      </c>
      <c r="B31" s="342">
        <f>B32+B35</f>
        <v>58485</v>
      </c>
      <c r="C31" s="342">
        <v>3401</v>
      </c>
      <c r="D31" s="303">
        <f t="shared" si="0"/>
        <v>-0.941848337180474</v>
      </c>
    </row>
    <row r="32" ht="36" customHeight="1" spans="1:4">
      <c r="A32" s="347" t="s">
        <v>1262</v>
      </c>
      <c r="B32" s="342">
        <v>13506</v>
      </c>
      <c r="C32" s="342"/>
      <c r="D32" s="303">
        <f t="shared" si="0"/>
        <v>-1</v>
      </c>
    </row>
    <row r="33" ht="36" customHeight="1" spans="1:4">
      <c r="A33" s="348" t="s">
        <v>1263</v>
      </c>
      <c r="B33" s="344">
        <v>13506</v>
      </c>
      <c r="C33" s="345"/>
      <c r="D33" s="303">
        <f t="shared" si="0"/>
        <v>-1</v>
      </c>
    </row>
    <row r="34" ht="36" customHeight="1" spans="1:4">
      <c r="A34" s="348" t="s">
        <v>1264</v>
      </c>
      <c r="B34" s="344"/>
      <c r="C34" s="345"/>
      <c r="D34" s="303">
        <f t="shared" si="0"/>
        <v>0</v>
      </c>
    </row>
    <row r="35" ht="36" customHeight="1" spans="1:4">
      <c r="A35" s="348" t="s">
        <v>1265</v>
      </c>
      <c r="B35" s="344">
        <v>44979</v>
      </c>
      <c r="C35" s="345">
        <v>3401</v>
      </c>
      <c r="D35" s="303">
        <f t="shared" si="0"/>
        <v>-0.924386936125748</v>
      </c>
    </row>
    <row r="36" ht="36" customHeight="1" spans="1:4">
      <c r="A36" s="336" t="s">
        <v>153</v>
      </c>
      <c r="B36" s="342">
        <f>B29+B30+B31</f>
        <v>680433</v>
      </c>
      <c r="C36" s="342">
        <f>C29+C30+C31</f>
        <v>603401</v>
      </c>
      <c r="D36" s="303">
        <f t="shared" si="0"/>
        <v>-0.11321026464031</v>
      </c>
    </row>
  </sheetData>
  <mergeCells count="1">
    <mergeCell ref="A1:D1"/>
  </mergeCells>
  <conditionalFormatting sqref="A31:A35">
    <cfRule type="expression" dxfId="1" priority="1" stopIfTrue="1">
      <formula>"len($A:$A)=3"</formula>
    </cfRule>
  </conditionalFormatting>
  <conditionalFormatting sqref="D4:D36 B7:C13 E7:G13">
    <cfRule type="expression" dxfId="1" priority="5" stopIfTrue="1">
      <formula>"len($A:$A)=3"</formula>
    </cfRule>
  </conditionalFormatting>
  <conditionalFormatting sqref="D4:D36 C7:C13 E7:G13">
    <cfRule type="expression" dxfId="1" priority="2" stopIfTrue="1">
      <formula>"len($A:$A)=3"</formula>
    </cfRule>
  </conditionalFormatting>
  <conditionalFormatting sqref="A30:A32 A7:A23">
    <cfRule type="expression" dxfId="1" priority="8" stopIfTrue="1">
      <formula>"len($A:$A)=3"</formula>
    </cfRule>
  </conditionalFormatting>
  <conditionalFormatting sqref="B15:C23 E15:G23">
    <cfRule type="expression" dxfId="1" priority="6" stopIfTrue="1">
      <formula>"len($A:$A)=3"</formula>
    </cfRule>
  </conditionalFormatting>
  <conditionalFormatting sqref="C15:C23 E15:G23">
    <cfRule type="expression" dxfId="1" priority="3" stopIfTrue="1">
      <formula>"len($A:$A)=3"</formula>
    </cfRule>
  </conditionalFormatting>
  <conditionalFormatting sqref="B30:C35 E30:G35">
    <cfRule type="expression" dxfId="1" priority="7" stopIfTrue="1">
      <formula>"len($A:$A)=3"</formula>
    </cfRule>
  </conditionalFormatting>
  <conditionalFormatting sqref="C30 C33:C35 E30:G35">
    <cfRule type="expression" dxfId="1" priority="4"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orizontalDpi="6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A1:D55"/>
  <sheetViews>
    <sheetView showZeros="0" view="pageBreakPreview" zoomScale="80" zoomScaleNormal="115" workbookViewId="0">
      <pane ySplit="3" topLeftCell="A4" activePane="bottomLeft" state="frozen"/>
      <selection/>
      <selection pane="bottomLeft" activeCell="B2" sqref="A$1:D$1048576"/>
    </sheetView>
  </sheetViews>
  <sheetFormatPr defaultColWidth="9" defaultRowHeight="15.75" outlineLevelCol="3"/>
  <cols>
    <col min="1" max="1" width="47.4916666666667" style="289" customWidth="1"/>
    <col min="2" max="2" width="17.8083333333333" style="340" customWidth="1"/>
    <col min="3" max="3" width="21.625" style="340" customWidth="1"/>
    <col min="4" max="4" width="21.625" style="341" customWidth="1"/>
    <col min="5" max="16384" width="9" style="289"/>
  </cols>
  <sheetData>
    <row r="1" ht="45" customHeight="1" spans="1:4">
      <c r="A1" s="293" t="s">
        <v>1266</v>
      </c>
      <c r="B1" s="294"/>
      <c r="C1" s="294"/>
      <c r="D1" s="294"/>
    </row>
    <row r="2" s="338" customFormat="1" ht="20.1" customHeight="1" spans="1:4">
      <c r="A2" s="295"/>
      <c r="B2" s="296"/>
      <c r="C2" s="296"/>
      <c r="D2" s="297" t="s">
        <v>39</v>
      </c>
    </row>
    <row r="3" s="339" customFormat="1" ht="45" customHeight="1" spans="1:4">
      <c r="A3" s="298" t="s">
        <v>80</v>
      </c>
      <c r="B3" s="299" t="s">
        <v>41</v>
      </c>
      <c r="C3" s="299" t="s">
        <v>42</v>
      </c>
      <c r="D3" s="299" t="s">
        <v>43</v>
      </c>
    </row>
    <row r="4" ht="36" customHeight="1" spans="1:4">
      <c r="A4" s="301" t="s">
        <v>1267</v>
      </c>
      <c r="B4" s="342">
        <f>SUM(B5:B6)</f>
        <v>59</v>
      </c>
      <c r="C4" s="343">
        <v>3</v>
      </c>
      <c r="D4" s="303">
        <f>IF(ISBLANK(B4),0,(C4-B4)/B4)</f>
        <v>-0.949152542372881</v>
      </c>
    </row>
    <row r="5" ht="36" customHeight="1" spans="1:4">
      <c r="A5" s="304" t="s">
        <v>1268</v>
      </c>
      <c r="B5" s="344">
        <v>39</v>
      </c>
      <c r="C5" s="345">
        <v>3</v>
      </c>
      <c r="D5" s="303">
        <f t="shared" ref="D5:D36" si="0">IF(ISBLANK(B5),0,(C5-B5)/B5)</f>
        <v>-0.923076923076923</v>
      </c>
    </row>
    <row r="6" ht="36" customHeight="1" spans="1:4">
      <c r="A6" s="304" t="s">
        <v>1269</v>
      </c>
      <c r="B6" s="344">
        <v>20</v>
      </c>
      <c r="C6" s="345"/>
      <c r="D6" s="303">
        <f t="shared" si="0"/>
        <v>-1</v>
      </c>
    </row>
    <row r="7" ht="36" customHeight="1" spans="1:4">
      <c r="A7" s="307" t="s">
        <v>1270</v>
      </c>
      <c r="B7" s="342">
        <f>SUM(B8:B10)</f>
        <v>455</v>
      </c>
      <c r="C7" s="343">
        <v>203</v>
      </c>
      <c r="D7" s="303">
        <f t="shared" si="0"/>
        <v>-0.553846153846154</v>
      </c>
    </row>
    <row r="8" ht="36" customHeight="1" spans="1:4">
      <c r="A8" s="306" t="s">
        <v>1271</v>
      </c>
      <c r="B8" s="344">
        <v>455</v>
      </c>
      <c r="C8" s="345">
        <v>203</v>
      </c>
      <c r="D8" s="303">
        <f t="shared" si="0"/>
        <v>-0.553846153846154</v>
      </c>
    </row>
    <row r="9" ht="36" customHeight="1" spans="1:4">
      <c r="A9" s="306" t="s">
        <v>1272</v>
      </c>
      <c r="B9" s="344"/>
      <c r="C9" s="345"/>
      <c r="D9" s="303">
        <f t="shared" si="0"/>
        <v>0</v>
      </c>
    </row>
    <row r="10" ht="36" customHeight="1" spans="1:4">
      <c r="A10" s="306" t="s">
        <v>1273</v>
      </c>
      <c r="B10" s="344"/>
      <c r="C10" s="345"/>
      <c r="D10" s="303">
        <f t="shared" si="0"/>
        <v>0</v>
      </c>
    </row>
    <row r="11" ht="36" customHeight="1" spans="1:4">
      <c r="A11" s="307" t="s">
        <v>1274</v>
      </c>
      <c r="B11" s="342"/>
      <c r="C11" s="343"/>
      <c r="D11" s="303">
        <f t="shared" si="0"/>
        <v>0</v>
      </c>
    </row>
    <row r="12" ht="36" customHeight="1" spans="1:4">
      <c r="A12" s="306" t="s">
        <v>1275</v>
      </c>
      <c r="B12" s="344"/>
      <c r="C12" s="345"/>
      <c r="D12" s="303">
        <f t="shared" si="0"/>
        <v>0</v>
      </c>
    </row>
    <row r="13" ht="36" customHeight="1" spans="1:4">
      <c r="A13" s="307" t="s">
        <v>1276</v>
      </c>
      <c r="B13" s="342">
        <f>SUM(B14:B23)</f>
        <v>606207</v>
      </c>
      <c r="C13" s="343">
        <f>SUM(C14:C23)</f>
        <v>567880</v>
      </c>
      <c r="D13" s="303">
        <f t="shared" si="0"/>
        <v>-0.0632242781756067</v>
      </c>
    </row>
    <row r="14" ht="49" customHeight="1" spans="1:4">
      <c r="A14" s="306" t="s">
        <v>1277</v>
      </c>
      <c r="B14" s="344">
        <v>601930</v>
      </c>
      <c r="C14" s="345">
        <v>566380</v>
      </c>
      <c r="D14" s="303">
        <f t="shared" si="0"/>
        <v>-0.059060023590783</v>
      </c>
    </row>
    <row r="15" ht="46" customHeight="1" spans="1:4">
      <c r="A15" s="304" t="s">
        <v>1278</v>
      </c>
      <c r="B15" s="344"/>
      <c r="C15" s="345"/>
      <c r="D15" s="303">
        <f t="shared" si="0"/>
        <v>0</v>
      </c>
    </row>
    <row r="16" ht="36" customHeight="1" spans="1:4">
      <c r="A16" s="306" t="s">
        <v>1279</v>
      </c>
      <c r="B16" s="344"/>
      <c r="C16" s="345"/>
      <c r="D16" s="303">
        <f t="shared" si="0"/>
        <v>0</v>
      </c>
    </row>
    <row r="17" ht="36" customHeight="1" spans="1:4">
      <c r="A17" s="306" t="s">
        <v>1280</v>
      </c>
      <c r="B17" s="344">
        <v>2057</v>
      </c>
      <c r="C17" s="345"/>
      <c r="D17" s="303">
        <f t="shared" si="0"/>
        <v>-1</v>
      </c>
    </row>
    <row r="18" ht="36" customHeight="1" spans="1:4">
      <c r="A18" s="306" t="s">
        <v>1281</v>
      </c>
      <c r="B18" s="344">
        <v>2220</v>
      </c>
      <c r="C18" s="345">
        <v>1500</v>
      </c>
      <c r="D18" s="303">
        <f t="shared" si="0"/>
        <v>-0.324324324324324</v>
      </c>
    </row>
    <row r="19" ht="36" customHeight="1" spans="1:4">
      <c r="A19" s="304" t="s">
        <v>1282</v>
      </c>
      <c r="B19" s="344"/>
      <c r="C19" s="345"/>
      <c r="D19" s="303">
        <f t="shared" ref="D19:D25" si="1">IF(ISBLANK(B19),0,(C19-B19)/B19)</f>
        <v>0</v>
      </c>
    </row>
    <row r="20" ht="36" customHeight="1" spans="1:4">
      <c r="A20" s="306" t="s">
        <v>1283</v>
      </c>
      <c r="B20" s="344"/>
      <c r="C20" s="345"/>
      <c r="D20" s="303">
        <f t="shared" si="1"/>
        <v>0</v>
      </c>
    </row>
    <row r="21" ht="45" customHeight="1" spans="1:4">
      <c r="A21" s="306" t="s">
        <v>1284</v>
      </c>
      <c r="B21" s="346"/>
      <c r="C21" s="345"/>
      <c r="D21" s="303">
        <f t="shared" si="1"/>
        <v>0</v>
      </c>
    </row>
    <row r="22" ht="45" customHeight="1" spans="1:4">
      <c r="A22" s="306" t="s">
        <v>1285</v>
      </c>
      <c r="B22" s="346"/>
      <c r="C22" s="345"/>
      <c r="D22" s="303">
        <f t="shared" si="1"/>
        <v>0</v>
      </c>
    </row>
    <row r="23" ht="45" customHeight="1" spans="1:4">
      <c r="A23" s="306" t="s">
        <v>1286</v>
      </c>
      <c r="B23" s="344"/>
      <c r="C23" s="345"/>
      <c r="D23" s="303">
        <f t="shared" si="1"/>
        <v>0</v>
      </c>
    </row>
    <row r="24" ht="36" customHeight="1" spans="1:4">
      <c r="A24" s="307" t="s">
        <v>1287</v>
      </c>
      <c r="B24" s="342"/>
      <c r="C24" s="343">
        <v>501</v>
      </c>
      <c r="D24" s="303">
        <f t="shared" si="1"/>
        <v>0</v>
      </c>
    </row>
    <row r="25" ht="36" customHeight="1" spans="1:4">
      <c r="A25" s="306" t="s">
        <v>1288</v>
      </c>
      <c r="B25" s="344"/>
      <c r="C25" s="345">
        <v>501</v>
      </c>
      <c r="D25" s="303">
        <f t="shared" si="1"/>
        <v>0</v>
      </c>
    </row>
    <row r="26" ht="36" customHeight="1" spans="1:4">
      <c r="A26" s="306" t="s">
        <v>1289</v>
      </c>
      <c r="B26" s="344"/>
      <c r="C26" s="345"/>
      <c r="D26" s="303">
        <f t="shared" si="0"/>
        <v>0</v>
      </c>
    </row>
    <row r="27" ht="36" customHeight="1" spans="1:4">
      <c r="A27" s="306" t="s">
        <v>1290</v>
      </c>
      <c r="B27" s="344"/>
      <c r="C27" s="345"/>
      <c r="D27" s="303">
        <f t="shared" si="0"/>
        <v>0</v>
      </c>
    </row>
    <row r="28" ht="46" customHeight="1" spans="1:4">
      <c r="A28" s="306" t="s">
        <v>1291</v>
      </c>
      <c r="B28" s="344"/>
      <c r="C28" s="345"/>
      <c r="D28" s="303">
        <f t="shared" si="0"/>
        <v>0</v>
      </c>
    </row>
    <row r="29" ht="36" customHeight="1" spans="1:4">
      <c r="A29" s="307" t="s">
        <v>1292</v>
      </c>
      <c r="B29" s="342"/>
      <c r="C29" s="343"/>
      <c r="D29" s="303">
        <f t="shared" si="0"/>
        <v>0</v>
      </c>
    </row>
    <row r="30" ht="36" customHeight="1" spans="1:4">
      <c r="A30" s="306" t="s">
        <v>1293</v>
      </c>
      <c r="B30" s="344"/>
      <c r="C30" s="345"/>
      <c r="D30" s="303">
        <f t="shared" si="0"/>
        <v>0</v>
      </c>
    </row>
    <row r="31" ht="36" customHeight="1" spans="1:4">
      <c r="A31" s="306" t="s">
        <v>1294</v>
      </c>
      <c r="B31" s="344"/>
      <c r="C31" s="345"/>
      <c r="D31" s="303">
        <f t="shared" si="0"/>
        <v>0</v>
      </c>
    </row>
    <row r="32" ht="36" customHeight="1" spans="1:4">
      <c r="A32" s="306" t="s">
        <v>1295</v>
      </c>
      <c r="B32" s="344"/>
      <c r="C32" s="345"/>
      <c r="D32" s="303">
        <f t="shared" si="0"/>
        <v>0</v>
      </c>
    </row>
    <row r="33" ht="36" customHeight="1" spans="1:4">
      <c r="A33" s="306" t="s">
        <v>1296</v>
      </c>
      <c r="B33" s="344"/>
      <c r="C33" s="345"/>
      <c r="D33" s="303">
        <f t="shared" si="0"/>
        <v>0</v>
      </c>
    </row>
    <row r="34" ht="36" customHeight="1" spans="1:4">
      <c r="A34" s="304" t="s">
        <v>1297</v>
      </c>
      <c r="B34" s="344"/>
      <c r="C34" s="345"/>
      <c r="D34" s="303">
        <f t="shared" si="0"/>
        <v>0</v>
      </c>
    </row>
    <row r="35" ht="36" customHeight="1" spans="1:4">
      <c r="A35" s="308" t="s">
        <v>1298</v>
      </c>
      <c r="B35" s="342"/>
      <c r="C35" s="343"/>
      <c r="D35" s="303">
        <f t="shared" si="0"/>
        <v>0</v>
      </c>
    </row>
    <row r="36" ht="36" customHeight="1" spans="1:4">
      <c r="A36" s="309" t="s">
        <v>1299</v>
      </c>
      <c r="B36" s="344"/>
      <c r="C36" s="345"/>
      <c r="D36" s="303">
        <f t="shared" si="0"/>
        <v>0</v>
      </c>
    </row>
    <row r="37" ht="36" customHeight="1" spans="1:4">
      <c r="A37" s="308" t="s">
        <v>1300</v>
      </c>
      <c r="B37" s="342">
        <v>6489</v>
      </c>
      <c r="C37" s="343">
        <f>SUM(C38:C40)</f>
        <v>2311</v>
      </c>
      <c r="D37" s="303">
        <f t="shared" ref="D37:D55" si="2">IF(ISBLANK(B37),0,(C37-B37)/B37)</f>
        <v>-0.643858838033595</v>
      </c>
    </row>
    <row r="38" ht="36" customHeight="1" spans="1:4">
      <c r="A38" s="309" t="s">
        <v>1301</v>
      </c>
      <c r="B38" s="344">
        <v>6489</v>
      </c>
      <c r="C38" s="345">
        <v>1945</v>
      </c>
      <c r="D38" s="303">
        <f t="shared" si="2"/>
        <v>-0.70026198181538</v>
      </c>
    </row>
    <row r="39" ht="36" customHeight="1" spans="1:4">
      <c r="A39" s="309" t="s">
        <v>1302</v>
      </c>
      <c r="B39" s="344"/>
      <c r="C39" s="345"/>
      <c r="D39" s="303">
        <f t="shared" si="2"/>
        <v>0</v>
      </c>
    </row>
    <row r="40" ht="36" customHeight="1" spans="1:4">
      <c r="A40" s="309" t="s">
        <v>1303</v>
      </c>
      <c r="B40" s="344"/>
      <c r="C40" s="345">
        <v>366</v>
      </c>
      <c r="D40" s="303">
        <f t="shared" si="2"/>
        <v>0</v>
      </c>
    </row>
    <row r="41" ht="36" customHeight="1" spans="1:4">
      <c r="A41" s="308" t="s">
        <v>1304</v>
      </c>
      <c r="B41" s="342">
        <v>11432</v>
      </c>
      <c r="C41" s="343">
        <v>11500</v>
      </c>
      <c r="D41" s="303">
        <f t="shared" si="2"/>
        <v>0.0059482155353394</v>
      </c>
    </row>
    <row r="42" ht="36" customHeight="1" spans="1:4">
      <c r="A42" s="309" t="s">
        <v>1305</v>
      </c>
      <c r="B42" s="344">
        <v>11432</v>
      </c>
      <c r="C42" s="345">
        <v>11500</v>
      </c>
      <c r="D42" s="303">
        <f t="shared" si="2"/>
        <v>0.0059482155353394</v>
      </c>
    </row>
    <row r="43" ht="36" customHeight="1" spans="1:4">
      <c r="A43" s="308" t="s">
        <v>1306</v>
      </c>
      <c r="B43" s="342">
        <v>27</v>
      </c>
      <c r="C43" s="343">
        <v>3</v>
      </c>
      <c r="D43" s="303">
        <f t="shared" si="2"/>
        <v>-0.888888888888889</v>
      </c>
    </row>
    <row r="44" ht="36" customHeight="1" spans="1:4">
      <c r="A44" s="309" t="s">
        <v>1307</v>
      </c>
      <c r="B44" s="344">
        <v>27</v>
      </c>
      <c r="C44" s="345">
        <v>3</v>
      </c>
      <c r="D44" s="303">
        <f t="shared" si="2"/>
        <v>-0.888888888888889</v>
      </c>
    </row>
    <row r="45" ht="36" customHeight="1" spans="1:4">
      <c r="A45" s="310" t="s">
        <v>1308</v>
      </c>
      <c r="B45" s="344">
        <v>4000</v>
      </c>
      <c r="C45" s="345"/>
      <c r="D45" s="303">
        <f t="shared" si="2"/>
        <v>-1</v>
      </c>
    </row>
    <row r="46" ht="36" customHeight="1" spans="1:4">
      <c r="A46" s="311" t="s">
        <v>1309</v>
      </c>
      <c r="B46" s="344">
        <v>4000</v>
      </c>
      <c r="C46" s="345"/>
      <c r="D46" s="303">
        <f t="shared" si="2"/>
        <v>-1</v>
      </c>
    </row>
    <row r="47" ht="36" customHeight="1" spans="1:4">
      <c r="A47" s="311" t="s">
        <v>1310</v>
      </c>
      <c r="B47" s="344"/>
      <c r="C47" s="345"/>
      <c r="D47" s="303">
        <f t="shared" si="2"/>
        <v>0</v>
      </c>
    </row>
    <row r="48" ht="36" customHeight="1" spans="1:4">
      <c r="A48" s="309"/>
      <c r="B48" s="344"/>
      <c r="C48" s="345"/>
      <c r="D48" s="303">
        <f t="shared" si="2"/>
        <v>0</v>
      </c>
    </row>
    <row r="49" ht="36" customHeight="1" spans="1:4">
      <c r="A49" s="312" t="s">
        <v>1311</v>
      </c>
      <c r="B49" s="342">
        <f>B4+B7+B13+B24+B37+B41+B43+B45</f>
        <v>628669</v>
      </c>
      <c r="C49" s="342">
        <f>C4+C7+C13+C24+C37+C41+C43</f>
        <v>582401</v>
      </c>
      <c r="D49" s="303">
        <f t="shared" si="2"/>
        <v>-0.0735967575942189</v>
      </c>
    </row>
    <row r="50" ht="36" customHeight="1" spans="1:4">
      <c r="A50" s="313" t="s">
        <v>1312</v>
      </c>
      <c r="B50" s="342">
        <v>19863</v>
      </c>
      <c r="C50" s="342">
        <v>18500</v>
      </c>
      <c r="D50" s="303">
        <f t="shared" si="2"/>
        <v>-0.0686200473241706</v>
      </c>
    </row>
    <row r="51" ht="36" customHeight="1" spans="1:4">
      <c r="A51" s="313" t="s">
        <v>110</v>
      </c>
      <c r="B51" s="342"/>
      <c r="C51" s="342"/>
      <c r="D51" s="303">
        <f t="shared" si="2"/>
        <v>0</v>
      </c>
    </row>
    <row r="52" ht="36" customHeight="1" spans="1:4">
      <c r="A52" s="314" t="s">
        <v>1313</v>
      </c>
      <c r="B52" s="344"/>
      <c r="C52" s="345"/>
      <c r="D52" s="303">
        <f t="shared" si="2"/>
        <v>0</v>
      </c>
    </row>
    <row r="53" ht="36" customHeight="1" spans="1:4">
      <c r="A53" s="314" t="s">
        <v>1314</v>
      </c>
      <c r="B53" s="344"/>
      <c r="C53" s="345"/>
      <c r="D53" s="303">
        <f t="shared" si="2"/>
        <v>0</v>
      </c>
    </row>
    <row r="54" ht="36" customHeight="1" spans="1:4">
      <c r="A54" s="316" t="s">
        <v>1315</v>
      </c>
      <c r="B54" s="342">
        <v>28500</v>
      </c>
      <c r="C54" s="343">
        <v>2500</v>
      </c>
      <c r="D54" s="303">
        <f t="shared" si="2"/>
        <v>-0.912280701754386</v>
      </c>
    </row>
    <row r="55" ht="36" customHeight="1" spans="1:4">
      <c r="A55" s="312" t="s">
        <v>117</v>
      </c>
      <c r="B55" s="342">
        <f>B49+B50+B54</f>
        <v>677032</v>
      </c>
      <c r="C55" s="342">
        <f>C49+C50+C54</f>
        <v>603401</v>
      </c>
      <c r="D55" s="303">
        <f t="shared" si="2"/>
        <v>-0.108755568422172</v>
      </c>
    </row>
  </sheetData>
  <mergeCells count="1">
    <mergeCell ref="A1:D1"/>
  </mergeCells>
  <conditionalFormatting sqref="A54">
    <cfRule type="expression" dxfId="1" priority="5" stopIfTrue="1">
      <formula>"len($A:$A)=3"</formula>
    </cfRule>
  </conditionalFormatting>
  <conditionalFormatting sqref="D4:D55">
    <cfRule type="expression" dxfId="1" priority="1" stopIfTrue="1">
      <formula>"len($A:$A)=3"</formula>
    </cfRule>
    <cfRule type="expression" dxfId="1" priority="2" stopIfTrue="1">
      <formula>"len($A:$A)=3"</formula>
    </cfRule>
  </conditionalFormatting>
  <conditionalFormatting sqref="B54:C54 E54:G54">
    <cfRule type="expression" dxfId="1" priority="4" stopIfTrue="1">
      <formula>"len($A:$A)=3"</formula>
    </cfRule>
  </conditionalFormatting>
  <conditionalFormatting sqref="C54 E54:G54">
    <cfRule type="expression" dxfId="1" priority="3"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orizontalDpi="6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D33"/>
  <sheetViews>
    <sheetView showZeros="0" view="pageBreakPreview" zoomScale="80" zoomScaleNormal="115" workbookViewId="0">
      <pane ySplit="3" topLeftCell="A4" activePane="bottomLeft" state="frozen"/>
      <selection/>
      <selection pane="bottomLeft" activeCell="B2" sqref="A$1:D$1048576"/>
    </sheetView>
  </sheetViews>
  <sheetFormatPr defaultColWidth="9" defaultRowHeight="15.75" outlineLevelCol="3"/>
  <cols>
    <col min="1" max="1" width="50.75" style="191" customWidth="1"/>
    <col min="2" max="3" width="21.625" style="321" customWidth="1"/>
    <col min="4" max="4" width="23.5916666666667" style="322" customWidth="1"/>
    <col min="5" max="16384" width="9" style="191"/>
  </cols>
  <sheetData>
    <row r="1" ht="45" customHeight="1" spans="1:4">
      <c r="A1" s="323" t="s">
        <v>1316</v>
      </c>
      <c r="B1" s="324"/>
      <c r="C1" s="324"/>
      <c r="D1" s="324"/>
    </row>
    <row r="2" s="318" customFormat="1" ht="20.1" customHeight="1" spans="1:4">
      <c r="A2" s="325"/>
      <c r="B2" s="326"/>
      <c r="C2" s="327"/>
      <c r="D2" s="328" t="s">
        <v>39</v>
      </c>
    </row>
    <row r="3" s="319" customFormat="1" ht="45" customHeight="1" spans="1:4">
      <c r="A3" s="329" t="s">
        <v>80</v>
      </c>
      <c r="B3" s="300" t="s">
        <v>119</v>
      </c>
      <c r="C3" s="300" t="s">
        <v>42</v>
      </c>
      <c r="D3" s="300" t="s">
        <v>155</v>
      </c>
    </row>
    <row r="4" s="319" customFormat="1" ht="36" customHeight="1" spans="1:4">
      <c r="A4" s="330" t="s">
        <v>1236</v>
      </c>
      <c r="B4" s="331"/>
      <c r="C4" s="331"/>
      <c r="D4" s="303"/>
    </row>
    <row r="5" s="319" customFormat="1" ht="36" customHeight="1" spans="1:4">
      <c r="A5" s="330" t="s">
        <v>1237</v>
      </c>
      <c r="B5" s="331"/>
      <c r="C5" s="331"/>
      <c r="D5" s="303"/>
    </row>
    <row r="6" ht="36" customHeight="1" spans="1:4">
      <c r="A6" s="330" t="s">
        <v>1238</v>
      </c>
      <c r="B6" s="331"/>
      <c r="C6" s="331"/>
      <c r="D6" s="303"/>
    </row>
    <row r="7" ht="36" customHeight="1" spans="1:4">
      <c r="A7" s="330" t="s">
        <v>1239</v>
      </c>
      <c r="B7" s="331"/>
      <c r="C7" s="331"/>
      <c r="D7" s="303"/>
    </row>
    <row r="8" ht="36" customHeight="1" spans="1:4">
      <c r="A8" s="330" t="s">
        <v>1240</v>
      </c>
      <c r="B8" s="331"/>
      <c r="C8" s="331"/>
      <c r="D8" s="303"/>
    </row>
    <row r="9" ht="36" customHeight="1" spans="1:4">
      <c r="A9" s="330" t="s">
        <v>1241</v>
      </c>
      <c r="B9" s="331"/>
      <c r="D9" s="303"/>
    </row>
    <row r="10" ht="36" customHeight="1" spans="1:4">
      <c r="A10" s="330" t="s">
        <v>1242</v>
      </c>
      <c r="B10" s="331">
        <f>SUM(B11:B12)</f>
        <v>291200</v>
      </c>
      <c r="C10" s="331">
        <v>595000</v>
      </c>
      <c r="D10" s="303">
        <f>IF(ISERROR((C10-B10)/B10),,(C10-B10)/B10)</f>
        <v>1.04326923076923</v>
      </c>
    </row>
    <row r="11" ht="36" customHeight="1" spans="1:4">
      <c r="A11" s="332" t="s">
        <v>1243</v>
      </c>
      <c r="B11" s="331">
        <v>291200</v>
      </c>
      <c r="C11" s="331">
        <v>595000</v>
      </c>
      <c r="D11" s="303">
        <f t="shared" ref="D11:D33" si="0">IF(ISERROR((C11-B11)/B11),,(C11-B11)/B11)</f>
        <v>1.04326923076923</v>
      </c>
    </row>
    <row r="12" ht="36" customHeight="1" spans="1:4">
      <c r="A12" s="332" t="s">
        <v>1247</v>
      </c>
      <c r="B12" s="333"/>
      <c r="C12" s="333"/>
      <c r="D12" s="303">
        <f t="shared" si="0"/>
        <v>0</v>
      </c>
    </row>
    <row r="13" ht="36" customHeight="1" spans="1:4">
      <c r="A13" s="330" t="s">
        <v>1248</v>
      </c>
      <c r="B13" s="331"/>
      <c r="C13" s="331"/>
      <c r="D13" s="303">
        <f t="shared" si="0"/>
        <v>0</v>
      </c>
    </row>
    <row r="14" ht="36" customHeight="1" spans="1:4">
      <c r="A14" s="330" t="s">
        <v>1249</v>
      </c>
      <c r="B14" s="331"/>
      <c r="C14" s="331"/>
      <c r="D14" s="303">
        <f t="shared" si="0"/>
        <v>0</v>
      </c>
    </row>
    <row r="15" ht="36" customHeight="1" spans="1:4">
      <c r="A15" s="332" t="s">
        <v>1250</v>
      </c>
      <c r="B15" s="333"/>
      <c r="C15" s="333"/>
      <c r="D15" s="303">
        <f t="shared" si="0"/>
        <v>0</v>
      </c>
    </row>
    <row r="16" ht="36" customHeight="1" spans="1:4">
      <c r="A16" s="332" t="s">
        <v>1251</v>
      </c>
      <c r="B16" s="333"/>
      <c r="C16" s="333"/>
      <c r="D16" s="303">
        <f t="shared" si="0"/>
        <v>0</v>
      </c>
    </row>
    <row r="17" ht="36" customHeight="1" spans="1:4">
      <c r="A17" s="330" t="s">
        <v>1252</v>
      </c>
      <c r="B17" s="331">
        <v>7000</v>
      </c>
      <c r="C17" s="331">
        <v>2500</v>
      </c>
      <c r="D17" s="303">
        <f t="shared" si="0"/>
        <v>-0.642857142857143</v>
      </c>
    </row>
    <row r="18" ht="36" customHeight="1" spans="1:4">
      <c r="A18" s="330" t="s">
        <v>1253</v>
      </c>
      <c r="B18" s="331"/>
      <c r="C18" s="331"/>
      <c r="D18" s="303">
        <f t="shared" si="0"/>
        <v>0</v>
      </c>
    </row>
    <row r="19" ht="36" customHeight="1" spans="1:4">
      <c r="A19" s="330" t="s">
        <v>1254</v>
      </c>
      <c r="B19" s="331"/>
      <c r="D19" s="303">
        <f t="shared" si="0"/>
        <v>0</v>
      </c>
    </row>
    <row r="20" ht="36" customHeight="1" spans="1:4">
      <c r="A20" s="330" t="s">
        <v>1255</v>
      </c>
      <c r="B20" s="331"/>
      <c r="C20" s="331"/>
      <c r="D20" s="303">
        <f t="shared" si="0"/>
        <v>0</v>
      </c>
    </row>
    <row r="21" ht="36" customHeight="1" spans="1:4">
      <c r="A21" s="334" t="s">
        <v>1256</v>
      </c>
      <c r="B21" s="331">
        <v>1800</v>
      </c>
      <c r="C21" s="331">
        <v>2500</v>
      </c>
      <c r="D21" s="303">
        <f t="shared" si="0"/>
        <v>0.388888888888889</v>
      </c>
    </row>
    <row r="22" ht="36" customHeight="1" spans="1:4">
      <c r="A22" s="334" t="s">
        <v>1257</v>
      </c>
      <c r="B22" s="331"/>
      <c r="C22" s="331"/>
      <c r="D22" s="303">
        <f t="shared" si="0"/>
        <v>0</v>
      </c>
    </row>
    <row r="23" ht="36" customHeight="1" spans="1:4">
      <c r="A23" s="334" t="s">
        <v>1258</v>
      </c>
      <c r="B23" s="331"/>
      <c r="C23" s="331"/>
      <c r="D23" s="303">
        <f t="shared" si="0"/>
        <v>0</v>
      </c>
    </row>
    <row r="24" ht="36" customHeight="1" spans="1:4">
      <c r="A24" s="334" t="s">
        <v>1259</v>
      </c>
      <c r="B24" s="331"/>
      <c r="C24" s="331"/>
      <c r="D24" s="303">
        <f t="shared" si="0"/>
        <v>0</v>
      </c>
    </row>
    <row r="25" ht="36" customHeight="1" spans="1:4">
      <c r="A25" s="335"/>
      <c r="B25" s="333"/>
      <c r="C25" s="333"/>
      <c r="D25" s="303">
        <f t="shared" si="0"/>
        <v>0</v>
      </c>
    </row>
    <row r="26" s="320" customFormat="1" ht="36" customHeight="1" spans="1:4">
      <c r="A26" s="336" t="s">
        <v>1260</v>
      </c>
      <c r="B26" s="331">
        <f>B10+B17+B21</f>
        <v>300000</v>
      </c>
      <c r="C26" s="331">
        <f>C10+C17+C21</f>
        <v>600000</v>
      </c>
      <c r="D26" s="303">
        <f t="shared" si="0"/>
        <v>1</v>
      </c>
    </row>
    <row r="27" ht="36" customHeight="1" spans="1:4">
      <c r="A27" s="337" t="s">
        <v>1261</v>
      </c>
      <c r="B27" s="331">
        <v>20000</v>
      </c>
      <c r="C27" s="331"/>
      <c r="D27" s="303">
        <f t="shared" si="0"/>
        <v>-1</v>
      </c>
    </row>
    <row r="28" ht="36" customHeight="1" spans="1:4">
      <c r="A28" s="337" t="s">
        <v>146</v>
      </c>
      <c r="B28" s="331">
        <f>SUM(B29+B32)</f>
        <v>44979</v>
      </c>
      <c r="C28" s="331">
        <f>SUM(C29+C32)</f>
        <v>3401</v>
      </c>
      <c r="D28" s="303">
        <f t="shared" si="0"/>
        <v>-0.924386936125748</v>
      </c>
    </row>
    <row r="29" ht="36" customHeight="1" spans="1:4">
      <c r="A29" s="335" t="s">
        <v>1317</v>
      </c>
      <c r="B29" s="333"/>
      <c r="C29" s="333"/>
      <c r="D29" s="303">
        <f t="shared" si="0"/>
        <v>0</v>
      </c>
    </row>
    <row r="30" ht="36" customHeight="1" spans="1:4">
      <c r="A30" s="335" t="s">
        <v>1318</v>
      </c>
      <c r="B30" s="333"/>
      <c r="C30" s="333"/>
      <c r="D30" s="303">
        <f t="shared" si="0"/>
        <v>0</v>
      </c>
    </row>
    <row r="31" ht="36" customHeight="1" spans="1:4">
      <c r="A31" s="335" t="s">
        <v>1319</v>
      </c>
      <c r="B31" s="333"/>
      <c r="C31" s="333"/>
      <c r="D31" s="303">
        <f t="shared" si="0"/>
        <v>0</v>
      </c>
    </row>
    <row r="32" ht="36" customHeight="1" spans="1:4">
      <c r="A32" s="335" t="s">
        <v>1265</v>
      </c>
      <c r="B32" s="333">
        <v>44979</v>
      </c>
      <c r="C32" s="333">
        <v>3401</v>
      </c>
      <c r="D32" s="303">
        <f t="shared" si="0"/>
        <v>-0.924386936125748</v>
      </c>
    </row>
    <row r="33" ht="36" customHeight="1" spans="1:4">
      <c r="A33" s="336" t="s">
        <v>153</v>
      </c>
      <c r="B33" s="331">
        <f>B26+B27+B28</f>
        <v>364979</v>
      </c>
      <c r="C33" s="331">
        <f>C26+C27+C28</f>
        <v>603401</v>
      </c>
      <c r="D33" s="303">
        <f t="shared" si="0"/>
        <v>0.653248543066861</v>
      </c>
    </row>
  </sheetData>
  <mergeCells count="1">
    <mergeCell ref="A1:D1"/>
  </mergeCells>
  <conditionalFormatting sqref="E10:G10">
    <cfRule type="expression" dxfId="1" priority="5" stopIfTrue="1">
      <formula>"len($A:$A)=3"</formula>
    </cfRule>
  </conditionalFormatting>
  <conditionalFormatting sqref="A28:A31">
    <cfRule type="expression" dxfId="1" priority="3" stopIfTrue="1">
      <formula>"len($A:$A)=3"</formula>
    </cfRule>
  </conditionalFormatting>
  <conditionalFormatting sqref="D4:D33">
    <cfRule type="expression" dxfId="1" priority="1" stopIfTrue="1">
      <formula>"len($A:$A)=3"</formula>
    </cfRule>
    <cfRule type="expression" dxfId="1" priority="2" stopIfTrue="1">
      <formula>"len($A:$A)=3"</formula>
    </cfRule>
  </conditionalFormatting>
  <conditionalFormatting sqref="E6:G21 C20:C21 C10:C18 C6:C8 A6:B21">
    <cfRule type="expression" dxfId="1" priority="6" stopIfTrue="1">
      <formula>"len($A:$A)=3"</formula>
    </cfRule>
  </conditionalFormatting>
  <conditionalFormatting sqref="C14:C15 E14:G15">
    <cfRule type="expression" dxfId="1" priority="4" stopIfTrue="1">
      <formula>"len($A:$A)=3"</formula>
    </cfRule>
  </conditionalFormatting>
  <conditionalFormatting sqref="A27:C27 B28:C31 E27:G31">
    <cfRule type="expression" dxfId="1" priority="7"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orizontalDpi="6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D79"/>
  <sheetViews>
    <sheetView showZeros="0" view="pageBreakPreview" zoomScale="80" zoomScaleNormal="115" workbookViewId="0">
      <pane ySplit="3" topLeftCell="A4" activePane="bottomLeft" state="frozen"/>
      <selection/>
      <selection pane="bottomLeft" activeCell="B2" sqref="A$1:D$1048576"/>
    </sheetView>
  </sheetViews>
  <sheetFormatPr defaultColWidth="9" defaultRowHeight="15.75" outlineLevelCol="3"/>
  <cols>
    <col min="1" max="1" width="50.75" style="290" customWidth="1"/>
    <col min="2" max="3" width="21.625" style="291" customWidth="1"/>
    <col min="4" max="4" width="23.1166666666667" style="292" customWidth="1"/>
    <col min="5" max="5" width="9.375" style="290"/>
    <col min="6" max="16384" width="9" style="290"/>
  </cols>
  <sheetData>
    <row r="1" ht="45" customHeight="1" spans="1:4">
      <c r="A1" s="293" t="s">
        <v>1320</v>
      </c>
      <c r="B1" s="294"/>
      <c r="C1" s="294"/>
      <c r="D1" s="294"/>
    </row>
    <row r="2" s="287" customFormat="1" ht="20.1" customHeight="1" spans="1:4">
      <c r="A2" s="295"/>
      <c r="B2" s="296"/>
      <c r="C2" s="296"/>
      <c r="D2" s="297" t="s">
        <v>39</v>
      </c>
    </row>
    <row r="3" s="288" customFormat="1" ht="45" customHeight="1" spans="1:4">
      <c r="A3" s="298" t="s">
        <v>80</v>
      </c>
      <c r="B3" s="299" t="s">
        <v>119</v>
      </c>
      <c r="C3" s="299" t="s">
        <v>42</v>
      </c>
      <c r="D3" s="300" t="s">
        <v>155</v>
      </c>
    </row>
    <row r="4" ht="36" customHeight="1" spans="1:4">
      <c r="A4" s="301" t="s">
        <v>1267</v>
      </c>
      <c r="B4" s="302">
        <v>37</v>
      </c>
      <c r="C4" s="302">
        <v>3</v>
      </c>
      <c r="D4" s="303">
        <f>IF(ISERROR((C4-B4)/B4),,(C4-B4)/B4)</f>
        <v>-0.918918918918919</v>
      </c>
    </row>
    <row r="5" ht="36" customHeight="1" spans="1:4">
      <c r="A5" s="304" t="s">
        <v>1268</v>
      </c>
      <c r="B5" s="305"/>
      <c r="C5" s="305">
        <v>3</v>
      </c>
      <c r="D5" s="303">
        <f t="shared" ref="D5:D36" si="0">IF(ISERROR((C5-B5)/B5),,(C5-B5)/B5)</f>
        <v>0</v>
      </c>
    </row>
    <row r="6" ht="36" customHeight="1" spans="1:4">
      <c r="A6" s="304" t="s">
        <v>1321</v>
      </c>
      <c r="B6" s="305">
        <v>18</v>
      </c>
      <c r="C6" s="305">
        <v>3</v>
      </c>
      <c r="D6" s="303">
        <f t="shared" si="0"/>
        <v>-0.833333333333333</v>
      </c>
    </row>
    <row r="7" ht="36" customHeight="1" spans="1:4">
      <c r="A7" s="306" t="s">
        <v>1322</v>
      </c>
      <c r="B7" s="305"/>
      <c r="C7" s="305"/>
      <c r="D7" s="303">
        <f t="shared" si="0"/>
        <v>0</v>
      </c>
    </row>
    <row r="8" ht="36" customHeight="1" spans="1:4">
      <c r="A8" s="306" t="s">
        <v>1323</v>
      </c>
      <c r="B8" s="305">
        <v>19</v>
      </c>
      <c r="C8" s="305"/>
      <c r="D8" s="303">
        <f t="shared" si="0"/>
        <v>-1</v>
      </c>
    </row>
    <row r="9" ht="36" customHeight="1" spans="1:4">
      <c r="A9" s="307" t="s">
        <v>1270</v>
      </c>
      <c r="B9" s="302">
        <v>156</v>
      </c>
      <c r="C9" s="302">
        <v>203</v>
      </c>
      <c r="D9" s="303">
        <f t="shared" si="0"/>
        <v>0.301282051282051</v>
      </c>
    </row>
    <row r="10" ht="36" customHeight="1" spans="1:4">
      <c r="A10" s="306" t="s">
        <v>1271</v>
      </c>
      <c r="B10" s="305">
        <v>156</v>
      </c>
      <c r="C10" s="305">
        <v>203</v>
      </c>
      <c r="D10" s="303">
        <f t="shared" si="0"/>
        <v>0.301282051282051</v>
      </c>
    </row>
    <row r="11" ht="36" customHeight="1" spans="1:4">
      <c r="A11" s="306" t="s">
        <v>1324</v>
      </c>
      <c r="B11" s="305">
        <v>156</v>
      </c>
      <c r="C11" s="305">
        <v>203</v>
      </c>
      <c r="D11" s="303">
        <f t="shared" si="0"/>
        <v>0.301282051282051</v>
      </c>
    </row>
    <row r="12" ht="36" customHeight="1" spans="1:4">
      <c r="A12" s="304" t="s">
        <v>1325</v>
      </c>
      <c r="B12" s="305"/>
      <c r="C12" s="305"/>
      <c r="D12" s="303">
        <f t="shared" si="0"/>
        <v>0</v>
      </c>
    </row>
    <row r="13" ht="36" customHeight="1" spans="1:4">
      <c r="A13" s="307" t="s">
        <v>1274</v>
      </c>
      <c r="B13" s="302"/>
      <c r="C13" s="302"/>
      <c r="D13" s="303">
        <f t="shared" si="0"/>
        <v>0</v>
      </c>
    </row>
    <row r="14" ht="36" customHeight="1" spans="1:4">
      <c r="A14" s="307" t="s">
        <v>1276</v>
      </c>
      <c r="B14" s="302">
        <f>SUM(B15)</f>
        <v>313437</v>
      </c>
      <c r="C14" s="302">
        <f>C15+C23</f>
        <v>567880</v>
      </c>
      <c r="D14" s="303">
        <f t="shared" si="0"/>
        <v>0.81178354820905</v>
      </c>
    </row>
    <row r="15" ht="36" customHeight="1" spans="1:4">
      <c r="A15" s="307" t="s">
        <v>1277</v>
      </c>
      <c r="B15" s="305">
        <f>SUM(B16:B22)</f>
        <v>313437</v>
      </c>
      <c r="C15" s="302">
        <f>SUM(C16:C22)</f>
        <v>566380</v>
      </c>
      <c r="D15" s="303">
        <f t="shared" si="0"/>
        <v>0.806997897504124</v>
      </c>
    </row>
    <row r="16" ht="36" customHeight="1" spans="1:4">
      <c r="A16" s="304" t="s">
        <v>1326</v>
      </c>
      <c r="B16" s="305">
        <v>100000</v>
      </c>
      <c r="C16" s="305">
        <v>150000</v>
      </c>
      <c r="D16" s="303">
        <f t="shared" si="0"/>
        <v>0.5</v>
      </c>
    </row>
    <row r="17" ht="36" customHeight="1" spans="1:4">
      <c r="A17" s="304" t="s">
        <v>1327</v>
      </c>
      <c r="B17" s="305">
        <v>58000</v>
      </c>
      <c r="C17" s="305">
        <v>50000</v>
      </c>
      <c r="D17" s="303">
        <f t="shared" si="0"/>
        <v>-0.137931034482759</v>
      </c>
    </row>
    <row r="18" ht="36" customHeight="1" spans="1:4">
      <c r="A18" s="304" t="s">
        <v>1328</v>
      </c>
      <c r="B18" s="305">
        <v>139674</v>
      </c>
      <c r="C18" s="305">
        <v>340357</v>
      </c>
      <c r="D18" s="303">
        <f t="shared" si="0"/>
        <v>1.43679568137234</v>
      </c>
    </row>
    <row r="19" ht="36" customHeight="1" spans="1:4">
      <c r="A19" s="304" t="s">
        <v>1329</v>
      </c>
      <c r="B19" s="305">
        <v>4300</v>
      </c>
      <c r="C19" s="305">
        <v>22500</v>
      </c>
      <c r="D19" s="303">
        <f t="shared" si="0"/>
        <v>4.23255813953488</v>
      </c>
    </row>
    <row r="20" ht="36" customHeight="1" spans="1:4">
      <c r="A20" s="304" t="s">
        <v>1330</v>
      </c>
      <c r="B20" s="305">
        <v>10799</v>
      </c>
      <c r="C20" s="305">
        <v>2444</v>
      </c>
      <c r="D20" s="303">
        <f t="shared" si="0"/>
        <v>-0.77368274840263</v>
      </c>
    </row>
    <row r="21" ht="36" customHeight="1" spans="1:4">
      <c r="A21" s="304" t="s">
        <v>1331</v>
      </c>
      <c r="B21" s="305">
        <v>565</v>
      </c>
      <c r="C21" s="305">
        <v>695</v>
      </c>
      <c r="D21" s="303">
        <f t="shared" si="0"/>
        <v>0.230088495575221</v>
      </c>
    </row>
    <row r="22" ht="36" customHeight="1" spans="1:4">
      <c r="A22" s="306" t="s">
        <v>1332</v>
      </c>
      <c r="B22" s="305">
        <v>99</v>
      </c>
      <c r="C22" s="305">
        <v>384</v>
      </c>
      <c r="D22" s="303">
        <f t="shared" si="0"/>
        <v>2.87878787878788</v>
      </c>
    </row>
    <row r="23" ht="36" customHeight="1" spans="1:4">
      <c r="A23" s="307" t="s">
        <v>1333</v>
      </c>
      <c r="B23" s="305"/>
      <c r="C23" s="302">
        <v>1500</v>
      </c>
      <c r="D23" s="303">
        <f t="shared" si="0"/>
        <v>0</v>
      </c>
    </row>
    <row r="24" ht="36" customHeight="1" spans="1:4">
      <c r="A24" s="306" t="s">
        <v>1334</v>
      </c>
      <c r="B24" s="305"/>
      <c r="C24" s="305">
        <v>1500</v>
      </c>
      <c r="D24" s="303">
        <f t="shared" si="0"/>
        <v>0</v>
      </c>
    </row>
    <row r="25" ht="36" customHeight="1" spans="1:4">
      <c r="A25" s="307" t="s">
        <v>1287</v>
      </c>
      <c r="B25" s="302"/>
      <c r="C25" s="302">
        <v>501</v>
      </c>
      <c r="D25" s="303">
        <f t="shared" si="0"/>
        <v>0</v>
      </c>
    </row>
    <row r="26" ht="36" customHeight="1" spans="1:4">
      <c r="A26" s="307" t="s">
        <v>1288</v>
      </c>
      <c r="B26" s="305"/>
      <c r="C26" s="305">
        <f>SUM(C27:C28)</f>
        <v>501</v>
      </c>
      <c r="D26" s="303">
        <f t="shared" si="0"/>
        <v>0</v>
      </c>
    </row>
    <row r="27" ht="36" customHeight="1" spans="1:4">
      <c r="A27" s="306" t="s">
        <v>1335</v>
      </c>
      <c r="B27" s="305"/>
      <c r="C27" s="305">
        <v>350</v>
      </c>
      <c r="D27" s="303">
        <f t="shared" si="0"/>
        <v>0</v>
      </c>
    </row>
    <row r="28" ht="36" customHeight="1" spans="1:4">
      <c r="A28" s="306" t="s">
        <v>1336</v>
      </c>
      <c r="B28" s="305"/>
      <c r="C28" s="305">
        <v>151</v>
      </c>
      <c r="D28" s="303">
        <f t="shared" si="0"/>
        <v>0</v>
      </c>
    </row>
    <row r="29" ht="36" customHeight="1" spans="1:4">
      <c r="A29" s="307" t="s">
        <v>1289</v>
      </c>
      <c r="B29" s="305"/>
      <c r="C29" s="305"/>
      <c r="D29" s="303">
        <f t="shared" si="0"/>
        <v>0</v>
      </c>
    </row>
    <row r="30" ht="36" customHeight="1" spans="1:4">
      <c r="A30" s="304" t="s">
        <v>1337</v>
      </c>
      <c r="B30" s="305"/>
      <c r="C30" s="305"/>
      <c r="D30" s="303">
        <f t="shared" si="0"/>
        <v>0</v>
      </c>
    </row>
    <row r="31" ht="36" customHeight="1" spans="1:4">
      <c r="A31" s="307" t="s">
        <v>1292</v>
      </c>
      <c r="B31" s="302"/>
      <c r="C31" s="302"/>
      <c r="D31" s="303">
        <f t="shared" si="0"/>
        <v>0</v>
      </c>
    </row>
    <row r="32" ht="36" customHeight="1" spans="1:4">
      <c r="A32" s="307" t="s">
        <v>1293</v>
      </c>
      <c r="B32" s="305"/>
      <c r="C32" s="305"/>
      <c r="D32" s="303">
        <f t="shared" si="0"/>
        <v>0</v>
      </c>
    </row>
    <row r="33" ht="36" customHeight="1" spans="1:4">
      <c r="A33" s="304" t="s">
        <v>1338</v>
      </c>
      <c r="B33" s="305"/>
      <c r="C33" s="305"/>
      <c r="D33" s="303">
        <f t="shared" si="0"/>
        <v>0</v>
      </c>
    </row>
    <row r="34" ht="36" customHeight="1" spans="1:4">
      <c r="A34" s="307" t="s">
        <v>1294</v>
      </c>
      <c r="B34" s="305"/>
      <c r="C34" s="305"/>
      <c r="D34" s="303">
        <f t="shared" si="0"/>
        <v>0</v>
      </c>
    </row>
    <row r="35" ht="36" customHeight="1" spans="1:4">
      <c r="A35" s="306" t="s">
        <v>1339</v>
      </c>
      <c r="B35" s="305"/>
      <c r="C35" s="305"/>
      <c r="D35" s="303">
        <f t="shared" si="0"/>
        <v>0</v>
      </c>
    </row>
    <row r="36" ht="36" customHeight="1" spans="1:4">
      <c r="A36" s="306" t="s">
        <v>1340</v>
      </c>
      <c r="B36" s="305"/>
      <c r="C36" s="305"/>
      <c r="D36" s="303">
        <f t="shared" si="0"/>
        <v>0</v>
      </c>
    </row>
    <row r="37" ht="36" customHeight="1" spans="1:4">
      <c r="A37" s="307" t="s">
        <v>1296</v>
      </c>
      <c r="B37" s="305"/>
      <c r="C37" s="305"/>
      <c r="D37" s="303">
        <f t="shared" ref="D37:D78" si="1">IF(ISERROR((C37-B37)/B37),,(C37-B37)/B37)</f>
        <v>0</v>
      </c>
    </row>
    <row r="38" ht="36" customHeight="1" spans="1:4">
      <c r="A38" s="306" t="s">
        <v>1341</v>
      </c>
      <c r="B38" s="305"/>
      <c r="C38" s="305"/>
      <c r="D38" s="303">
        <f t="shared" si="1"/>
        <v>0</v>
      </c>
    </row>
    <row r="39" ht="36" customHeight="1" spans="1:4">
      <c r="A39" s="306" t="s">
        <v>1342</v>
      </c>
      <c r="B39" s="305"/>
      <c r="C39" s="305"/>
      <c r="D39" s="303">
        <f t="shared" si="1"/>
        <v>0</v>
      </c>
    </row>
    <row r="40" ht="36" customHeight="1" spans="1:4">
      <c r="A40" s="306" t="s">
        <v>1343</v>
      </c>
      <c r="B40" s="305"/>
      <c r="C40" s="305"/>
      <c r="D40" s="303">
        <f t="shared" si="1"/>
        <v>0</v>
      </c>
    </row>
    <row r="41" ht="36" customHeight="1" spans="1:4">
      <c r="A41" s="308" t="s">
        <v>1298</v>
      </c>
      <c r="B41" s="302"/>
      <c r="C41" s="302"/>
      <c r="D41" s="303">
        <f t="shared" si="1"/>
        <v>0</v>
      </c>
    </row>
    <row r="42" ht="36" customHeight="1" spans="1:4">
      <c r="A42" s="308" t="s">
        <v>1299</v>
      </c>
      <c r="B42" s="305"/>
      <c r="C42" s="305"/>
      <c r="D42" s="303">
        <f t="shared" si="1"/>
        <v>0</v>
      </c>
    </row>
    <row r="43" ht="36" customHeight="1" spans="1:4">
      <c r="A43" s="309" t="s">
        <v>1344</v>
      </c>
      <c r="B43" s="305"/>
      <c r="C43" s="305"/>
      <c r="D43" s="303">
        <f t="shared" si="1"/>
        <v>0</v>
      </c>
    </row>
    <row r="44" ht="36" customHeight="1" spans="1:4">
      <c r="A44" s="308" t="s">
        <v>1300</v>
      </c>
      <c r="B44" s="302">
        <f>B52</f>
        <v>50</v>
      </c>
      <c r="C44" s="302">
        <f>C45+C52</f>
        <v>2311</v>
      </c>
      <c r="D44" s="303">
        <f t="shared" si="1"/>
        <v>45.22</v>
      </c>
    </row>
    <row r="45" ht="36" customHeight="1" spans="1:4">
      <c r="A45" s="310" t="s">
        <v>1345</v>
      </c>
      <c r="B45" s="305"/>
      <c r="C45" s="305">
        <f>SUM(C46:C47)</f>
        <v>1945</v>
      </c>
      <c r="D45" s="303">
        <f t="shared" si="1"/>
        <v>0</v>
      </c>
    </row>
    <row r="46" ht="36" customHeight="1" spans="1:4">
      <c r="A46" s="311" t="s">
        <v>1346</v>
      </c>
      <c r="B46" s="305"/>
      <c r="C46" s="305">
        <v>1945</v>
      </c>
      <c r="D46" s="303">
        <f t="shared" si="1"/>
        <v>0</v>
      </c>
    </row>
    <row r="47" ht="36" customHeight="1" spans="1:4">
      <c r="A47" s="311" t="s">
        <v>1347</v>
      </c>
      <c r="B47" s="305"/>
      <c r="C47" s="305"/>
      <c r="D47" s="303">
        <f t="shared" si="1"/>
        <v>0</v>
      </c>
    </row>
    <row r="48" ht="36" customHeight="1" spans="1:4">
      <c r="A48" s="308" t="s">
        <v>1302</v>
      </c>
      <c r="B48" s="305"/>
      <c r="C48" s="305"/>
      <c r="D48" s="303">
        <f t="shared" si="1"/>
        <v>0</v>
      </c>
    </row>
    <row r="49" ht="36" customHeight="1" spans="1:4">
      <c r="A49" s="309" t="s">
        <v>1348</v>
      </c>
      <c r="B49" s="305"/>
      <c r="C49" s="305"/>
      <c r="D49" s="303">
        <f t="shared" si="1"/>
        <v>0</v>
      </c>
    </row>
    <row r="50" ht="36" customHeight="1" spans="1:4">
      <c r="A50" s="309" t="s">
        <v>1349</v>
      </c>
      <c r="B50" s="305"/>
      <c r="C50" s="305"/>
      <c r="D50" s="303">
        <f t="shared" si="1"/>
        <v>0</v>
      </c>
    </row>
    <row r="51" ht="36" customHeight="1" spans="1:4">
      <c r="A51" s="309" t="s">
        <v>1350</v>
      </c>
      <c r="B51" s="305"/>
      <c r="C51" s="305"/>
      <c r="D51" s="303">
        <f t="shared" si="1"/>
        <v>0</v>
      </c>
    </row>
    <row r="52" ht="36" customHeight="1" spans="1:4">
      <c r="A52" s="308" t="s">
        <v>1303</v>
      </c>
      <c r="B52" s="305">
        <v>50</v>
      </c>
      <c r="C52" s="305">
        <f>SUM(C53:C56)</f>
        <v>366</v>
      </c>
      <c r="D52" s="303">
        <f t="shared" si="1"/>
        <v>6.32</v>
      </c>
    </row>
    <row r="53" ht="36" customHeight="1" spans="1:4">
      <c r="A53" s="309" t="s">
        <v>1351</v>
      </c>
      <c r="B53" s="305"/>
      <c r="C53" s="305">
        <v>286</v>
      </c>
      <c r="D53" s="303">
        <f t="shared" si="1"/>
        <v>0</v>
      </c>
    </row>
    <row r="54" ht="36" customHeight="1" spans="1:4">
      <c r="A54" s="309" t="s">
        <v>1352</v>
      </c>
      <c r="B54" s="305">
        <v>50</v>
      </c>
      <c r="C54" s="305">
        <v>30</v>
      </c>
      <c r="D54" s="303">
        <f t="shared" si="1"/>
        <v>-0.4</v>
      </c>
    </row>
    <row r="55" ht="36" customHeight="1" spans="1:4">
      <c r="A55" s="309" t="s">
        <v>1353</v>
      </c>
      <c r="B55" s="305"/>
      <c r="C55" s="305">
        <v>50</v>
      </c>
      <c r="D55" s="303">
        <f t="shared" si="1"/>
        <v>0</v>
      </c>
    </row>
    <row r="56" ht="36" customHeight="1" spans="1:4">
      <c r="A56" s="309" t="s">
        <v>1354</v>
      </c>
      <c r="B56" s="305"/>
      <c r="C56" s="305"/>
      <c r="D56" s="303">
        <f t="shared" si="1"/>
        <v>0</v>
      </c>
    </row>
    <row r="57" ht="36" customHeight="1" spans="1:4">
      <c r="A57" s="308" t="s">
        <v>1304</v>
      </c>
      <c r="B57" s="302">
        <v>11431</v>
      </c>
      <c r="C57" s="302">
        <v>11500</v>
      </c>
      <c r="D57" s="303">
        <f t="shared" si="1"/>
        <v>0.00603621730382294</v>
      </c>
    </row>
    <row r="58" ht="36" customHeight="1" spans="1:4">
      <c r="A58" s="308" t="s">
        <v>1355</v>
      </c>
      <c r="B58" s="302">
        <v>11431</v>
      </c>
      <c r="C58" s="302">
        <v>11500</v>
      </c>
      <c r="D58" s="303">
        <f t="shared" si="1"/>
        <v>0.00603621730382294</v>
      </c>
    </row>
    <row r="59" ht="36" customHeight="1" spans="1:4">
      <c r="A59" s="311" t="s">
        <v>1356</v>
      </c>
      <c r="B59" s="302">
        <v>11431</v>
      </c>
      <c r="C59" s="302">
        <v>11500</v>
      </c>
      <c r="D59" s="303">
        <f t="shared" si="1"/>
        <v>0.00603621730382294</v>
      </c>
    </row>
    <row r="60" ht="36" customHeight="1" spans="1:4">
      <c r="A60" s="311" t="s">
        <v>1357</v>
      </c>
      <c r="B60" s="302"/>
      <c r="C60" s="302"/>
      <c r="D60" s="303">
        <f t="shared" si="1"/>
        <v>0</v>
      </c>
    </row>
    <row r="61" ht="36" customHeight="1" spans="1:4">
      <c r="A61" s="311" t="s">
        <v>1358</v>
      </c>
      <c r="B61" s="302"/>
      <c r="C61" s="302"/>
      <c r="D61" s="303">
        <f t="shared" si="1"/>
        <v>0</v>
      </c>
    </row>
    <row r="62" ht="36" customHeight="1" spans="1:4">
      <c r="A62" s="308" t="s">
        <v>1306</v>
      </c>
      <c r="B62" s="302">
        <v>5</v>
      </c>
      <c r="C62" s="302">
        <v>3</v>
      </c>
      <c r="D62" s="303">
        <f t="shared" si="1"/>
        <v>-0.4</v>
      </c>
    </row>
    <row r="63" ht="36" customHeight="1" spans="1:4">
      <c r="A63" s="310" t="s">
        <v>1359</v>
      </c>
      <c r="B63" s="302">
        <v>5</v>
      </c>
      <c r="C63" s="302">
        <v>3</v>
      </c>
      <c r="D63" s="303">
        <f t="shared" si="1"/>
        <v>-0.4</v>
      </c>
    </row>
    <row r="64" ht="36" customHeight="1" spans="1:4">
      <c r="A64" s="311" t="s">
        <v>1360</v>
      </c>
      <c r="B64" s="302">
        <v>5</v>
      </c>
      <c r="C64" s="302">
        <v>3</v>
      </c>
      <c r="D64" s="303">
        <f t="shared" si="1"/>
        <v>-0.4</v>
      </c>
    </row>
    <row r="65" ht="36" customHeight="1" spans="1:4">
      <c r="A65" s="311" t="s">
        <v>1361</v>
      </c>
      <c r="B65" s="302"/>
      <c r="C65" s="302"/>
      <c r="D65" s="303">
        <f t="shared" si="1"/>
        <v>0</v>
      </c>
    </row>
    <row r="66" ht="36" customHeight="1" spans="1:4">
      <c r="A66" s="311" t="s">
        <v>1362</v>
      </c>
      <c r="B66" s="302"/>
      <c r="C66" s="302"/>
      <c r="D66" s="303">
        <f t="shared" si="1"/>
        <v>0</v>
      </c>
    </row>
    <row r="67" ht="36" customHeight="1" spans="1:4">
      <c r="A67" s="310" t="s">
        <v>1308</v>
      </c>
      <c r="B67" s="302"/>
      <c r="C67" s="302"/>
      <c r="D67" s="303">
        <f t="shared" si="1"/>
        <v>0</v>
      </c>
    </row>
    <row r="68" ht="36" customHeight="1" spans="1:4">
      <c r="A68" s="304"/>
      <c r="B68" s="305"/>
      <c r="C68" s="305"/>
      <c r="D68" s="303">
        <f t="shared" si="1"/>
        <v>0</v>
      </c>
    </row>
    <row r="69" ht="36" customHeight="1" spans="1:4">
      <c r="A69" s="312" t="s">
        <v>1311</v>
      </c>
      <c r="B69" s="302">
        <f>B4+B9+B14+B44+B57+B62</f>
        <v>325116</v>
      </c>
      <c r="C69" s="302">
        <f>C4+C9+C14+C25+C44+C57+C62</f>
        <v>582401</v>
      </c>
      <c r="D69" s="303">
        <f t="shared" si="1"/>
        <v>0.791363697880141</v>
      </c>
    </row>
    <row r="70" s="289" customFormat="1" ht="36" customHeight="1" spans="1:4">
      <c r="A70" s="313" t="s">
        <v>1312</v>
      </c>
      <c r="B70" s="302">
        <v>19863</v>
      </c>
      <c r="C70" s="302">
        <v>18500</v>
      </c>
      <c r="D70" s="303">
        <f t="shared" si="1"/>
        <v>-0.0686200473241706</v>
      </c>
    </row>
    <row r="71" ht="36" customHeight="1" spans="1:4">
      <c r="A71" s="313" t="s">
        <v>110</v>
      </c>
      <c r="B71" s="302"/>
      <c r="C71" s="302"/>
      <c r="D71" s="303">
        <f t="shared" si="1"/>
        <v>0</v>
      </c>
    </row>
    <row r="72" ht="36" customHeight="1" spans="1:4">
      <c r="A72" s="314" t="s">
        <v>1363</v>
      </c>
      <c r="B72" s="305"/>
      <c r="C72" s="305"/>
      <c r="D72" s="303">
        <f t="shared" si="1"/>
        <v>0</v>
      </c>
    </row>
    <row r="73" ht="36" customHeight="1" spans="1:4">
      <c r="A73" s="314" t="s">
        <v>1364</v>
      </c>
      <c r="B73" s="305"/>
      <c r="C73" s="305"/>
      <c r="D73" s="303">
        <f t="shared" si="1"/>
        <v>0</v>
      </c>
    </row>
    <row r="74" ht="36" customHeight="1" spans="1:4">
      <c r="A74" s="314" t="s">
        <v>1313</v>
      </c>
      <c r="B74" s="305"/>
      <c r="C74" s="305"/>
      <c r="D74" s="303">
        <f t="shared" si="1"/>
        <v>0</v>
      </c>
    </row>
    <row r="75" ht="36" customHeight="1" spans="1:4">
      <c r="A75" s="314" t="s">
        <v>1314</v>
      </c>
      <c r="B75" s="305"/>
      <c r="C75" s="305"/>
      <c r="D75" s="303">
        <f t="shared" si="1"/>
        <v>0</v>
      </c>
    </row>
    <row r="76" ht="36" customHeight="1" spans="1:4">
      <c r="A76" s="315" t="s">
        <v>1365</v>
      </c>
      <c r="B76" s="305"/>
      <c r="C76" s="305"/>
      <c r="D76" s="303">
        <f t="shared" si="1"/>
        <v>0</v>
      </c>
    </row>
    <row r="77" ht="36" customHeight="1" spans="1:4">
      <c r="A77" s="316" t="s">
        <v>1315</v>
      </c>
      <c r="B77" s="302">
        <v>20000</v>
      </c>
      <c r="C77" s="302">
        <v>2500</v>
      </c>
      <c r="D77" s="303">
        <f t="shared" si="1"/>
        <v>-0.875</v>
      </c>
    </row>
    <row r="78" ht="36" customHeight="1" spans="1:4">
      <c r="A78" s="312" t="s">
        <v>117</v>
      </c>
      <c r="B78" s="302">
        <f>B69+B70+B77</f>
        <v>364979</v>
      </c>
      <c r="C78" s="302">
        <f>SUM(C69+C70+C77)</f>
        <v>603401</v>
      </c>
      <c r="D78" s="303">
        <f t="shared" si="1"/>
        <v>0.653248543066861</v>
      </c>
    </row>
    <row r="79" ht="18.75" spans="4:4">
      <c r="D79" s="317"/>
    </row>
  </sheetData>
  <mergeCells count="1">
    <mergeCell ref="A1:D1"/>
  </mergeCells>
  <conditionalFormatting sqref="D4:D79">
    <cfRule type="expression" dxfId="1" priority="1" stopIfTrue="1">
      <formula>"len($A:$A)=3"</formula>
    </cfRule>
    <cfRule type="expression" dxfId="1" priority="2" stopIfTrue="1">
      <formula>"len($A:$A)=3"</formula>
    </cfRule>
  </conditionalFormatting>
  <conditionalFormatting sqref="A76:C76 E76:G76">
    <cfRule type="expression" dxfId="1" priority="6" stopIfTrue="1">
      <formula>"len($A:$A)=3"</formula>
    </cfRule>
  </conditionalFormatting>
  <conditionalFormatting sqref="C76 E76:G76">
    <cfRule type="expression" dxfId="1" priority="5" stopIfTrue="1">
      <formula>"len($A:$A)=3"</formula>
    </cfRule>
  </conditionalFormatting>
  <conditionalFormatting sqref="A77:C77 E77:G77">
    <cfRule type="expression" dxfId="1" priority="4" stopIfTrue="1">
      <formula>"len($A:$A)=3"</formula>
    </cfRule>
  </conditionalFormatting>
  <conditionalFormatting sqref="C77 E77:G77">
    <cfRule type="expression" dxfId="1" priority="3"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orizontalDpi="6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D16"/>
  <sheetViews>
    <sheetView showZeros="0" view="pageBreakPreview" zoomScaleNormal="100" workbookViewId="0">
      <selection activeCell="B16" sqref="B16"/>
    </sheetView>
  </sheetViews>
  <sheetFormatPr defaultColWidth="9" defaultRowHeight="13.5" outlineLevelCol="3"/>
  <cols>
    <col min="1" max="1" width="52.125" style="208" customWidth="1"/>
    <col min="2" max="4" width="20.625" customWidth="1"/>
  </cols>
  <sheetData>
    <row r="1" s="275" customFormat="1" ht="45" customHeight="1" spans="1:4">
      <c r="A1" s="276" t="s">
        <v>1366</v>
      </c>
      <c r="B1" s="276"/>
      <c r="C1" s="276"/>
      <c r="D1" s="276"/>
    </row>
    <row r="2" ht="20.1" customHeight="1" spans="2:4">
      <c r="B2" s="277"/>
      <c r="C2" s="278"/>
      <c r="D2" s="278" t="s">
        <v>1159</v>
      </c>
    </row>
    <row r="3" ht="45" customHeight="1" spans="1:4">
      <c r="A3" s="204" t="s">
        <v>1190</v>
      </c>
      <c r="B3" s="116" t="s">
        <v>1367</v>
      </c>
      <c r="C3" s="116" t="s">
        <v>1191</v>
      </c>
      <c r="D3" s="116" t="s">
        <v>1368</v>
      </c>
    </row>
    <row r="4" ht="36" customHeight="1" spans="1:4">
      <c r="A4" s="279" t="s">
        <v>1267</v>
      </c>
      <c r="B4" s="280"/>
      <c r="C4" s="280"/>
      <c r="D4" s="281"/>
    </row>
    <row r="5" ht="36" customHeight="1" spans="1:4">
      <c r="A5" s="279" t="s">
        <v>1270</v>
      </c>
      <c r="B5" s="280"/>
      <c r="C5" s="280"/>
      <c r="D5" s="281"/>
    </row>
    <row r="6" ht="36" customHeight="1" spans="1:4">
      <c r="A6" s="279" t="s">
        <v>1274</v>
      </c>
      <c r="B6" s="280"/>
      <c r="C6" s="280"/>
      <c r="D6" s="281"/>
    </row>
    <row r="7" ht="36" customHeight="1" spans="1:4">
      <c r="A7" s="282" t="s">
        <v>1276</v>
      </c>
      <c r="B7" s="280"/>
      <c r="C7" s="280"/>
      <c r="D7" s="281"/>
    </row>
    <row r="8" ht="36" customHeight="1" spans="1:4">
      <c r="A8" s="279" t="s">
        <v>1287</v>
      </c>
      <c r="B8" s="280"/>
      <c r="C8" s="280"/>
      <c r="D8" s="281"/>
    </row>
    <row r="9" ht="36" customHeight="1" spans="1:4">
      <c r="A9" s="279" t="s">
        <v>1292</v>
      </c>
      <c r="B9" s="280"/>
      <c r="C9" s="280"/>
      <c r="D9" s="281"/>
    </row>
    <row r="10" ht="36" customHeight="1" spans="1:4">
      <c r="A10" s="282" t="s">
        <v>1298</v>
      </c>
      <c r="B10" s="280"/>
      <c r="C10" s="280"/>
      <c r="D10" s="281"/>
    </row>
    <row r="11" ht="36" customHeight="1" spans="1:4">
      <c r="A11" s="279" t="s">
        <v>1300</v>
      </c>
      <c r="B11" s="280"/>
      <c r="C11" s="280"/>
      <c r="D11" s="281"/>
    </row>
    <row r="12" ht="36" customHeight="1" spans="1:4">
      <c r="A12" s="282" t="s">
        <v>1304</v>
      </c>
      <c r="B12" s="280"/>
      <c r="C12" s="280"/>
      <c r="D12" s="281"/>
    </row>
    <row r="13" ht="36" customHeight="1" spans="1:4">
      <c r="A13" s="282" t="s">
        <v>1306</v>
      </c>
      <c r="B13" s="280"/>
      <c r="C13" s="280"/>
      <c r="D13" s="281"/>
    </row>
    <row r="14" ht="36" customHeight="1" spans="1:4">
      <c r="A14" s="282" t="s">
        <v>1308</v>
      </c>
      <c r="B14" s="280"/>
      <c r="C14" s="280"/>
      <c r="D14" s="281"/>
    </row>
    <row r="15" ht="36" customHeight="1" spans="1:4">
      <c r="A15" s="283" t="s">
        <v>1369</v>
      </c>
      <c r="B15" s="284"/>
      <c r="C15" s="284"/>
      <c r="D15" s="285"/>
    </row>
    <row r="16" ht="21" customHeight="1" spans="1:1">
      <c r="A16" s="286" t="s">
        <v>1370</v>
      </c>
    </row>
  </sheetData>
  <mergeCells count="1">
    <mergeCell ref="A1:D1"/>
  </mergeCells>
  <printOptions horizontalCentered="1"/>
  <pageMargins left="0.471527777777778" right="0.393055555555556" top="0.747916666666667" bottom="0.747916666666667" header="0.313888888888889" footer="0.313888888888889"/>
  <pageSetup paperSize="9" scale="75" orientation="portrait" horizontalDpi="6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D40"/>
  <sheetViews>
    <sheetView showZeros="0" view="pageBreakPreview" zoomScaleNormal="100" workbookViewId="0">
      <selection activeCell="A44" sqref="A44"/>
    </sheetView>
  </sheetViews>
  <sheetFormatPr defaultColWidth="9" defaultRowHeight="14.25" outlineLevelCol="3"/>
  <cols>
    <col min="1" max="1" width="50.75" style="226" customWidth="1"/>
    <col min="2" max="4" width="21.625" style="226" customWidth="1"/>
    <col min="5" max="5" width="13.75" style="226"/>
    <col min="6" max="16384" width="9" style="226"/>
  </cols>
  <sheetData>
    <row r="1" ht="45" customHeight="1" spans="1:4">
      <c r="A1" s="209" t="s">
        <v>1371</v>
      </c>
      <c r="B1" s="209"/>
      <c r="C1" s="209"/>
      <c r="D1" s="209"/>
    </row>
    <row r="2" ht="18.75" spans="2:4">
      <c r="B2" s="261"/>
      <c r="C2" s="262"/>
      <c r="D2" s="263" t="s">
        <v>1372</v>
      </c>
    </row>
    <row r="3" ht="45" customHeight="1" spans="1:4">
      <c r="A3" s="230" t="s">
        <v>1373</v>
      </c>
      <c r="B3" s="116" t="s">
        <v>1367</v>
      </c>
      <c r="C3" s="116" t="s">
        <v>1191</v>
      </c>
      <c r="D3" s="143" t="s">
        <v>1374</v>
      </c>
    </row>
    <row r="4" ht="36" customHeight="1" spans="1:4">
      <c r="A4" s="231" t="s">
        <v>1375</v>
      </c>
      <c r="B4" s="264"/>
      <c r="C4" s="264"/>
      <c r="D4" s="153"/>
    </row>
    <row r="5" ht="36" customHeight="1" spans="1:4">
      <c r="A5" s="265" t="s">
        <v>1376</v>
      </c>
      <c r="B5" s="242"/>
      <c r="C5" s="266"/>
      <c r="D5" s="244"/>
    </row>
    <row r="6" ht="36" customHeight="1" spans="1:4">
      <c r="A6" s="265" t="s">
        <v>1377</v>
      </c>
      <c r="B6" s="242"/>
      <c r="C6" s="242"/>
      <c r="D6" s="244"/>
    </row>
    <row r="7" ht="36" customHeight="1" spans="1:4">
      <c r="A7" s="265" t="s">
        <v>1378</v>
      </c>
      <c r="B7" s="267"/>
      <c r="C7" s="266"/>
      <c r="D7" s="244"/>
    </row>
    <row r="8" ht="36" customHeight="1" spans="1:4">
      <c r="A8" s="265" t="s">
        <v>1379</v>
      </c>
      <c r="B8" s="242"/>
      <c r="C8" s="266"/>
      <c r="D8" s="244"/>
    </row>
    <row r="9" ht="36" customHeight="1" spans="1:4">
      <c r="A9" s="265" t="s">
        <v>1380</v>
      </c>
      <c r="B9" s="267"/>
      <c r="C9" s="266"/>
      <c r="D9" s="244"/>
    </row>
    <row r="10" ht="36" customHeight="1" spans="1:4">
      <c r="A10" s="265" t="s">
        <v>1381</v>
      </c>
      <c r="B10" s="242"/>
      <c r="C10" s="266"/>
      <c r="D10" s="244"/>
    </row>
    <row r="11" ht="36" customHeight="1" spans="1:4">
      <c r="A11" s="265" t="s">
        <v>1382</v>
      </c>
      <c r="B11" s="242"/>
      <c r="C11" s="266"/>
      <c r="D11" s="244"/>
    </row>
    <row r="12" ht="36" customHeight="1" spans="1:4">
      <c r="A12" s="265" t="s">
        <v>1383</v>
      </c>
      <c r="B12" s="242"/>
      <c r="C12" s="266"/>
      <c r="D12" s="244"/>
    </row>
    <row r="13" ht="36" customHeight="1" spans="1:4">
      <c r="A13" s="268" t="s">
        <v>1384</v>
      </c>
      <c r="B13" s="269"/>
      <c r="C13" s="242"/>
      <c r="D13" s="244"/>
    </row>
    <row r="14" ht="36" customHeight="1" spans="1:4">
      <c r="A14" s="265" t="s">
        <v>1385</v>
      </c>
      <c r="B14" s="269"/>
      <c r="C14" s="266"/>
      <c r="D14" s="244"/>
    </row>
    <row r="15" ht="36" customHeight="1" spans="1:4">
      <c r="A15" s="265" t="s">
        <v>1386</v>
      </c>
      <c r="B15" s="269"/>
      <c r="C15" s="270"/>
      <c r="D15" s="244"/>
    </row>
    <row r="16" ht="36" customHeight="1" spans="1:4">
      <c r="A16" s="265" t="s">
        <v>1387</v>
      </c>
      <c r="B16" s="269"/>
      <c r="C16" s="270"/>
      <c r="D16" s="244"/>
    </row>
    <row r="17" ht="36" customHeight="1" spans="1:4">
      <c r="A17" s="265" t="s">
        <v>1388</v>
      </c>
      <c r="B17" s="242"/>
      <c r="C17" s="266"/>
      <c r="D17" s="244"/>
    </row>
    <row r="18" ht="36" customHeight="1" spans="1:4">
      <c r="A18" s="265" t="s">
        <v>1389</v>
      </c>
      <c r="B18" s="269"/>
      <c r="C18" s="270"/>
      <c r="D18" s="244"/>
    </row>
    <row r="19" ht="36" customHeight="1" spans="1:4">
      <c r="A19" s="265" t="s">
        <v>1390</v>
      </c>
      <c r="B19" s="269"/>
      <c r="C19" s="270"/>
      <c r="D19" s="244"/>
    </row>
    <row r="20" ht="36" customHeight="1" spans="1:4">
      <c r="A20" s="265" t="s">
        <v>1391</v>
      </c>
      <c r="B20" s="269"/>
      <c r="C20" s="266"/>
      <c r="D20" s="244"/>
    </row>
    <row r="21" ht="36" customHeight="1" spans="1:4">
      <c r="A21" s="265" t="s">
        <v>1392</v>
      </c>
      <c r="B21" s="269"/>
      <c r="C21" s="266"/>
      <c r="D21" s="244"/>
    </row>
    <row r="22" ht="36" customHeight="1" spans="1:4">
      <c r="A22" s="231" t="s">
        <v>1393</v>
      </c>
      <c r="B22" s="264"/>
      <c r="C22" s="264"/>
      <c r="D22" s="153"/>
    </row>
    <row r="23" ht="36" customHeight="1" spans="1:4">
      <c r="A23" s="236" t="s">
        <v>1394</v>
      </c>
      <c r="B23" s="269"/>
      <c r="C23" s="266"/>
      <c r="D23" s="244"/>
    </row>
    <row r="24" ht="36" customHeight="1" spans="1:4">
      <c r="A24" s="236" t="s">
        <v>1395</v>
      </c>
      <c r="B24" s="269"/>
      <c r="C24" s="266"/>
      <c r="D24" s="244"/>
    </row>
    <row r="25" ht="36" customHeight="1" spans="1:4">
      <c r="A25" s="236" t="s">
        <v>1396</v>
      </c>
      <c r="B25" s="269"/>
      <c r="C25" s="266"/>
      <c r="D25" s="244"/>
    </row>
    <row r="26" ht="36" customHeight="1" spans="1:4">
      <c r="A26" s="236" t="s">
        <v>1397</v>
      </c>
      <c r="B26" s="269"/>
      <c r="C26" s="266"/>
      <c r="D26" s="244"/>
    </row>
    <row r="27" ht="36" customHeight="1" spans="1:4">
      <c r="A27" s="231" t="s">
        <v>1398</v>
      </c>
      <c r="B27" s="264"/>
      <c r="C27" s="264"/>
      <c r="D27" s="153"/>
    </row>
    <row r="28" ht="36" customHeight="1" spans="1:4">
      <c r="A28" s="236" t="s">
        <v>1399</v>
      </c>
      <c r="B28" s="269"/>
      <c r="C28" s="266"/>
      <c r="D28" s="244"/>
    </row>
    <row r="29" ht="36" customHeight="1" spans="1:4">
      <c r="A29" s="236" t="s">
        <v>1400</v>
      </c>
      <c r="B29" s="242"/>
      <c r="C29" s="266"/>
      <c r="D29" s="244"/>
    </row>
    <row r="30" ht="36" customHeight="1" spans="1:4">
      <c r="A30" s="236" t="s">
        <v>1401</v>
      </c>
      <c r="B30" s="269"/>
      <c r="C30" s="266"/>
      <c r="D30" s="244"/>
    </row>
    <row r="31" ht="36" customHeight="1" spans="1:4">
      <c r="A31" s="231" t="s">
        <v>1402</v>
      </c>
      <c r="B31" s="264"/>
      <c r="C31" s="264"/>
      <c r="D31" s="153"/>
    </row>
    <row r="32" ht="36" customHeight="1" spans="1:4">
      <c r="A32" s="236" t="s">
        <v>1403</v>
      </c>
      <c r="B32" s="242"/>
      <c r="C32" s="271"/>
      <c r="D32" s="244"/>
    </row>
    <row r="33" ht="36" customHeight="1" spans="1:4">
      <c r="A33" s="236" t="s">
        <v>1404</v>
      </c>
      <c r="B33" s="269"/>
      <c r="C33" s="271"/>
      <c r="D33" s="244"/>
    </row>
    <row r="34" ht="36" customHeight="1" spans="1:4">
      <c r="A34" s="236" t="s">
        <v>1405</v>
      </c>
      <c r="B34" s="269"/>
      <c r="C34" s="270"/>
      <c r="D34" s="244"/>
    </row>
    <row r="35" ht="36" customHeight="1" spans="1:4">
      <c r="A35" s="231" t="s">
        <v>1406</v>
      </c>
      <c r="B35" s="272"/>
      <c r="C35" s="273"/>
      <c r="D35" s="153"/>
    </row>
    <row r="36" ht="36" customHeight="1" spans="1:4">
      <c r="A36" s="238" t="s">
        <v>1407</v>
      </c>
      <c r="B36" s="264"/>
      <c r="C36" s="264"/>
      <c r="D36" s="153"/>
    </row>
    <row r="37" ht="36" customHeight="1" spans="1:4">
      <c r="A37" s="274" t="s">
        <v>1408</v>
      </c>
      <c r="B37" s="242"/>
      <c r="C37" s="271"/>
      <c r="D37" s="244"/>
    </row>
    <row r="38" ht="36" customHeight="1" spans="1:4">
      <c r="A38" s="274" t="s">
        <v>1409</v>
      </c>
      <c r="B38" s="242"/>
      <c r="C38" s="271"/>
      <c r="D38" s="244"/>
    </row>
    <row r="39" ht="36" customHeight="1" spans="1:4">
      <c r="A39" s="238" t="s">
        <v>153</v>
      </c>
      <c r="B39" s="242"/>
      <c r="C39" s="264"/>
      <c r="D39" s="244"/>
    </row>
    <row r="40" ht="22" customHeight="1" spans="1:1">
      <c r="A40" s="245" t="s">
        <v>1410</v>
      </c>
    </row>
  </sheetData>
  <mergeCells count="1">
    <mergeCell ref="A1:D1"/>
  </mergeCells>
  <conditionalFormatting sqref="E3:G38">
    <cfRule type="cellIs" dxfId="3" priority="2" stopIfTrue="1" operator="lessThanOrEqual">
      <formula>-1</formula>
    </cfRule>
  </conditionalFormatting>
  <conditionalFormatting sqref="E4:G7">
    <cfRule type="cellIs" dxfId="3"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orizontalDpi="6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D25"/>
  <sheetViews>
    <sheetView showZeros="0" view="pageBreakPreview" zoomScaleNormal="100" workbookViewId="0">
      <selection activeCell="I14" sqref="I14"/>
    </sheetView>
  </sheetViews>
  <sheetFormatPr defaultColWidth="9" defaultRowHeight="14.25" outlineLevelCol="3"/>
  <cols>
    <col min="1" max="1" width="50.75" style="226" customWidth="1"/>
    <col min="2" max="4" width="21.625" style="226" customWidth="1"/>
    <col min="5" max="16384" width="9" style="226"/>
  </cols>
  <sheetData>
    <row r="1" ht="45" customHeight="1" spans="1:4">
      <c r="A1" s="209" t="s">
        <v>1411</v>
      </c>
      <c r="B1" s="209"/>
      <c r="C1" s="209"/>
      <c r="D1" s="209"/>
    </row>
    <row r="2" ht="20.1" customHeight="1" spans="1:4">
      <c r="A2" s="245"/>
      <c r="B2" s="211"/>
      <c r="C2" s="211"/>
      <c r="D2" s="250" t="s">
        <v>1159</v>
      </c>
    </row>
    <row r="3" ht="45" customHeight="1" spans="1:4">
      <c r="A3" s="251" t="s">
        <v>80</v>
      </c>
      <c r="B3" s="116" t="s">
        <v>1412</v>
      </c>
      <c r="C3" s="116" t="s">
        <v>1191</v>
      </c>
      <c r="D3" s="116" t="s">
        <v>1374</v>
      </c>
    </row>
    <row r="4" ht="35.1" customHeight="1" spans="1:4">
      <c r="A4" s="199" t="s">
        <v>1413</v>
      </c>
      <c r="B4" s="219">
        <v>11</v>
      </c>
      <c r="C4" s="252"/>
      <c r="D4" s="127">
        <v>-1</v>
      </c>
    </row>
    <row r="5" ht="35.1" customHeight="1" spans="1:4">
      <c r="A5" s="201" t="s">
        <v>1414</v>
      </c>
      <c r="B5" s="219"/>
      <c r="C5" s="219"/>
      <c r="D5" s="127"/>
    </row>
    <row r="6" ht="35.1" customHeight="1" spans="1:4">
      <c r="A6" s="201" t="s">
        <v>1415</v>
      </c>
      <c r="B6" s="219"/>
      <c r="C6" s="219"/>
      <c r="D6" s="127"/>
    </row>
    <row r="7" ht="35.1" customHeight="1" spans="1:4">
      <c r="A7" s="201" t="s">
        <v>1416</v>
      </c>
      <c r="B7" s="219">
        <v>11</v>
      </c>
      <c r="C7" s="219"/>
      <c r="D7" s="127">
        <v>-1</v>
      </c>
    </row>
    <row r="8" ht="35.1" customHeight="1" spans="1:4">
      <c r="A8" s="201" t="s">
        <v>1417</v>
      </c>
      <c r="B8" s="219"/>
      <c r="C8" s="219"/>
      <c r="D8" s="127"/>
    </row>
    <row r="9" ht="35.1" customHeight="1" spans="1:4">
      <c r="A9" s="201" t="s">
        <v>1418</v>
      </c>
      <c r="B9" s="219"/>
      <c r="C9" s="219"/>
      <c r="D9" s="127"/>
    </row>
    <row r="10" ht="35.1" customHeight="1" spans="1:4">
      <c r="A10" s="199" t="s">
        <v>1419</v>
      </c>
      <c r="B10" s="253"/>
      <c r="C10" s="253"/>
      <c r="D10" s="127"/>
    </row>
    <row r="11" ht="35.1" customHeight="1" spans="1:4">
      <c r="A11" s="201" t="s">
        <v>1420</v>
      </c>
      <c r="B11" s="219"/>
      <c r="C11" s="219"/>
      <c r="D11" s="127"/>
    </row>
    <row r="12" ht="35.1" customHeight="1" spans="1:4">
      <c r="A12" s="201" t="s">
        <v>1421</v>
      </c>
      <c r="B12" s="219"/>
      <c r="C12" s="254"/>
      <c r="D12" s="127"/>
    </row>
    <row r="13" ht="35.1" customHeight="1" spans="1:4">
      <c r="A13" s="201" t="s">
        <v>1422</v>
      </c>
      <c r="B13" s="219"/>
      <c r="C13" s="219"/>
      <c r="D13" s="127"/>
    </row>
    <row r="14" ht="35.1" customHeight="1" spans="1:4">
      <c r="A14" s="201" t="s">
        <v>1423</v>
      </c>
      <c r="B14" s="219"/>
      <c r="C14" s="219"/>
      <c r="D14" s="127"/>
    </row>
    <row r="15" ht="35.1" customHeight="1" spans="1:4">
      <c r="A15" s="201" t="s">
        <v>1424</v>
      </c>
      <c r="B15" s="219"/>
      <c r="C15" s="219"/>
      <c r="D15" s="127"/>
    </row>
    <row r="16" s="249" customFormat="1" ht="35.1" customHeight="1" spans="1:4">
      <c r="A16" s="199" t="s">
        <v>1425</v>
      </c>
      <c r="B16" s="253"/>
      <c r="C16" s="253"/>
      <c r="D16" s="127"/>
    </row>
    <row r="17" ht="35.1" customHeight="1" spans="1:4">
      <c r="A17" s="201" t="s">
        <v>1426</v>
      </c>
      <c r="B17" s="219"/>
      <c r="C17" s="219"/>
      <c r="D17" s="127"/>
    </row>
    <row r="18" ht="35.1" customHeight="1" spans="1:4">
      <c r="A18" s="199" t="s">
        <v>1427</v>
      </c>
      <c r="B18" s="253"/>
      <c r="C18" s="253"/>
      <c r="D18" s="127"/>
    </row>
    <row r="19" ht="35.1" customHeight="1" spans="1:4">
      <c r="A19" s="201" t="s">
        <v>1428</v>
      </c>
      <c r="B19" s="219"/>
      <c r="C19" s="219"/>
      <c r="D19" s="127"/>
    </row>
    <row r="20" ht="35.1" customHeight="1" spans="1:4">
      <c r="A20" s="255" t="s">
        <v>1429</v>
      </c>
      <c r="B20" s="219">
        <v>11</v>
      </c>
      <c r="C20" s="253"/>
      <c r="D20" s="127">
        <v>-1</v>
      </c>
    </row>
    <row r="21" ht="35.1" customHeight="1" spans="1:4">
      <c r="A21" s="256" t="s">
        <v>110</v>
      </c>
      <c r="B21" s="253"/>
      <c r="C21" s="253"/>
      <c r="D21" s="127"/>
    </row>
    <row r="22" ht="35.1" customHeight="1" spans="1:4">
      <c r="A22" s="257" t="s">
        <v>1430</v>
      </c>
      <c r="B22" s="219"/>
      <c r="C22" s="219"/>
      <c r="D22" s="127"/>
    </row>
    <row r="23" ht="35.1" customHeight="1" spans="1:4">
      <c r="A23" s="258" t="s">
        <v>1431</v>
      </c>
      <c r="B23" s="253"/>
      <c r="C23" s="253"/>
      <c r="D23" s="127"/>
    </row>
    <row r="24" ht="35.1" customHeight="1" spans="1:4">
      <c r="A24" s="218" t="s">
        <v>117</v>
      </c>
      <c r="B24" s="219">
        <v>11</v>
      </c>
      <c r="C24" s="253"/>
      <c r="D24" s="127">
        <v>-1</v>
      </c>
    </row>
    <row r="25" ht="26" customHeight="1" spans="1:4">
      <c r="A25" s="259" t="s">
        <v>1432</v>
      </c>
      <c r="B25" s="259"/>
      <c r="C25" s="259"/>
      <c r="D25" s="260"/>
    </row>
  </sheetData>
  <autoFilter ref="A3:D25">
    <extLst/>
  </autoFilter>
  <mergeCells count="1">
    <mergeCell ref="A1:D1"/>
  </mergeCells>
  <conditionalFormatting sqref="E4:G5">
    <cfRule type="cellIs" dxfId="3"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orizontalDpi="6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D25"/>
  <sheetViews>
    <sheetView showZeros="0" view="pageBreakPreview" zoomScaleNormal="100" topLeftCell="A13" workbookViewId="0">
      <selection activeCell="B34" sqref="B34"/>
    </sheetView>
  </sheetViews>
  <sheetFormatPr defaultColWidth="9" defaultRowHeight="14.25" outlineLevelCol="3"/>
  <cols>
    <col min="1" max="1" width="52.625" style="225" customWidth="1"/>
    <col min="2" max="2" width="21.625" style="225" customWidth="1"/>
    <col min="3" max="3" width="21.625" style="226" customWidth="1"/>
    <col min="4" max="4" width="21.625" style="225" customWidth="1"/>
    <col min="5" max="16384" width="9" style="225"/>
  </cols>
  <sheetData>
    <row r="1" ht="45" customHeight="1" spans="1:4">
      <c r="A1" s="227" t="s">
        <v>1433</v>
      </c>
      <c r="B1" s="227"/>
      <c r="C1" s="227"/>
      <c r="D1" s="227"/>
    </row>
    <row r="2" ht="21" customHeight="1" spans="2:4">
      <c r="B2" s="228"/>
      <c r="C2" s="211"/>
      <c r="D2" s="229" t="s">
        <v>1159</v>
      </c>
    </row>
    <row r="3" ht="45" customHeight="1" spans="1:4">
      <c r="A3" s="230" t="s">
        <v>1373</v>
      </c>
      <c r="B3" s="142" t="s">
        <v>1412</v>
      </c>
      <c r="C3" s="143" t="s">
        <v>1191</v>
      </c>
      <c r="D3" s="143" t="s">
        <v>1374</v>
      </c>
    </row>
    <row r="4" ht="36" customHeight="1" spans="1:4">
      <c r="A4" s="231" t="s">
        <v>1434</v>
      </c>
      <c r="B4" s="152"/>
      <c r="C4" s="152"/>
      <c r="D4" s="120"/>
    </row>
    <row r="5" ht="36" customHeight="1" spans="1:4">
      <c r="A5" s="232" t="s">
        <v>1376</v>
      </c>
      <c r="B5" s="216"/>
      <c r="C5" s="216"/>
      <c r="D5" s="186"/>
    </row>
    <row r="6" ht="36" customHeight="1" spans="1:4">
      <c r="A6" s="233" t="s">
        <v>1378</v>
      </c>
      <c r="B6" s="216"/>
      <c r="C6" s="216"/>
      <c r="D6" s="123"/>
    </row>
    <row r="7" ht="36" customHeight="1" spans="1:4">
      <c r="A7" s="233" t="s">
        <v>1380</v>
      </c>
      <c r="B7" s="216"/>
      <c r="C7" s="216"/>
      <c r="D7" s="123"/>
    </row>
    <row r="8" ht="36" customHeight="1" spans="1:4">
      <c r="A8" s="233" t="s">
        <v>1383</v>
      </c>
      <c r="B8" s="216"/>
      <c r="C8" s="216"/>
      <c r="D8" s="186"/>
    </row>
    <row r="9" ht="36" customHeight="1" spans="1:4">
      <c r="A9" s="233" t="s">
        <v>1384</v>
      </c>
      <c r="B9" s="216"/>
      <c r="C9" s="216"/>
      <c r="D9" s="123"/>
    </row>
    <row r="10" ht="36" customHeight="1" spans="1:4">
      <c r="A10" s="233" t="s">
        <v>1385</v>
      </c>
      <c r="B10" s="216"/>
      <c r="C10" s="216"/>
      <c r="D10" s="123"/>
    </row>
    <row r="11" ht="36" customHeight="1" spans="1:4">
      <c r="A11" s="233" t="s">
        <v>1386</v>
      </c>
      <c r="B11" s="216"/>
      <c r="C11" s="216"/>
      <c r="D11" s="123"/>
    </row>
    <row r="12" ht="36" customHeight="1" spans="1:4">
      <c r="A12" s="232" t="s">
        <v>1382</v>
      </c>
      <c r="B12" s="148"/>
      <c r="C12" s="234"/>
      <c r="D12" s="123"/>
    </row>
    <row r="13" ht="36" customHeight="1" spans="1:4">
      <c r="A13" s="232" t="s">
        <v>1435</v>
      </c>
      <c r="B13" s="216"/>
      <c r="C13" s="216"/>
      <c r="D13" s="123"/>
    </row>
    <row r="14" ht="36" customHeight="1" spans="1:4">
      <c r="A14" s="233" t="s">
        <v>1388</v>
      </c>
      <c r="B14" s="216"/>
      <c r="C14" s="216"/>
      <c r="D14" s="123"/>
    </row>
    <row r="15" ht="36" customHeight="1" spans="1:4">
      <c r="A15" s="233" t="s">
        <v>1389</v>
      </c>
      <c r="B15" s="148"/>
      <c r="C15" s="234"/>
      <c r="D15" s="186"/>
    </row>
    <row r="16" ht="36" customHeight="1" spans="1:4">
      <c r="A16" s="233" t="s">
        <v>1390</v>
      </c>
      <c r="B16" s="148"/>
      <c r="C16" s="234"/>
      <c r="D16" s="186"/>
    </row>
    <row r="17" ht="36" customHeight="1" spans="1:4">
      <c r="A17" s="233" t="s">
        <v>1392</v>
      </c>
      <c r="B17" s="216"/>
      <c r="C17" s="216"/>
      <c r="D17" s="123"/>
    </row>
    <row r="18" ht="36" customHeight="1" spans="1:4">
      <c r="A18" s="231" t="s">
        <v>1436</v>
      </c>
      <c r="B18" s="235"/>
      <c r="C18" s="235"/>
      <c r="D18" s="120"/>
    </row>
    <row r="19" ht="36" customHeight="1" spans="1:4">
      <c r="A19" s="236" t="s">
        <v>1394</v>
      </c>
      <c r="B19" s="234"/>
      <c r="C19" s="234"/>
      <c r="D19" s="123"/>
    </row>
    <row r="20" ht="36" customHeight="1" spans="1:4">
      <c r="A20" s="231" t="s">
        <v>1437</v>
      </c>
      <c r="B20" s="214"/>
      <c r="C20" s="214"/>
      <c r="D20" s="120"/>
    </row>
    <row r="21" ht="36" customHeight="1" spans="1:4">
      <c r="A21" s="236" t="s">
        <v>1404</v>
      </c>
      <c r="B21" s="148"/>
      <c r="C21" s="237"/>
      <c r="D21" s="186"/>
    </row>
    <row r="22" ht="36" customHeight="1" spans="1:4">
      <c r="A22" s="238" t="s">
        <v>1407</v>
      </c>
      <c r="B22" s="152"/>
      <c r="C22" s="152"/>
      <c r="D22" s="120"/>
    </row>
    <row r="23" ht="36" customHeight="1" spans="1:4">
      <c r="A23" s="239" t="s">
        <v>1409</v>
      </c>
      <c r="B23" s="240"/>
      <c r="C23" s="214"/>
      <c r="D23" s="120"/>
    </row>
    <row r="24" ht="36" customHeight="1" spans="1:4">
      <c r="A24" s="241" t="s">
        <v>153</v>
      </c>
      <c r="B24" s="242"/>
      <c r="C24" s="243"/>
      <c r="D24" s="244"/>
    </row>
    <row r="25" ht="36" customHeight="1" spans="1:4">
      <c r="A25" s="245" t="s">
        <v>1438</v>
      </c>
      <c r="B25" s="246"/>
      <c r="C25" s="247"/>
      <c r="D25" s="248"/>
    </row>
  </sheetData>
  <mergeCells count="1">
    <mergeCell ref="A1:D1"/>
  </mergeCells>
  <conditionalFormatting sqref="D4:G14 D17:G23 E24:G25">
    <cfRule type="cellIs" dxfId="4" priority="2"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orizontalDpi="6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dimension ref="A1:D19"/>
  <sheetViews>
    <sheetView showZeros="0" view="pageBreakPreview" zoomScaleNormal="100" workbookViewId="0">
      <selection activeCell="C15" sqref="C15"/>
    </sheetView>
  </sheetViews>
  <sheetFormatPr defaultColWidth="9" defaultRowHeight="13.5" outlineLevelCol="3"/>
  <cols>
    <col min="1" max="1" width="50.75" style="208" customWidth="1"/>
    <col min="2" max="4" width="21.625" style="208" customWidth="1"/>
    <col min="5" max="16384" width="9" style="208"/>
  </cols>
  <sheetData>
    <row r="1" ht="45" customHeight="1" spans="1:4">
      <c r="A1" s="209" t="s">
        <v>1439</v>
      </c>
      <c r="B1" s="209"/>
      <c r="C1" s="209"/>
      <c r="D1" s="209"/>
    </row>
    <row r="2" ht="20.1" customHeight="1" spans="1:4">
      <c r="A2" s="210"/>
      <c r="B2" s="211"/>
      <c r="C2" s="211"/>
      <c r="D2" s="212" t="s">
        <v>1159</v>
      </c>
    </row>
    <row r="3" ht="45" customHeight="1" spans="1:4">
      <c r="A3" s="213" t="s">
        <v>1440</v>
      </c>
      <c r="B3" s="116" t="s">
        <v>1412</v>
      </c>
      <c r="C3" s="117" t="s">
        <v>1191</v>
      </c>
      <c r="D3" s="117" t="s">
        <v>1374</v>
      </c>
    </row>
    <row r="4" ht="45" customHeight="1" spans="1:4">
      <c r="A4" s="199" t="s">
        <v>1413</v>
      </c>
      <c r="B4" s="116">
        <v>11</v>
      </c>
      <c r="C4" s="117"/>
      <c r="D4" s="117"/>
    </row>
    <row r="5" ht="45" customHeight="1" spans="1:4">
      <c r="A5" s="201" t="s">
        <v>1441</v>
      </c>
      <c r="B5" s="116"/>
      <c r="C5" s="117"/>
      <c r="D5" s="117"/>
    </row>
    <row r="6" ht="45" customHeight="1" spans="1:4">
      <c r="A6" s="201" t="s">
        <v>1442</v>
      </c>
      <c r="B6" s="116">
        <v>11</v>
      </c>
      <c r="C6" s="117"/>
      <c r="D6" s="117"/>
    </row>
    <row r="7" ht="36" customHeight="1" spans="1:4">
      <c r="A7" s="199" t="s">
        <v>1419</v>
      </c>
      <c r="B7" s="214"/>
      <c r="C7" s="214"/>
      <c r="D7" s="215"/>
    </row>
    <row r="8" ht="36" customHeight="1" spans="1:4">
      <c r="A8" s="201" t="s">
        <v>1420</v>
      </c>
      <c r="B8" s="216"/>
      <c r="C8" s="216"/>
      <c r="D8" s="217"/>
    </row>
    <row r="9" ht="36" customHeight="1" spans="1:4">
      <c r="A9" s="201" t="s">
        <v>1424</v>
      </c>
      <c r="B9" s="216"/>
      <c r="C9" s="216"/>
      <c r="D9" s="217"/>
    </row>
    <row r="10" ht="36" customHeight="1" spans="1:4">
      <c r="A10" s="199" t="s">
        <v>1425</v>
      </c>
      <c r="B10" s="214"/>
      <c r="C10" s="214"/>
      <c r="D10" s="215"/>
    </row>
    <row r="11" ht="36" customHeight="1" spans="1:4">
      <c r="A11" s="201" t="s">
        <v>1426</v>
      </c>
      <c r="B11" s="216"/>
      <c r="C11" s="216"/>
      <c r="D11" s="217"/>
    </row>
    <row r="12" ht="36" customHeight="1" spans="1:4">
      <c r="A12" s="199" t="s">
        <v>1427</v>
      </c>
      <c r="B12" s="214"/>
      <c r="C12" s="214"/>
      <c r="D12" s="215"/>
    </row>
    <row r="13" ht="36" customHeight="1" spans="1:4">
      <c r="A13" s="201" t="s">
        <v>1428</v>
      </c>
      <c r="B13" s="216"/>
      <c r="C13" s="216"/>
      <c r="D13" s="217"/>
    </row>
    <row r="14" ht="36" customHeight="1" spans="1:4">
      <c r="A14" s="218" t="s">
        <v>1429</v>
      </c>
      <c r="B14" s="219">
        <v>11</v>
      </c>
      <c r="C14" s="216"/>
      <c r="D14" s="217"/>
    </row>
    <row r="15" ht="36" customHeight="1" spans="1:4">
      <c r="A15" s="220" t="s">
        <v>110</v>
      </c>
      <c r="B15" s="216"/>
      <c r="C15" s="216"/>
      <c r="D15" s="217"/>
    </row>
    <row r="16" ht="36" customHeight="1" spans="1:4">
      <c r="A16" s="221" t="s">
        <v>1443</v>
      </c>
      <c r="B16" s="222"/>
      <c r="C16" s="216"/>
      <c r="D16" s="217"/>
    </row>
    <row r="17" ht="36" customHeight="1" spans="1:4">
      <c r="A17" s="221" t="s">
        <v>1430</v>
      </c>
      <c r="B17" s="222"/>
      <c r="C17" s="222"/>
      <c r="D17" s="217"/>
    </row>
    <row r="18" ht="36" customHeight="1" spans="1:4">
      <c r="A18" s="223" t="s">
        <v>1431</v>
      </c>
      <c r="B18" s="224"/>
      <c r="C18" s="216"/>
      <c r="D18" s="217"/>
    </row>
    <row r="19" ht="36" customHeight="1" spans="1:4">
      <c r="A19" s="218" t="s">
        <v>117</v>
      </c>
      <c r="B19" s="219">
        <v>11</v>
      </c>
      <c r="C19" s="216"/>
      <c r="D19" s="217"/>
    </row>
  </sheetData>
  <autoFilter ref="A3:D19">
    <extLst/>
  </autoFilter>
  <mergeCells count="1">
    <mergeCell ref="A1:D1"/>
  </mergeCells>
  <printOptions horizontalCentered="1"/>
  <pageMargins left="0.471527777777778" right="0.393055555555556" top="0.747916666666667" bottom="0.747916666666667" header="0.313888888888889" footer="0.313888888888889"/>
  <pageSetup paperSize="9" scale="75" orientation="portrait"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4"/>
  <dimension ref="A1:B36"/>
  <sheetViews>
    <sheetView workbookViewId="0">
      <pane xSplit="1" ySplit="2" topLeftCell="B3" activePane="bottomRight" state="frozen"/>
      <selection/>
      <selection pane="topRight"/>
      <selection pane="bottomLeft"/>
      <selection pane="bottomRight" activeCell="A2" sqref="A2:B36"/>
    </sheetView>
  </sheetViews>
  <sheetFormatPr defaultColWidth="9" defaultRowHeight="21" customHeight="1" outlineLevelCol="1"/>
  <cols>
    <col min="1" max="1" width="6.125" customWidth="1"/>
    <col min="2" max="2" width="58.875" customWidth="1"/>
  </cols>
  <sheetData>
    <row r="1" ht="25" customHeight="1" spans="2:2">
      <c r="B1" s="470" t="s">
        <v>1</v>
      </c>
    </row>
    <row r="2" ht="22" customHeight="1" spans="1:2">
      <c r="A2" s="471">
        <v>1</v>
      </c>
      <c r="B2" s="472" t="s">
        <v>2</v>
      </c>
    </row>
    <row r="3" ht="22" customHeight="1" spans="1:2">
      <c r="A3" s="471">
        <v>2</v>
      </c>
      <c r="B3" s="472" t="s">
        <v>3</v>
      </c>
    </row>
    <row r="4" ht="22" customHeight="1" spans="1:2">
      <c r="A4" s="471">
        <v>3</v>
      </c>
      <c r="B4" s="472" t="s">
        <v>4</v>
      </c>
    </row>
    <row r="5" ht="22" customHeight="1" spans="1:2">
      <c r="A5" s="471">
        <v>4</v>
      </c>
      <c r="B5" s="472" t="s">
        <v>5</v>
      </c>
    </row>
    <row r="6" ht="22" customHeight="1" spans="1:2">
      <c r="A6" s="471">
        <v>5</v>
      </c>
      <c r="B6" s="472" t="s">
        <v>6</v>
      </c>
    </row>
    <row r="7" ht="22" customHeight="1" spans="1:2">
      <c r="A7" s="471">
        <v>6</v>
      </c>
      <c r="B7" s="472" t="s">
        <v>7</v>
      </c>
    </row>
    <row r="8" ht="22" customHeight="1" spans="1:2">
      <c r="A8" s="471">
        <v>7</v>
      </c>
      <c r="B8" s="472" t="s">
        <v>8</v>
      </c>
    </row>
    <row r="9" ht="22" customHeight="1" spans="1:2">
      <c r="A9" s="471">
        <v>8</v>
      </c>
      <c r="B9" s="472" t="s">
        <v>9</v>
      </c>
    </row>
    <row r="10" ht="22" customHeight="1" spans="1:2">
      <c r="A10" s="471">
        <v>9</v>
      </c>
      <c r="B10" s="472" t="s">
        <v>10</v>
      </c>
    </row>
    <row r="11" ht="22" customHeight="1" spans="1:2">
      <c r="A11" s="471">
        <v>10</v>
      </c>
      <c r="B11" s="472" t="s">
        <v>11</v>
      </c>
    </row>
    <row r="12" ht="22" customHeight="1" spans="1:2">
      <c r="A12" s="471">
        <v>11</v>
      </c>
      <c r="B12" s="472" t="s">
        <v>12</v>
      </c>
    </row>
    <row r="13" ht="22" customHeight="1" spans="1:2">
      <c r="A13" s="471">
        <v>12</v>
      </c>
      <c r="B13" s="472" t="s">
        <v>13</v>
      </c>
    </row>
    <row r="14" ht="22" customHeight="1" spans="1:2">
      <c r="A14" s="471">
        <v>13</v>
      </c>
      <c r="B14" s="472" t="s">
        <v>14</v>
      </c>
    </row>
    <row r="15" ht="22" customHeight="1" spans="1:2">
      <c r="A15" s="471">
        <v>14</v>
      </c>
      <c r="B15" s="472" t="s">
        <v>15</v>
      </c>
    </row>
    <row r="16" ht="22" customHeight="1" spans="1:2">
      <c r="A16" s="471">
        <v>15</v>
      </c>
      <c r="B16" s="472" t="s">
        <v>16</v>
      </c>
    </row>
    <row r="17" ht="22" customHeight="1" spans="1:2">
      <c r="A17" s="471">
        <v>16</v>
      </c>
      <c r="B17" s="472" t="s">
        <v>17</v>
      </c>
    </row>
    <row r="18" ht="22" customHeight="1" spans="1:2">
      <c r="A18" s="471">
        <v>17</v>
      </c>
      <c r="B18" s="472" t="s">
        <v>18</v>
      </c>
    </row>
    <row r="19" ht="22" customHeight="1" spans="1:2">
      <c r="A19" s="471">
        <v>18</v>
      </c>
      <c r="B19" s="472" t="s">
        <v>19</v>
      </c>
    </row>
    <row r="20" ht="22" customHeight="1" spans="1:2">
      <c r="A20" s="471">
        <v>19</v>
      </c>
      <c r="B20" s="472" t="s">
        <v>20</v>
      </c>
    </row>
    <row r="21" ht="22" customHeight="1" spans="1:2">
      <c r="A21" s="471">
        <v>20</v>
      </c>
      <c r="B21" s="472" t="s">
        <v>21</v>
      </c>
    </row>
    <row r="22" ht="22" customHeight="1" spans="1:2">
      <c r="A22" s="471">
        <v>21</v>
      </c>
      <c r="B22" s="472" t="s">
        <v>22</v>
      </c>
    </row>
    <row r="23" ht="22" customHeight="1" spans="1:2">
      <c r="A23" s="471">
        <v>22</v>
      </c>
      <c r="B23" s="472" t="s">
        <v>23</v>
      </c>
    </row>
    <row r="24" ht="22" customHeight="1" spans="1:2">
      <c r="A24" s="471">
        <v>23</v>
      </c>
      <c r="B24" s="472" t="s">
        <v>24</v>
      </c>
    </row>
    <row r="25" ht="22" customHeight="1" spans="1:2">
      <c r="A25" s="471">
        <v>24</v>
      </c>
      <c r="B25" s="472" t="s">
        <v>25</v>
      </c>
    </row>
    <row r="26" ht="22" customHeight="1" spans="1:2">
      <c r="A26" s="471">
        <v>25</v>
      </c>
      <c r="B26" s="472" t="s">
        <v>26</v>
      </c>
    </row>
    <row r="27" ht="22" customHeight="1" spans="1:2">
      <c r="A27" s="471">
        <v>26</v>
      </c>
      <c r="B27" s="472" t="s">
        <v>27</v>
      </c>
    </row>
    <row r="28" ht="22" customHeight="1" spans="1:2">
      <c r="A28" s="471">
        <v>27</v>
      </c>
      <c r="B28" s="472" t="s">
        <v>28</v>
      </c>
    </row>
    <row r="29" ht="22" customHeight="1" spans="1:2">
      <c r="A29" s="471">
        <v>28</v>
      </c>
      <c r="B29" s="472" t="s">
        <v>29</v>
      </c>
    </row>
    <row r="30" ht="22" customHeight="1" spans="1:2">
      <c r="A30" s="471">
        <v>29</v>
      </c>
      <c r="B30" s="472" t="s">
        <v>30</v>
      </c>
    </row>
    <row r="31" ht="22" customHeight="1" spans="1:2">
      <c r="A31" s="471">
        <v>30</v>
      </c>
      <c r="B31" s="472" t="s">
        <v>31</v>
      </c>
    </row>
    <row r="32" ht="22" customHeight="1" spans="1:2">
      <c r="A32" s="471">
        <v>31</v>
      </c>
      <c r="B32" s="472" t="s">
        <v>32</v>
      </c>
    </row>
    <row r="33" ht="22" customHeight="1" spans="1:2">
      <c r="A33" s="471">
        <v>32</v>
      </c>
      <c r="B33" s="472" t="s">
        <v>33</v>
      </c>
    </row>
    <row r="34" ht="22" customHeight="1" spans="1:2">
      <c r="A34" s="471">
        <v>33</v>
      </c>
      <c r="B34" s="472" t="s">
        <v>34</v>
      </c>
    </row>
    <row r="35" ht="22" customHeight="1" spans="1:2">
      <c r="A35" s="471">
        <v>34</v>
      </c>
      <c r="B35" s="472" t="s">
        <v>35</v>
      </c>
    </row>
    <row r="36" ht="22" customHeight="1" spans="1:2">
      <c r="A36" s="471">
        <v>35</v>
      </c>
      <c r="B36" s="472" t="s">
        <v>36</v>
      </c>
    </row>
  </sheetData>
  <pageMargins left="0.75" right="0.75" top="0.826388888888889" bottom="0.629861111111111" header="0.5" footer="0.354166666666667"/>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dimension ref="A1:B20"/>
  <sheetViews>
    <sheetView view="pageBreakPreview" zoomScaleNormal="100" topLeftCell="A7" workbookViewId="0">
      <selection activeCell="B25" sqref="B25"/>
    </sheetView>
  </sheetViews>
  <sheetFormatPr defaultColWidth="9" defaultRowHeight="14.25" outlineLevelCol="1"/>
  <cols>
    <col min="1" max="1" width="42.625" style="191" customWidth="1"/>
    <col min="2" max="2" width="45.5" style="193" customWidth="1"/>
    <col min="3" max="3" width="12.625" style="191"/>
    <col min="4" max="16374" width="9" style="191"/>
    <col min="16375" max="16376" width="35.625" style="191"/>
    <col min="16377" max="16377" width="9" style="191"/>
    <col min="16378" max="16384" width="9" style="194"/>
  </cols>
  <sheetData>
    <row r="1" s="191" customFormat="1" ht="45" customHeight="1" spans="1:2">
      <c r="A1" s="195" t="s">
        <v>1444</v>
      </c>
      <c r="B1" s="196"/>
    </row>
    <row r="2" s="191" customFormat="1" ht="16" customHeight="1" spans="2:2">
      <c r="B2" s="197" t="s">
        <v>1159</v>
      </c>
    </row>
    <row r="3" s="192" customFormat="1" ht="45" customHeight="1" spans="1:2">
      <c r="A3" s="198" t="s">
        <v>1215</v>
      </c>
      <c r="B3" s="198" t="s">
        <v>1445</v>
      </c>
    </row>
    <row r="4" s="191" customFormat="1" ht="36" customHeight="1" spans="1:2">
      <c r="A4" s="202"/>
      <c r="B4" s="200"/>
    </row>
    <row r="5" s="191" customFormat="1" ht="36" customHeight="1" spans="1:2">
      <c r="A5" s="202"/>
      <c r="B5" s="200"/>
    </row>
    <row r="6" s="191" customFormat="1" ht="36" customHeight="1" spans="1:2">
      <c r="A6" s="202"/>
      <c r="B6" s="200"/>
    </row>
    <row r="7" s="191" customFormat="1" ht="36" customHeight="1" spans="1:2">
      <c r="A7" s="202"/>
      <c r="B7" s="200"/>
    </row>
    <row r="8" s="191" customFormat="1" ht="36" customHeight="1" spans="1:2">
      <c r="A8" s="202"/>
      <c r="B8" s="200"/>
    </row>
    <row r="9" s="191" customFormat="1" ht="36" customHeight="1" spans="1:2">
      <c r="A9" s="202"/>
      <c r="B9" s="200"/>
    </row>
    <row r="10" s="191" customFormat="1" ht="36" customHeight="1" spans="1:2">
      <c r="A10" s="202"/>
      <c r="B10" s="200"/>
    </row>
    <row r="11" s="191" customFormat="1" ht="36" customHeight="1" spans="1:2">
      <c r="A11" s="202"/>
      <c r="B11" s="200"/>
    </row>
    <row r="12" s="191" customFormat="1" ht="36" customHeight="1" spans="1:2">
      <c r="A12" s="202"/>
      <c r="B12" s="200"/>
    </row>
    <row r="13" s="191" customFormat="1" ht="36" customHeight="1" spans="1:2">
      <c r="A13" s="202"/>
      <c r="B13" s="200"/>
    </row>
    <row r="14" s="191" customFormat="1" ht="36" customHeight="1" spans="1:2">
      <c r="A14" s="202"/>
      <c r="B14" s="200"/>
    </row>
    <row r="15" s="191" customFormat="1" ht="36" customHeight="1" spans="1:2">
      <c r="A15" s="202"/>
      <c r="B15" s="200"/>
    </row>
    <row r="16" s="191" customFormat="1" ht="36" customHeight="1" spans="1:2">
      <c r="A16" s="202"/>
      <c r="B16" s="200"/>
    </row>
    <row r="17" s="191" customFormat="1" ht="36" customHeight="1" spans="1:2">
      <c r="A17" s="202"/>
      <c r="B17" s="200"/>
    </row>
    <row r="18" s="191" customFormat="1" ht="36" customHeight="1" spans="1:2">
      <c r="A18" s="202"/>
      <c r="B18" s="200"/>
    </row>
    <row r="19" s="191" customFormat="1" ht="31" customHeight="1" spans="1:2">
      <c r="A19" s="204" t="s">
        <v>1446</v>
      </c>
      <c r="B19" s="205"/>
    </row>
    <row r="20" ht="24" customHeight="1" spans="1:2">
      <c r="A20" s="207" t="s">
        <v>1447</v>
      </c>
      <c r="B20" s="207"/>
    </row>
  </sheetData>
  <mergeCells count="2">
    <mergeCell ref="A1:B1"/>
    <mergeCell ref="A20:B20"/>
  </mergeCells>
  <conditionalFormatting sqref="B3:G3">
    <cfRule type="cellIs" dxfId="0" priority="2" stopIfTrue="1" operator="lessThanOrEqual">
      <formula>-1</formula>
    </cfRule>
  </conditionalFormatting>
  <conditionalFormatting sqref="C1:G2">
    <cfRule type="cellIs" dxfId="0" priority="4" stopIfTrue="1" operator="lessThanOrEqual">
      <formula>-1</formula>
    </cfRule>
    <cfRule type="cellIs" dxfId="0" priority="3" stopIfTrue="1" operator="greaterThanOrEqual">
      <formula>10</formula>
    </cfRule>
  </conditionalFormatting>
  <conditionalFormatting sqref="B4:G5">
    <cfRule type="cellIs" dxfId="0"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orientation="portrait" horizont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dimension ref="A1:XEW21"/>
  <sheetViews>
    <sheetView view="pageBreakPreview" zoomScaleNormal="100" topLeftCell="A7" workbookViewId="0">
      <selection activeCell="A20" sqref="A20:B20"/>
    </sheetView>
  </sheetViews>
  <sheetFormatPr defaultColWidth="9" defaultRowHeight="14.25"/>
  <cols>
    <col min="1" max="1" width="46.625" style="191" customWidth="1"/>
    <col min="2" max="2" width="38" style="193" customWidth="1"/>
    <col min="3" max="16371" width="9" style="191"/>
    <col min="16372" max="16373" width="35.625" style="191"/>
    <col min="16374" max="16374" width="9" style="191"/>
    <col min="16375" max="16384" width="9" style="194"/>
  </cols>
  <sheetData>
    <row r="1" s="191" customFormat="1" ht="45" customHeight="1" spans="1:2">
      <c r="A1" s="195" t="s">
        <v>1448</v>
      </c>
      <c r="B1" s="196"/>
    </row>
    <row r="2" s="191" customFormat="1" ht="18.75" spans="2:2">
      <c r="B2" s="197" t="s">
        <v>1159</v>
      </c>
    </row>
    <row r="3" s="192" customFormat="1" ht="45" customHeight="1" spans="1:2">
      <c r="A3" s="198" t="s">
        <v>1449</v>
      </c>
      <c r="B3" s="198" t="s">
        <v>1445</v>
      </c>
    </row>
    <row r="4" s="191" customFormat="1" ht="36" customHeight="1" spans="1:2">
      <c r="A4" s="199"/>
      <c r="B4" s="200"/>
    </row>
    <row r="5" s="191" customFormat="1" ht="36" customHeight="1" spans="1:2">
      <c r="A5" s="199"/>
      <c r="B5" s="200"/>
    </row>
    <row r="6" s="191" customFormat="1" ht="36" customHeight="1" spans="1:2">
      <c r="A6" s="199"/>
      <c r="B6" s="200"/>
    </row>
    <row r="7" s="191" customFormat="1" ht="36" customHeight="1" spans="1:2">
      <c r="A7" s="199"/>
      <c r="B7" s="200"/>
    </row>
    <row r="8" s="191" customFormat="1" ht="36" customHeight="1" spans="1:2">
      <c r="A8" s="199"/>
      <c r="B8" s="200"/>
    </row>
    <row r="9" s="191" customFormat="1" ht="36" customHeight="1" spans="1:2">
      <c r="A9" s="199"/>
      <c r="B9" s="200"/>
    </row>
    <row r="10" s="191" customFormat="1" ht="36" customHeight="1" spans="1:2">
      <c r="A10" s="201"/>
      <c r="B10" s="200"/>
    </row>
    <row r="11" s="191" customFormat="1" ht="36" customHeight="1" spans="1:2">
      <c r="A11" s="202"/>
      <c r="B11" s="200"/>
    </row>
    <row r="12" s="191" customFormat="1" ht="36" customHeight="1" spans="1:2">
      <c r="A12" s="203"/>
      <c r="B12" s="200"/>
    </row>
    <row r="13" s="191" customFormat="1" ht="36" customHeight="1" spans="1:2">
      <c r="A13" s="203"/>
      <c r="B13" s="200"/>
    </row>
    <row r="14" s="191" customFormat="1" ht="36" customHeight="1" spans="1:2">
      <c r="A14" s="203"/>
      <c r="B14" s="200"/>
    </row>
    <row r="15" s="191" customFormat="1" ht="36" customHeight="1" spans="1:2">
      <c r="A15" s="203"/>
      <c r="B15" s="200"/>
    </row>
    <row r="16" s="191" customFormat="1" ht="36" customHeight="1" spans="1:2">
      <c r="A16" s="203"/>
      <c r="B16" s="200"/>
    </row>
    <row r="17" s="191" customFormat="1" ht="36" customHeight="1" spans="1:2">
      <c r="A17" s="203"/>
      <c r="B17" s="200"/>
    </row>
    <row r="18" s="191" customFormat="1" ht="36" customHeight="1" spans="1:2">
      <c r="A18" s="203"/>
      <c r="B18" s="200"/>
    </row>
    <row r="19" s="191" customFormat="1" ht="31" customHeight="1" spans="1:2">
      <c r="A19" s="204" t="s">
        <v>1446</v>
      </c>
      <c r="B19" s="205"/>
    </row>
    <row r="20" s="191" customFormat="1" ht="18" customHeight="1" spans="1:16377">
      <c r="A20" s="206" t="s">
        <v>1450</v>
      </c>
      <c r="B20" s="206"/>
      <c r="XEU20" s="194"/>
      <c r="XEV20" s="194"/>
      <c r="XEW20" s="194"/>
    </row>
    <row r="21" s="191" customFormat="1" spans="2:16377">
      <c r="B21" s="193"/>
      <c r="XEU21" s="194"/>
      <c r="XEV21" s="194"/>
      <c r="XEW21" s="194"/>
    </row>
  </sheetData>
  <mergeCells count="2">
    <mergeCell ref="A1:B1"/>
    <mergeCell ref="A20:B20"/>
  </mergeCells>
  <conditionalFormatting sqref="B3:G3">
    <cfRule type="cellIs" dxfId="0" priority="2" stopIfTrue="1" operator="lessThanOrEqual">
      <formula>-1</formula>
    </cfRule>
  </conditionalFormatting>
  <conditionalFormatting sqref="B4:G9">
    <cfRule type="cellIs" dxfId="0"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orientation="portrait" horizont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dimension ref="A1:D42"/>
  <sheetViews>
    <sheetView showZeros="0" view="pageBreakPreview" zoomScaleNormal="115" topLeftCell="A28" workbookViewId="0">
      <selection activeCell="A42" sqref="A42:D42"/>
    </sheetView>
  </sheetViews>
  <sheetFormatPr defaultColWidth="9" defaultRowHeight="14.25" outlineLevelCol="3"/>
  <cols>
    <col min="1" max="1" width="50.75" style="158" customWidth="1"/>
    <col min="2" max="4" width="21.625" style="158" customWidth="1"/>
    <col min="5" max="16384" width="9" style="158"/>
  </cols>
  <sheetData>
    <row r="1" ht="45" customHeight="1" spans="1:4">
      <c r="A1" s="159" t="s">
        <v>1451</v>
      </c>
      <c r="B1" s="159"/>
      <c r="C1" s="159"/>
      <c r="D1" s="159"/>
    </row>
    <row r="2" s="172" customFormat="1" ht="18.75" spans="2:4">
      <c r="B2" s="173"/>
      <c r="C2" s="174"/>
      <c r="D2" s="175" t="s">
        <v>1159</v>
      </c>
    </row>
    <row r="3" ht="45" customHeight="1" spans="1:4">
      <c r="A3" s="176" t="s">
        <v>1452</v>
      </c>
      <c r="B3" s="142" t="s">
        <v>1453</v>
      </c>
      <c r="C3" s="143" t="s">
        <v>1191</v>
      </c>
      <c r="D3" s="143" t="s">
        <v>1454</v>
      </c>
    </row>
    <row r="4" ht="36" customHeight="1" spans="1:4">
      <c r="A4" s="177" t="s">
        <v>1455</v>
      </c>
      <c r="B4" s="178"/>
      <c r="C4" s="178"/>
      <c r="D4" s="123"/>
    </row>
    <row r="5" ht="36" customHeight="1" spans="1:4">
      <c r="A5" s="179" t="s">
        <v>1456</v>
      </c>
      <c r="B5" s="180"/>
      <c r="C5" s="180"/>
      <c r="D5" s="123"/>
    </row>
    <row r="6" ht="36" customHeight="1" spans="1:4">
      <c r="A6" s="179" t="s">
        <v>1457</v>
      </c>
      <c r="B6" s="180"/>
      <c r="C6" s="180"/>
      <c r="D6" s="123"/>
    </row>
    <row r="7" s="157" customFormat="1" ht="36" customHeight="1" spans="1:4">
      <c r="A7" s="179" t="s">
        <v>1458</v>
      </c>
      <c r="B7" s="181"/>
      <c r="C7" s="181"/>
      <c r="D7" s="123"/>
    </row>
    <row r="8" ht="36" customHeight="1" spans="1:4">
      <c r="A8" s="177" t="s">
        <v>1459</v>
      </c>
      <c r="B8" s="178"/>
      <c r="C8" s="178"/>
      <c r="D8" s="120"/>
    </row>
    <row r="9" ht="36" customHeight="1" spans="1:4">
      <c r="A9" s="179" t="s">
        <v>1456</v>
      </c>
      <c r="B9" s="180"/>
      <c r="C9" s="180"/>
      <c r="D9" s="123"/>
    </row>
    <row r="10" ht="36" customHeight="1" spans="1:4">
      <c r="A10" s="179" t="s">
        <v>1457</v>
      </c>
      <c r="B10" s="180"/>
      <c r="C10" s="180"/>
      <c r="D10" s="123"/>
    </row>
    <row r="11" ht="36" customHeight="1" spans="1:4">
      <c r="A11" s="179" t="s">
        <v>1458</v>
      </c>
      <c r="B11" s="180"/>
      <c r="C11" s="180"/>
      <c r="D11" s="123"/>
    </row>
    <row r="12" ht="36" customHeight="1" spans="1:4">
      <c r="A12" s="177" t="s">
        <v>1460</v>
      </c>
      <c r="B12" s="178"/>
      <c r="C12" s="178"/>
      <c r="D12" s="120"/>
    </row>
    <row r="13" ht="36" customHeight="1" spans="1:4">
      <c r="A13" s="179" t="s">
        <v>1456</v>
      </c>
      <c r="B13" s="180"/>
      <c r="C13" s="180"/>
      <c r="D13" s="123"/>
    </row>
    <row r="14" ht="36" customHeight="1" spans="1:4">
      <c r="A14" s="179" t="s">
        <v>1457</v>
      </c>
      <c r="B14" s="180"/>
      <c r="C14" s="180"/>
      <c r="D14" s="123"/>
    </row>
    <row r="15" ht="36" customHeight="1" spans="1:4">
      <c r="A15" s="177" t="s">
        <v>1461</v>
      </c>
      <c r="B15" s="178"/>
      <c r="C15" s="178"/>
      <c r="D15" s="120"/>
    </row>
    <row r="16" ht="36" customHeight="1" spans="1:4">
      <c r="A16" s="179" t="s">
        <v>1456</v>
      </c>
      <c r="B16" s="182"/>
      <c r="C16" s="182"/>
      <c r="D16" s="123"/>
    </row>
    <row r="17" ht="36" customHeight="1" spans="1:4">
      <c r="A17" s="179" t="s">
        <v>1457</v>
      </c>
      <c r="B17" s="183"/>
      <c r="C17" s="183"/>
      <c r="D17" s="123"/>
    </row>
    <row r="18" ht="36" customHeight="1" spans="1:4">
      <c r="A18" s="179" t="s">
        <v>1458</v>
      </c>
      <c r="B18" s="184"/>
      <c r="C18" s="184"/>
      <c r="D18" s="123"/>
    </row>
    <row r="19" ht="36" customHeight="1" spans="1:4">
      <c r="A19" s="177" t="s">
        <v>1462</v>
      </c>
      <c r="B19" s="178"/>
      <c r="C19" s="178"/>
      <c r="D19" s="120"/>
    </row>
    <row r="20" ht="36" customHeight="1" spans="1:4">
      <c r="A20" s="179" t="s">
        <v>1456</v>
      </c>
      <c r="B20" s="180"/>
      <c r="C20" s="180"/>
      <c r="D20" s="123"/>
    </row>
    <row r="21" ht="36" customHeight="1" spans="1:4">
      <c r="A21" s="179" t="s">
        <v>1457</v>
      </c>
      <c r="B21" s="180"/>
      <c r="C21" s="180"/>
      <c r="D21" s="123"/>
    </row>
    <row r="22" ht="36" customHeight="1" spans="1:4">
      <c r="A22" s="179" t="s">
        <v>1458</v>
      </c>
      <c r="B22" s="185"/>
      <c r="C22" s="185"/>
      <c r="D22" s="186"/>
    </row>
    <row r="23" ht="36" customHeight="1" spans="1:4">
      <c r="A23" s="177" t="s">
        <v>1463</v>
      </c>
      <c r="B23" s="178"/>
      <c r="C23" s="178"/>
      <c r="D23" s="120"/>
    </row>
    <row r="24" ht="36" customHeight="1" spans="1:4">
      <c r="A24" s="179" t="s">
        <v>1456</v>
      </c>
      <c r="B24" s="187"/>
      <c r="C24" s="187"/>
      <c r="D24" s="123"/>
    </row>
    <row r="25" ht="36" customHeight="1" spans="1:4">
      <c r="A25" s="179" t="s">
        <v>1457</v>
      </c>
      <c r="B25" s="188"/>
      <c r="C25" s="189"/>
      <c r="D25" s="123"/>
    </row>
    <row r="26" ht="36" customHeight="1" spans="1:4">
      <c r="A26" s="179" t="s">
        <v>1458</v>
      </c>
      <c r="B26" s="188"/>
      <c r="C26" s="189"/>
      <c r="D26" s="123"/>
    </row>
    <row r="27" ht="36" customHeight="1" spans="1:4">
      <c r="A27" s="177" t="s">
        <v>1464</v>
      </c>
      <c r="B27" s="178"/>
      <c r="C27" s="178"/>
      <c r="D27" s="120"/>
    </row>
    <row r="28" ht="36" customHeight="1" spans="1:4">
      <c r="A28" s="179" t="s">
        <v>1456</v>
      </c>
      <c r="B28" s="188"/>
      <c r="C28" s="188"/>
      <c r="D28" s="123"/>
    </row>
    <row r="29" ht="36" customHeight="1" spans="1:4">
      <c r="A29" s="179" t="s">
        <v>1457</v>
      </c>
      <c r="B29" s="188"/>
      <c r="C29" s="188"/>
      <c r="D29" s="123"/>
    </row>
    <row r="30" ht="36" customHeight="1" spans="1:4">
      <c r="A30" s="179" t="s">
        <v>1458</v>
      </c>
      <c r="B30" s="188"/>
      <c r="C30" s="188"/>
      <c r="D30" s="123"/>
    </row>
    <row r="31" ht="36" customHeight="1" spans="1:4">
      <c r="A31" s="177" t="s">
        <v>1465</v>
      </c>
      <c r="B31" s="178"/>
      <c r="C31" s="178"/>
      <c r="D31" s="186"/>
    </row>
    <row r="32" ht="36" customHeight="1" spans="1:4">
      <c r="A32" s="179" t="s">
        <v>1456</v>
      </c>
      <c r="B32" s="188"/>
      <c r="C32" s="188"/>
      <c r="D32" s="186"/>
    </row>
    <row r="33" ht="36" customHeight="1" spans="1:4">
      <c r="A33" s="179" t="s">
        <v>1457</v>
      </c>
      <c r="B33" s="188"/>
      <c r="C33" s="188"/>
      <c r="D33" s="186"/>
    </row>
    <row r="34" ht="36" customHeight="1" spans="1:4">
      <c r="A34" s="179" t="s">
        <v>1458</v>
      </c>
      <c r="B34" s="188"/>
      <c r="C34" s="188"/>
      <c r="D34" s="186"/>
    </row>
    <row r="35" ht="36" customHeight="1" spans="1:4">
      <c r="A35" s="132" t="s">
        <v>1466</v>
      </c>
      <c r="B35" s="178"/>
      <c r="C35" s="178"/>
      <c r="D35" s="120"/>
    </row>
    <row r="36" ht="36" customHeight="1" spans="1:4">
      <c r="A36" s="154" t="s">
        <v>1467</v>
      </c>
      <c r="B36" s="180"/>
      <c r="C36" s="180"/>
      <c r="D36" s="123"/>
    </row>
    <row r="37" ht="36" customHeight="1" spans="1:4">
      <c r="A37" s="154" t="s">
        <v>1468</v>
      </c>
      <c r="B37" s="180"/>
      <c r="C37" s="180"/>
      <c r="D37" s="123"/>
    </row>
    <row r="38" ht="36" customHeight="1" spans="1:4">
      <c r="A38" s="190" t="s">
        <v>1469</v>
      </c>
      <c r="B38" s="180"/>
      <c r="C38" s="180"/>
      <c r="D38" s="123"/>
    </row>
    <row r="39" ht="36" customHeight="1" spans="1:4">
      <c r="A39" s="130" t="s">
        <v>1470</v>
      </c>
      <c r="B39" s="178"/>
      <c r="C39" s="178"/>
      <c r="D39" s="120"/>
    </row>
    <row r="40" ht="36" customHeight="1" spans="1:4">
      <c r="A40" s="130" t="s">
        <v>1471</v>
      </c>
      <c r="B40" s="178"/>
      <c r="C40" s="178"/>
      <c r="D40" s="120"/>
    </row>
    <row r="41" ht="36" customHeight="1" spans="1:4">
      <c r="A41" s="132" t="s">
        <v>1472</v>
      </c>
      <c r="B41" s="178"/>
      <c r="C41" s="178"/>
      <c r="D41" s="120"/>
    </row>
    <row r="42" ht="42" customHeight="1" spans="1:4">
      <c r="A42" s="134" t="s">
        <v>1473</v>
      </c>
      <c r="B42" s="134"/>
      <c r="C42" s="134"/>
      <c r="D42" s="134"/>
    </row>
  </sheetData>
  <autoFilter ref="A3:D42">
    <extLst/>
  </autoFilter>
  <mergeCells count="2">
    <mergeCell ref="A1:D1"/>
    <mergeCell ref="A42:D42"/>
  </mergeCells>
  <conditionalFormatting sqref="D4:G30 B13:C14 B9:C11 B5:C7 B35:C38 B16:C18 D35:G41 B24:C26 B20:C22 B28:C30">
    <cfRule type="cellIs" dxfId="3" priority="2" stopIfTrue="1" operator="lessThanOrEqual">
      <formula>-1</formula>
    </cfRule>
  </conditionalFormatting>
  <conditionalFormatting sqref="B32:G34">
    <cfRule type="cellIs" dxfId="3"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orizontalDpi="600"/>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dimension ref="A1:D25"/>
  <sheetViews>
    <sheetView showZeros="0" view="pageBreakPreview" zoomScaleNormal="100" workbookViewId="0">
      <pane ySplit="3" topLeftCell="A16" activePane="bottomLeft" state="frozen"/>
      <selection/>
      <selection pane="bottomLeft" activeCell="H22" sqref="H22"/>
    </sheetView>
  </sheetViews>
  <sheetFormatPr defaultColWidth="9" defaultRowHeight="14.25" outlineLevelCol="3"/>
  <cols>
    <col min="1" max="1" width="50.75" style="158" customWidth="1"/>
    <col min="2" max="4" width="21.625" style="158" customWidth="1"/>
    <col min="5" max="16384" width="9" style="158"/>
  </cols>
  <sheetData>
    <row r="1" ht="45" customHeight="1" spans="1:4">
      <c r="A1" s="159" t="s">
        <v>1474</v>
      </c>
      <c r="B1" s="159"/>
      <c r="C1" s="159"/>
      <c r="D1" s="159"/>
    </row>
    <row r="2" ht="42" customHeight="1" spans="1:4">
      <c r="A2" s="160"/>
      <c r="B2" s="161"/>
      <c r="C2" s="162"/>
      <c r="D2" s="163" t="s">
        <v>1475</v>
      </c>
    </row>
    <row r="3" ht="45" customHeight="1" spans="1:4">
      <c r="A3" s="115" t="s">
        <v>1190</v>
      </c>
      <c r="B3" s="142" t="s">
        <v>1453</v>
      </c>
      <c r="C3" s="143" t="s">
        <v>1191</v>
      </c>
      <c r="D3" s="143" t="s">
        <v>1454</v>
      </c>
    </row>
    <row r="4" ht="36" customHeight="1" spans="1:4">
      <c r="A4" s="118" t="s">
        <v>1476</v>
      </c>
      <c r="B4" s="129"/>
      <c r="C4" s="129"/>
      <c r="D4" s="164"/>
    </row>
    <row r="5" ht="36" customHeight="1" spans="1:4">
      <c r="A5" s="121" t="s">
        <v>1477</v>
      </c>
      <c r="B5" s="165"/>
      <c r="C5" s="166"/>
      <c r="D5" s="167"/>
    </row>
    <row r="6" ht="36" customHeight="1" spans="1:4">
      <c r="A6" s="118" t="s">
        <v>1478</v>
      </c>
      <c r="B6" s="129"/>
      <c r="C6" s="129"/>
      <c r="D6" s="164"/>
    </row>
    <row r="7" ht="36" customHeight="1" spans="1:4">
      <c r="A7" s="121" t="s">
        <v>1477</v>
      </c>
      <c r="B7" s="124"/>
      <c r="C7" s="166"/>
      <c r="D7" s="167"/>
    </row>
    <row r="8" s="157" customFormat="1" ht="36" customHeight="1" spans="1:4">
      <c r="A8" s="118" t="s">
        <v>1479</v>
      </c>
      <c r="B8" s="129"/>
      <c r="C8" s="129"/>
      <c r="D8" s="164"/>
    </row>
    <row r="9" s="157" customFormat="1" ht="36" customHeight="1" spans="1:4">
      <c r="A9" s="121" t="s">
        <v>1477</v>
      </c>
      <c r="B9" s="124"/>
      <c r="C9" s="166"/>
      <c r="D9" s="167"/>
    </row>
    <row r="10" s="157" customFormat="1" ht="36" customHeight="1" spans="1:4">
      <c r="A10" s="118" t="s">
        <v>1480</v>
      </c>
      <c r="B10" s="129"/>
      <c r="C10" s="129"/>
      <c r="D10" s="164"/>
    </row>
    <row r="11" s="157" customFormat="1" ht="36" customHeight="1" spans="1:4">
      <c r="A11" s="121" t="s">
        <v>1477</v>
      </c>
      <c r="B11" s="124"/>
      <c r="C11" s="126"/>
      <c r="D11" s="167"/>
    </row>
    <row r="12" s="157" customFormat="1" ht="36" customHeight="1" spans="1:4">
      <c r="A12" s="118" t="s">
        <v>1481</v>
      </c>
      <c r="B12" s="119"/>
      <c r="C12" s="129"/>
      <c r="D12" s="164"/>
    </row>
    <row r="13" s="157" customFormat="1" ht="36" customHeight="1" spans="1:4">
      <c r="A13" s="121" t="s">
        <v>1477</v>
      </c>
      <c r="B13" s="126"/>
      <c r="C13" s="126"/>
      <c r="D13" s="167"/>
    </row>
    <row r="14" s="157" customFormat="1" ht="36" customHeight="1" spans="1:4">
      <c r="A14" s="118" t="s">
        <v>1482</v>
      </c>
      <c r="B14" s="129"/>
      <c r="C14" s="129"/>
      <c r="D14" s="164"/>
    </row>
    <row r="15" ht="36" customHeight="1" spans="1:4">
      <c r="A15" s="121" t="s">
        <v>1477</v>
      </c>
      <c r="B15" s="126"/>
      <c r="C15" s="166"/>
      <c r="D15" s="167"/>
    </row>
    <row r="16" ht="36" customHeight="1" spans="1:4">
      <c r="A16" s="118" t="s">
        <v>1483</v>
      </c>
      <c r="B16" s="129"/>
      <c r="C16" s="129"/>
      <c r="D16" s="164"/>
    </row>
    <row r="17" ht="36" customHeight="1" spans="1:4">
      <c r="A17" s="121" t="s">
        <v>1477</v>
      </c>
      <c r="B17" s="168"/>
      <c r="C17" s="168"/>
      <c r="D17" s="167"/>
    </row>
    <row r="18" ht="36" customHeight="1" spans="1:4">
      <c r="A18" s="118" t="s">
        <v>1484</v>
      </c>
      <c r="B18" s="129"/>
      <c r="C18" s="129"/>
      <c r="D18" s="164"/>
    </row>
    <row r="19" ht="36" customHeight="1" spans="1:4">
      <c r="A19" s="121" t="s">
        <v>1477</v>
      </c>
      <c r="B19" s="168"/>
      <c r="C19" s="168"/>
      <c r="D19" s="167"/>
    </row>
    <row r="20" ht="36" customHeight="1" spans="1:4">
      <c r="A20" s="128" t="s">
        <v>1485</v>
      </c>
      <c r="B20" s="129"/>
      <c r="C20" s="129"/>
      <c r="D20" s="164"/>
    </row>
    <row r="21" ht="36" customHeight="1" spans="1:4">
      <c r="A21" s="121" t="s">
        <v>1486</v>
      </c>
      <c r="B21" s="165"/>
      <c r="C21" s="169"/>
      <c r="D21" s="167"/>
    </row>
    <row r="22" ht="36" customHeight="1" spans="1:4">
      <c r="A22" s="130" t="s">
        <v>1487</v>
      </c>
      <c r="B22" s="170"/>
      <c r="C22" s="170"/>
      <c r="D22" s="164"/>
    </row>
    <row r="23" ht="36" customHeight="1" spans="1:4">
      <c r="A23" s="130" t="s">
        <v>1488</v>
      </c>
      <c r="B23" s="170"/>
      <c r="C23" s="170"/>
      <c r="D23" s="164"/>
    </row>
    <row r="24" ht="36" customHeight="1" spans="1:4">
      <c r="A24" s="132" t="s">
        <v>1489</v>
      </c>
      <c r="B24" s="171"/>
      <c r="C24" s="171"/>
      <c r="D24" s="164"/>
    </row>
    <row r="25" ht="42" customHeight="1" spans="1:4">
      <c r="A25" s="134" t="s">
        <v>1473</v>
      </c>
      <c r="B25" s="134"/>
      <c r="C25" s="134"/>
      <c r="D25" s="134"/>
    </row>
  </sheetData>
  <autoFilter ref="A3:D25">
    <extLst/>
  </autoFilter>
  <mergeCells count="2">
    <mergeCell ref="A1:D1"/>
    <mergeCell ref="A25:D25"/>
  </mergeCells>
  <printOptions horizontalCentered="1"/>
  <pageMargins left="0.471527777777778" right="0.393055555555556" top="0.747916666666667" bottom="0.747916666666667" header="0.313888888888889" footer="0.313888888888889"/>
  <pageSetup paperSize="9" scale="75" orientation="portrait" horizontalDpi="600"/>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2"/>
  <dimension ref="A1:D35"/>
  <sheetViews>
    <sheetView showZeros="0" view="pageBreakPreview" zoomScaleNormal="100" workbookViewId="0">
      <pane ySplit="3" topLeftCell="A28" activePane="bottomLeft" state="frozen"/>
      <selection/>
      <selection pane="bottomLeft" activeCell="D46" sqref="D46"/>
    </sheetView>
  </sheetViews>
  <sheetFormatPr defaultColWidth="9" defaultRowHeight="14.25" outlineLevelCol="3"/>
  <cols>
    <col min="1" max="1" width="50.75" style="136" customWidth="1"/>
    <col min="2" max="4" width="21.625" style="136" customWidth="1"/>
    <col min="5" max="16384" width="9" style="136"/>
  </cols>
  <sheetData>
    <row r="1" ht="45" customHeight="1" spans="1:4">
      <c r="A1" s="137" t="s">
        <v>1490</v>
      </c>
      <c r="B1" s="137"/>
      <c r="C1" s="137"/>
      <c r="D1" s="137"/>
    </row>
    <row r="2" ht="38" customHeight="1" spans="2:4">
      <c r="B2" s="138"/>
      <c r="C2" s="139"/>
      <c r="D2" s="140" t="s">
        <v>1159</v>
      </c>
    </row>
    <row r="3" ht="45" customHeight="1" spans="1:4">
      <c r="A3" s="141" t="s">
        <v>1452</v>
      </c>
      <c r="B3" s="142" t="s">
        <v>1453</v>
      </c>
      <c r="C3" s="143" t="s">
        <v>1191</v>
      </c>
      <c r="D3" s="143" t="s">
        <v>1454</v>
      </c>
    </row>
    <row r="4" ht="36" customHeight="1" spans="1:4">
      <c r="A4" s="144" t="s">
        <v>1455</v>
      </c>
      <c r="B4" s="119"/>
      <c r="C4" s="119"/>
      <c r="D4" s="145"/>
    </row>
    <row r="5" ht="36" customHeight="1" spans="1:4">
      <c r="A5" s="146" t="s">
        <v>1456</v>
      </c>
      <c r="B5" s="124"/>
      <c r="C5" s="124"/>
      <c r="D5" s="147"/>
    </row>
    <row r="6" ht="36" customHeight="1" spans="1:4">
      <c r="A6" s="146" t="s">
        <v>1457</v>
      </c>
      <c r="B6" s="124"/>
      <c r="C6" s="124"/>
      <c r="D6" s="147"/>
    </row>
    <row r="7" s="135" customFormat="1" ht="36" customHeight="1" spans="1:4">
      <c r="A7" s="146" t="s">
        <v>1458</v>
      </c>
      <c r="B7" s="124"/>
      <c r="C7" s="124"/>
      <c r="D7" s="147"/>
    </row>
    <row r="8" s="135" customFormat="1" ht="36" customHeight="1" spans="1:4">
      <c r="A8" s="144" t="s">
        <v>1459</v>
      </c>
      <c r="B8" s="119"/>
      <c r="C8" s="119"/>
      <c r="D8" s="145"/>
    </row>
    <row r="9" s="135" customFormat="1" ht="36" customHeight="1" spans="1:4">
      <c r="A9" s="146" t="s">
        <v>1456</v>
      </c>
      <c r="B9" s="124"/>
      <c r="C9" s="124"/>
      <c r="D9" s="147"/>
    </row>
    <row r="10" s="135" customFormat="1" ht="36" customHeight="1" spans="1:4">
      <c r="A10" s="146" t="s">
        <v>1457</v>
      </c>
      <c r="B10" s="124"/>
      <c r="C10" s="124"/>
      <c r="D10" s="147"/>
    </row>
    <row r="11" s="135" customFormat="1" ht="36" customHeight="1" spans="1:4">
      <c r="A11" s="146" t="s">
        <v>1458</v>
      </c>
      <c r="B11" s="124"/>
      <c r="C11" s="124"/>
      <c r="D11" s="147"/>
    </row>
    <row r="12" s="135" customFormat="1" ht="36" customHeight="1" spans="1:4">
      <c r="A12" s="144" t="s">
        <v>1460</v>
      </c>
      <c r="B12" s="119"/>
      <c r="C12" s="119"/>
      <c r="D12" s="145"/>
    </row>
    <row r="13" ht="36" customHeight="1" spans="1:4">
      <c r="A13" s="146" t="s">
        <v>1457</v>
      </c>
      <c r="B13" s="124"/>
      <c r="C13" s="124"/>
      <c r="D13" s="147"/>
    </row>
    <row r="14" ht="36" customHeight="1" spans="1:4">
      <c r="A14" s="144" t="s">
        <v>1461</v>
      </c>
      <c r="B14" s="119"/>
      <c r="C14" s="119"/>
      <c r="D14" s="145"/>
    </row>
    <row r="15" ht="36" customHeight="1" spans="1:4">
      <c r="A15" s="146" t="s">
        <v>1456</v>
      </c>
      <c r="B15" s="148"/>
      <c r="C15" s="124"/>
      <c r="D15" s="147"/>
    </row>
    <row r="16" ht="36" customHeight="1" spans="1:4">
      <c r="A16" s="146" t="s">
        <v>1457</v>
      </c>
      <c r="B16" s="124"/>
      <c r="C16" s="124"/>
      <c r="D16" s="147"/>
    </row>
    <row r="17" ht="36" customHeight="1" spans="1:4">
      <c r="A17" s="144" t="s">
        <v>1462</v>
      </c>
      <c r="B17" s="119"/>
      <c r="C17" s="119"/>
      <c r="D17" s="145"/>
    </row>
    <row r="18" ht="36" customHeight="1" spans="1:4">
      <c r="A18" s="146" t="s">
        <v>1456</v>
      </c>
      <c r="B18" s="124"/>
      <c r="C18" s="124"/>
      <c r="D18" s="147"/>
    </row>
    <row r="19" ht="36" customHeight="1" spans="1:4">
      <c r="A19" s="146" t="s">
        <v>1457</v>
      </c>
      <c r="B19" s="124"/>
      <c r="C19" s="124"/>
      <c r="D19" s="147"/>
    </row>
    <row r="20" ht="36" customHeight="1" spans="1:4">
      <c r="A20" s="144" t="s">
        <v>1463</v>
      </c>
      <c r="B20" s="119"/>
      <c r="C20" s="119"/>
      <c r="D20" s="145"/>
    </row>
    <row r="21" ht="36" customHeight="1" spans="1:4">
      <c r="A21" s="144" t="s">
        <v>1464</v>
      </c>
      <c r="B21" s="119"/>
      <c r="C21" s="119"/>
      <c r="D21" s="145"/>
    </row>
    <row r="22" ht="36" customHeight="1" spans="1:4">
      <c r="A22" s="146" t="s">
        <v>1456</v>
      </c>
      <c r="B22" s="149"/>
      <c r="C22" s="149"/>
      <c r="D22" s="150"/>
    </row>
    <row r="23" ht="36" customHeight="1" spans="1:4">
      <c r="A23" s="146" t="s">
        <v>1457</v>
      </c>
      <c r="B23" s="149"/>
      <c r="C23" s="149"/>
      <c r="D23" s="150"/>
    </row>
    <row r="24" ht="36" customHeight="1" spans="1:4">
      <c r="A24" s="151" t="s">
        <v>1458</v>
      </c>
      <c r="B24" s="149"/>
      <c r="C24" s="149"/>
      <c r="D24" s="150"/>
    </row>
    <row r="25" ht="36" customHeight="1" spans="1:4">
      <c r="A25" s="144" t="s">
        <v>1465</v>
      </c>
      <c r="B25" s="119"/>
      <c r="C25" s="119"/>
      <c r="D25" s="145"/>
    </row>
    <row r="26" ht="36" customHeight="1" spans="1:4">
      <c r="A26" s="146" t="s">
        <v>1456</v>
      </c>
      <c r="B26" s="149"/>
      <c r="C26" s="149"/>
      <c r="D26" s="150"/>
    </row>
    <row r="27" ht="36" customHeight="1" spans="1:4">
      <c r="A27" s="146" t="s">
        <v>1457</v>
      </c>
      <c r="B27" s="149"/>
      <c r="C27" s="149"/>
      <c r="D27" s="150"/>
    </row>
    <row r="28" ht="36" customHeight="1" spans="1:4">
      <c r="A28" s="132" t="s">
        <v>1466</v>
      </c>
      <c r="B28" s="152"/>
      <c r="C28" s="152"/>
      <c r="D28" s="153"/>
    </row>
    <row r="29" ht="36" customHeight="1" spans="1:4">
      <c r="A29" s="154" t="s">
        <v>1467</v>
      </c>
      <c r="B29" s="148"/>
      <c r="C29" s="149"/>
      <c r="D29" s="150"/>
    </row>
    <row r="30" ht="36" customHeight="1" spans="1:4">
      <c r="A30" s="154" t="s">
        <v>1468</v>
      </c>
      <c r="B30" s="148"/>
      <c r="C30" s="149"/>
      <c r="D30" s="150"/>
    </row>
    <row r="31" ht="36" customHeight="1" spans="1:4">
      <c r="A31" s="154" t="s">
        <v>1469</v>
      </c>
      <c r="B31" s="148"/>
      <c r="C31" s="149"/>
      <c r="D31" s="150"/>
    </row>
    <row r="32" ht="36" customHeight="1" spans="1:4">
      <c r="A32" s="130" t="s">
        <v>1470</v>
      </c>
      <c r="B32" s="119"/>
      <c r="C32" s="119"/>
      <c r="D32" s="145"/>
    </row>
    <row r="33" ht="36" customHeight="1" spans="1:4">
      <c r="A33" s="130" t="s">
        <v>1471</v>
      </c>
      <c r="B33" s="119"/>
      <c r="C33" s="119"/>
      <c r="D33" s="145"/>
    </row>
    <row r="34" ht="36" customHeight="1" spans="1:4">
      <c r="A34" s="132" t="s">
        <v>1472</v>
      </c>
      <c r="B34" s="155"/>
      <c r="C34" s="155"/>
      <c r="D34" s="156"/>
    </row>
    <row r="35" ht="49" customHeight="1" spans="1:4">
      <c r="A35" s="134" t="s">
        <v>1473</v>
      </c>
      <c r="B35" s="134"/>
      <c r="C35" s="134"/>
      <c r="D35" s="134"/>
    </row>
  </sheetData>
  <autoFilter ref="A3:D35">
    <extLst/>
  </autoFilter>
  <mergeCells count="2">
    <mergeCell ref="A1:D1"/>
    <mergeCell ref="A35:D35"/>
  </mergeCells>
  <printOptions horizontalCentered="1"/>
  <pageMargins left="0.393055555555556" right="0.393055555555556" top="0.747916666666667" bottom="0.747916666666667" header="0.313888888888889" footer="0.313888888888889"/>
  <pageSetup paperSize="9" scale="75" orientation="portrait" horizontalDpi="600"/>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3"/>
  <dimension ref="A1:D21"/>
  <sheetViews>
    <sheetView showZeros="0" view="pageBreakPreview" zoomScaleNormal="100" topLeftCell="A10" workbookViewId="0">
      <selection activeCell="E29" sqref="E29"/>
    </sheetView>
  </sheetViews>
  <sheetFormatPr defaultColWidth="9" defaultRowHeight="14.25" outlineLevelCol="3"/>
  <cols>
    <col min="1" max="1" width="50.75" style="109" customWidth="1"/>
    <col min="2" max="3" width="21.625" style="110" customWidth="1"/>
    <col min="4" max="4" width="21.625" style="109" customWidth="1"/>
    <col min="5" max="245" width="9" style="109"/>
    <col min="246" max="246" width="41.625" style="109" customWidth="1"/>
    <col min="247" max="248" width="14.5" style="109" customWidth="1"/>
    <col min="249" max="249" width="13.875" style="109" customWidth="1"/>
    <col min="250" max="252" width="9" style="109"/>
    <col min="253" max="254" width="10.5" style="109" customWidth="1"/>
    <col min="255" max="501" width="9" style="109"/>
    <col min="502" max="502" width="41.625" style="109" customWidth="1"/>
    <col min="503" max="504" width="14.5" style="109" customWidth="1"/>
    <col min="505" max="505" width="13.875" style="109" customWidth="1"/>
    <col min="506" max="508" width="9" style="109"/>
    <col min="509" max="510" width="10.5" style="109" customWidth="1"/>
    <col min="511" max="757" width="9" style="109"/>
    <col min="758" max="758" width="41.625" style="109" customWidth="1"/>
    <col min="759" max="760" width="14.5" style="109" customWidth="1"/>
    <col min="761" max="761" width="13.875" style="109" customWidth="1"/>
    <col min="762" max="764" width="9" style="109"/>
    <col min="765" max="766" width="10.5" style="109" customWidth="1"/>
    <col min="767" max="1013" width="9" style="109"/>
    <col min="1014" max="1014" width="41.625" style="109" customWidth="1"/>
    <col min="1015" max="1016" width="14.5" style="109" customWidth="1"/>
    <col min="1017" max="1017" width="13.875" style="109" customWidth="1"/>
    <col min="1018" max="1020" width="9" style="109"/>
    <col min="1021" max="1022" width="10.5" style="109" customWidth="1"/>
    <col min="1023" max="1269" width="9" style="109"/>
    <col min="1270" max="1270" width="41.625" style="109" customWidth="1"/>
    <col min="1271" max="1272" width="14.5" style="109" customWidth="1"/>
    <col min="1273" max="1273" width="13.875" style="109" customWidth="1"/>
    <col min="1274" max="1276" width="9" style="109"/>
    <col min="1277" max="1278" width="10.5" style="109" customWidth="1"/>
    <col min="1279" max="1525" width="9" style="109"/>
    <col min="1526" max="1526" width="41.625" style="109" customWidth="1"/>
    <col min="1527" max="1528" width="14.5" style="109" customWidth="1"/>
    <col min="1529" max="1529" width="13.875" style="109" customWidth="1"/>
    <col min="1530" max="1532" width="9" style="109"/>
    <col min="1533" max="1534" width="10.5" style="109" customWidth="1"/>
    <col min="1535" max="1781" width="9" style="109"/>
    <col min="1782" max="1782" width="41.625" style="109" customWidth="1"/>
    <col min="1783" max="1784" width="14.5" style="109" customWidth="1"/>
    <col min="1785" max="1785" width="13.875" style="109" customWidth="1"/>
    <col min="1786" max="1788" width="9" style="109"/>
    <col min="1789" max="1790" width="10.5" style="109" customWidth="1"/>
    <col min="1791" max="2037" width="9" style="109"/>
    <col min="2038" max="2038" width="41.625" style="109" customWidth="1"/>
    <col min="2039" max="2040" width="14.5" style="109" customWidth="1"/>
    <col min="2041" max="2041" width="13.875" style="109" customWidth="1"/>
    <col min="2042" max="2044" width="9" style="109"/>
    <col min="2045" max="2046" width="10.5" style="109" customWidth="1"/>
    <col min="2047" max="2293" width="9" style="109"/>
    <col min="2294" max="2294" width="41.625" style="109" customWidth="1"/>
    <col min="2295" max="2296" width="14.5" style="109" customWidth="1"/>
    <col min="2297" max="2297" width="13.875" style="109" customWidth="1"/>
    <col min="2298" max="2300" width="9" style="109"/>
    <col min="2301" max="2302" width="10.5" style="109" customWidth="1"/>
    <col min="2303" max="2549" width="9" style="109"/>
    <col min="2550" max="2550" width="41.625" style="109" customWidth="1"/>
    <col min="2551" max="2552" width="14.5" style="109" customWidth="1"/>
    <col min="2553" max="2553" width="13.875" style="109" customWidth="1"/>
    <col min="2554" max="2556" width="9" style="109"/>
    <col min="2557" max="2558" width="10.5" style="109" customWidth="1"/>
    <col min="2559" max="2805" width="9" style="109"/>
    <col min="2806" max="2806" width="41.625" style="109" customWidth="1"/>
    <col min="2807" max="2808" width="14.5" style="109" customWidth="1"/>
    <col min="2809" max="2809" width="13.875" style="109" customWidth="1"/>
    <col min="2810" max="2812" width="9" style="109"/>
    <col min="2813" max="2814" width="10.5" style="109" customWidth="1"/>
    <col min="2815" max="3061" width="9" style="109"/>
    <col min="3062" max="3062" width="41.625" style="109" customWidth="1"/>
    <col min="3063" max="3064" width="14.5" style="109" customWidth="1"/>
    <col min="3065" max="3065" width="13.875" style="109" customWidth="1"/>
    <col min="3066" max="3068" width="9" style="109"/>
    <col min="3069" max="3070" width="10.5" style="109" customWidth="1"/>
    <col min="3071" max="3317" width="9" style="109"/>
    <col min="3318" max="3318" width="41.625" style="109" customWidth="1"/>
    <col min="3319" max="3320" width="14.5" style="109" customWidth="1"/>
    <col min="3321" max="3321" width="13.875" style="109" customWidth="1"/>
    <col min="3322" max="3324" width="9" style="109"/>
    <col min="3325" max="3326" width="10.5" style="109" customWidth="1"/>
    <col min="3327" max="3573" width="9" style="109"/>
    <col min="3574" max="3574" width="41.625" style="109" customWidth="1"/>
    <col min="3575" max="3576" width="14.5" style="109" customWidth="1"/>
    <col min="3577" max="3577" width="13.875" style="109" customWidth="1"/>
    <col min="3578" max="3580" width="9" style="109"/>
    <col min="3581" max="3582" width="10.5" style="109" customWidth="1"/>
    <col min="3583" max="3829" width="9" style="109"/>
    <col min="3830" max="3830" width="41.625" style="109" customWidth="1"/>
    <col min="3831" max="3832" width="14.5" style="109" customWidth="1"/>
    <col min="3833" max="3833" width="13.875" style="109" customWidth="1"/>
    <col min="3834" max="3836" width="9" style="109"/>
    <col min="3837" max="3838" width="10.5" style="109" customWidth="1"/>
    <col min="3839" max="4085" width="9" style="109"/>
    <col min="4086" max="4086" width="41.625" style="109" customWidth="1"/>
    <col min="4087" max="4088" width="14.5" style="109" customWidth="1"/>
    <col min="4089" max="4089" width="13.875" style="109" customWidth="1"/>
    <col min="4090" max="4092" width="9" style="109"/>
    <col min="4093" max="4094" width="10.5" style="109" customWidth="1"/>
    <col min="4095" max="4341" width="9" style="109"/>
    <col min="4342" max="4342" width="41.625" style="109" customWidth="1"/>
    <col min="4343" max="4344" width="14.5" style="109" customWidth="1"/>
    <col min="4345" max="4345" width="13.875" style="109" customWidth="1"/>
    <col min="4346" max="4348" width="9" style="109"/>
    <col min="4349" max="4350" width="10.5" style="109" customWidth="1"/>
    <col min="4351" max="4597" width="9" style="109"/>
    <col min="4598" max="4598" width="41.625" style="109" customWidth="1"/>
    <col min="4599" max="4600" width="14.5" style="109" customWidth="1"/>
    <col min="4601" max="4601" width="13.875" style="109" customWidth="1"/>
    <col min="4602" max="4604" width="9" style="109"/>
    <col min="4605" max="4606" width="10.5" style="109" customWidth="1"/>
    <col min="4607" max="4853" width="9" style="109"/>
    <col min="4854" max="4854" width="41.625" style="109" customWidth="1"/>
    <col min="4855" max="4856" width="14.5" style="109" customWidth="1"/>
    <col min="4857" max="4857" width="13.875" style="109" customWidth="1"/>
    <col min="4858" max="4860" width="9" style="109"/>
    <col min="4861" max="4862" width="10.5" style="109" customWidth="1"/>
    <col min="4863" max="5109" width="9" style="109"/>
    <col min="5110" max="5110" width="41.625" style="109" customWidth="1"/>
    <col min="5111" max="5112" width="14.5" style="109" customWidth="1"/>
    <col min="5113" max="5113" width="13.875" style="109" customWidth="1"/>
    <col min="5114" max="5116" width="9" style="109"/>
    <col min="5117" max="5118" width="10.5" style="109" customWidth="1"/>
    <col min="5119" max="5365" width="9" style="109"/>
    <col min="5366" max="5366" width="41.625" style="109" customWidth="1"/>
    <col min="5367" max="5368" width="14.5" style="109" customWidth="1"/>
    <col min="5369" max="5369" width="13.875" style="109" customWidth="1"/>
    <col min="5370" max="5372" width="9" style="109"/>
    <col min="5373" max="5374" width="10.5" style="109" customWidth="1"/>
    <col min="5375" max="5621" width="9" style="109"/>
    <col min="5622" max="5622" width="41.625" style="109" customWidth="1"/>
    <col min="5623" max="5624" width="14.5" style="109" customWidth="1"/>
    <col min="5625" max="5625" width="13.875" style="109" customWidth="1"/>
    <col min="5626" max="5628" width="9" style="109"/>
    <col min="5629" max="5630" width="10.5" style="109" customWidth="1"/>
    <col min="5631" max="5877" width="9" style="109"/>
    <col min="5878" max="5878" width="41.625" style="109" customWidth="1"/>
    <col min="5879" max="5880" width="14.5" style="109" customWidth="1"/>
    <col min="5881" max="5881" width="13.875" style="109" customWidth="1"/>
    <col min="5882" max="5884" width="9" style="109"/>
    <col min="5885" max="5886" width="10.5" style="109" customWidth="1"/>
    <col min="5887" max="6133" width="9" style="109"/>
    <col min="6134" max="6134" width="41.625" style="109" customWidth="1"/>
    <col min="6135" max="6136" width="14.5" style="109" customWidth="1"/>
    <col min="6137" max="6137" width="13.875" style="109" customWidth="1"/>
    <col min="6138" max="6140" width="9" style="109"/>
    <col min="6141" max="6142" width="10.5" style="109" customWidth="1"/>
    <col min="6143" max="6389" width="9" style="109"/>
    <col min="6390" max="6390" width="41.625" style="109" customWidth="1"/>
    <col min="6391" max="6392" width="14.5" style="109" customWidth="1"/>
    <col min="6393" max="6393" width="13.875" style="109" customWidth="1"/>
    <col min="6394" max="6396" width="9" style="109"/>
    <col min="6397" max="6398" width="10.5" style="109" customWidth="1"/>
    <col min="6399" max="6645" width="9" style="109"/>
    <col min="6646" max="6646" width="41.625" style="109" customWidth="1"/>
    <col min="6647" max="6648" width="14.5" style="109" customWidth="1"/>
    <col min="6649" max="6649" width="13.875" style="109" customWidth="1"/>
    <col min="6650" max="6652" width="9" style="109"/>
    <col min="6653" max="6654" width="10.5" style="109" customWidth="1"/>
    <col min="6655" max="6901" width="9" style="109"/>
    <col min="6902" max="6902" width="41.625" style="109" customWidth="1"/>
    <col min="6903" max="6904" width="14.5" style="109" customWidth="1"/>
    <col min="6905" max="6905" width="13.875" style="109" customWidth="1"/>
    <col min="6906" max="6908" width="9" style="109"/>
    <col min="6909" max="6910" width="10.5" style="109" customWidth="1"/>
    <col min="6911" max="7157" width="9" style="109"/>
    <col min="7158" max="7158" width="41.625" style="109" customWidth="1"/>
    <col min="7159" max="7160" width="14.5" style="109" customWidth="1"/>
    <col min="7161" max="7161" width="13.875" style="109" customWidth="1"/>
    <col min="7162" max="7164" width="9" style="109"/>
    <col min="7165" max="7166" width="10.5" style="109" customWidth="1"/>
    <col min="7167" max="7413" width="9" style="109"/>
    <col min="7414" max="7414" width="41.625" style="109" customWidth="1"/>
    <col min="7415" max="7416" width="14.5" style="109" customWidth="1"/>
    <col min="7417" max="7417" width="13.875" style="109" customWidth="1"/>
    <col min="7418" max="7420" width="9" style="109"/>
    <col min="7421" max="7422" width="10.5" style="109" customWidth="1"/>
    <col min="7423" max="7669" width="9" style="109"/>
    <col min="7670" max="7670" width="41.625" style="109" customWidth="1"/>
    <col min="7671" max="7672" width="14.5" style="109" customWidth="1"/>
    <col min="7673" max="7673" width="13.875" style="109" customWidth="1"/>
    <col min="7674" max="7676" width="9" style="109"/>
    <col min="7677" max="7678" width="10.5" style="109" customWidth="1"/>
    <col min="7679" max="7925" width="9" style="109"/>
    <col min="7926" max="7926" width="41.625" style="109" customWidth="1"/>
    <col min="7927" max="7928" width="14.5" style="109" customWidth="1"/>
    <col min="7929" max="7929" width="13.875" style="109" customWidth="1"/>
    <col min="7930" max="7932" width="9" style="109"/>
    <col min="7933" max="7934" width="10.5" style="109" customWidth="1"/>
    <col min="7935" max="8181" width="9" style="109"/>
    <col min="8182" max="8182" width="41.625" style="109" customWidth="1"/>
    <col min="8183" max="8184" width="14.5" style="109" customWidth="1"/>
    <col min="8185" max="8185" width="13.875" style="109" customWidth="1"/>
    <col min="8186" max="8188" width="9" style="109"/>
    <col min="8189" max="8190" width="10.5" style="109" customWidth="1"/>
    <col min="8191" max="8437" width="9" style="109"/>
    <col min="8438" max="8438" width="41.625" style="109" customWidth="1"/>
    <col min="8439" max="8440" width="14.5" style="109" customWidth="1"/>
    <col min="8441" max="8441" width="13.875" style="109" customWidth="1"/>
    <col min="8442" max="8444" width="9" style="109"/>
    <col min="8445" max="8446" width="10.5" style="109" customWidth="1"/>
    <col min="8447" max="8693" width="9" style="109"/>
    <col min="8694" max="8694" width="41.625" style="109" customWidth="1"/>
    <col min="8695" max="8696" width="14.5" style="109" customWidth="1"/>
    <col min="8697" max="8697" width="13.875" style="109" customWidth="1"/>
    <col min="8698" max="8700" width="9" style="109"/>
    <col min="8701" max="8702" width="10.5" style="109" customWidth="1"/>
    <col min="8703" max="8949" width="9" style="109"/>
    <col min="8950" max="8950" width="41.625" style="109" customWidth="1"/>
    <col min="8951" max="8952" width="14.5" style="109" customWidth="1"/>
    <col min="8953" max="8953" width="13.875" style="109" customWidth="1"/>
    <col min="8954" max="8956" width="9" style="109"/>
    <col min="8957" max="8958" width="10.5" style="109" customWidth="1"/>
    <col min="8959" max="9205" width="9" style="109"/>
    <col min="9206" max="9206" width="41.625" style="109" customWidth="1"/>
    <col min="9207" max="9208" width="14.5" style="109" customWidth="1"/>
    <col min="9209" max="9209" width="13.875" style="109" customWidth="1"/>
    <col min="9210" max="9212" width="9" style="109"/>
    <col min="9213" max="9214" width="10.5" style="109" customWidth="1"/>
    <col min="9215" max="9461" width="9" style="109"/>
    <col min="9462" max="9462" width="41.625" style="109" customWidth="1"/>
    <col min="9463" max="9464" width="14.5" style="109" customWidth="1"/>
    <col min="9465" max="9465" width="13.875" style="109" customWidth="1"/>
    <col min="9466" max="9468" width="9" style="109"/>
    <col min="9469" max="9470" width="10.5" style="109" customWidth="1"/>
    <col min="9471" max="9717" width="9" style="109"/>
    <col min="9718" max="9718" width="41.625" style="109" customWidth="1"/>
    <col min="9719" max="9720" width="14.5" style="109" customWidth="1"/>
    <col min="9721" max="9721" width="13.875" style="109" customWidth="1"/>
    <col min="9722" max="9724" width="9" style="109"/>
    <col min="9725" max="9726" width="10.5" style="109" customWidth="1"/>
    <col min="9727" max="9973" width="9" style="109"/>
    <col min="9974" max="9974" width="41.625" style="109" customWidth="1"/>
    <col min="9975" max="9976" width="14.5" style="109" customWidth="1"/>
    <col min="9977" max="9977" width="13.875" style="109" customWidth="1"/>
    <col min="9978" max="9980" width="9" style="109"/>
    <col min="9981" max="9982" width="10.5" style="109" customWidth="1"/>
    <col min="9983" max="10229" width="9" style="109"/>
    <col min="10230" max="10230" width="41.625" style="109" customWidth="1"/>
    <col min="10231" max="10232" width="14.5" style="109" customWidth="1"/>
    <col min="10233" max="10233" width="13.875" style="109" customWidth="1"/>
    <col min="10234" max="10236" width="9" style="109"/>
    <col min="10237" max="10238" width="10.5" style="109" customWidth="1"/>
    <col min="10239" max="10485" width="9" style="109"/>
    <col min="10486" max="10486" width="41.625" style="109" customWidth="1"/>
    <col min="10487" max="10488" width="14.5" style="109" customWidth="1"/>
    <col min="10489" max="10489" width="13.875" style="109" customWidth="1"/>
    <col min="10490" max="10492" width="9" style="109"/>
    <col min="10493" max="10494" width="10.5" style="109" customWidth="1"/>
    <col min="10495" max="10741" width="9" style="109"/>
    <col min="10742" max="10742" width="41.625" style="109" customWidth="1"/>
    <col min="10743" max="10744" width="14.5" style="109" customWidth="1"/>
    <col min="10745" max="10745" width="13.875" style="109" customWidth="1"/>
    <col min="10746" max="10748" width="9" style="109"/>
    <col min="10749" max="10750" width="10.5" style="109" customWidth="1"/>
    <col min="10751" max="10997" width="9" style="109"/>
    <col min="10998" max="10998" width="41.625" style="109" customWidth="1"/>
    <col min="10999" max="11000" width="14.5" style="109" customWidth="1"/>
    <col min="11001" max="11001" width="13.875" style="109" customWidth="1"/>
    <col min="11002" max="11004" width="9" style="109"/>
    <col min="11005" max="11006" width="10.5" style="109" customWidth="1"/>
    <col min="11007" max="11253" width="9" style="109"/>
    <col min="11254" max="11254" width="41.625" style="109" customWidth="1"/>
    <col min="11255" max="11256" width="14.5" style="109" customWidth="1"/>
    <col min="11257" max="11257" width="13.875" style="109" customWidth="1"/>
    <col min="11258" max="11260" width="9" style="109"/>
    <col min="11261" max="11262" width="10.5" style="109" customWidth="1"/>
    <col min="11263" max="11509" width="9" style="109"/>
    <col min="11510" max="11510" width="41.625" style="109" customWidth="1"/>
    <col min="11511" max="11512" width="14.5" style="109" customWidth="1"/>
    <col min="11513" max="11513" width="13.875" style="109" customWidth="1"/>
    <col min="11514" max="11516" width="9" style="109"/>
    <col min="11517" max="11518" width="10.5" style="109" customWidth="1"/>
    <col min="11519" max="11765" width="9" style="109"/>
    <col min="11766" max="11766" width="41.625" style="109" customWidth="1"/>
    <col min="11767" max="11768" width="14.5" style="109" customWidth="1"/>
    <col min="11769" max="11769" width="13.875" style="109" customWidth="1"/>
    <col min="11770" max="11772" width="9" style="109"/>
    <col min="11773" max="11774" width="10.5" style="109" customWidth="1"/>
    <col min="11775" max="12021" width="9" style="109"/>
    <col min="12022" max="12022" width="41.625" style="109" customWidth="1"/>
    <col min="12023" max="12024" width="14.5" style="109" customWidth="1"/>
    <col min="12025" max="12025" width="13.875" style="109" customWidth="1"/>
    <col min="12026" max="12028" width="9" style="109"/>
    <col min="12029" max="12030" width="10.5" style="109" customWidth="1"/>
    <col min="12031" max="12277" width="9" style="109"/>
    <col min="12278" max="12278" width="41.625" style="109" customWidth="1"/>
    <col min="12279" max="12280" width="14.5" style="109" customWidth="1"/>
    <col min="12281" max="12281" width="13.875" style="109" customWidth="1"/>
    <col min="12282" max="12284" width="9" style="109"/>
    <col min="12285" max="12286" width="10.5" style="109" customWidth="1"/>
    <col min="12287" max="12533" width="9" style="109"/>
    <col min="12534" max="12534" width="41.625" style="109" customWidth="1"/>
    <col min="12535" max="12536" width="14.5" style="109" customWidth="1"/>
    <col min="12537" max="12537" width="13.875" style="109" customWidth="1"/>
    <col min="12538" max="12540" width="9" style="109"/>
    <col min="12541" max="12542" width="10.5" style="109" customWidth="1"/>
    <col min="12543" max="12789" width="9" style="109"/>
    <col min="12790" max="12790" width="41.625" style="109" customWidth="1"/>
    <col min="12791" max="12792" width="14.5" style="109" customWidth="1"/>
    <col min="12793" max="12793" width="13.875" style="109" customWidth="1"/>
    <col min="12794" max="12796" width="9" style="109"/>
    <col min="12797" max="12798" width="10.5" style="109" customWidth="1"/>
    <col min="12799" max="13045" width="9" style="109"/>
    <col min="13046" max="13046" width="41.625" style="109" customWidth="1"/>
    <col min="13047" max="13048" width="14.5" style="109" customWidth="1"/>
    <col min="13049" max="13049" width="13.875" style="109" customWidth="1"/>
    <col min="13050" max="13052" width="9" style="109"/>
    <col min="13053" max="13054" width="10.5" style="109" customWidth="1"/>
    <col min="13055" max="13301" width="9" style="109"/>
    <col min="13302" max="13302" width="41.625" style="109" customWidth="1"/>
    <col min="13303" max="13304" width="14.5" style="109" customWidth="1"/>
    <col min="13305" max="13305" width="13.875" style="109" customWidth="1"/>
    <col min="13306" max="13308" width="9" style="109"/>
    <col min="13309" max="13310" width="10.5" style="109" customWidth="1"/>
    <col min="13311" max="13557" width="9" style="109"/>
    <col min="13558" max="13558" width="41.625" style="109" customWidth="1"/>
    <col min="13559" max="13560" width="14.5" style="109" customWidth="1"/>
    <col min="13561" max="13561" width="13.875" style="109" customWidth="1"/>
    <col min="13562" max="13564" width="9" style="109"/>
    <col min="13565" max="13566" width="10.5" style="109" customWidth="1"/>
    <col min="13567" max="13813" width="9" style="109"/>
    <col min="13814" max="13814" width="41.625" style="109" customWidth="1"/>
    <col min="13815" max="13816" width="14.5" style="109" customWidth="1"/>
    <col min="13817" max="13817" width="13.875" style="109" customWidth="1"/>
    <col min="13818" max="13820" width="9" style="109"/>
    <col min="13821" max="13822" width="10.5" style="109" customWidth="1"/>
    <col min="13823" max="14069" width="9" style="109"/>
    <col min="14070" max="14070" width="41.625" style="109" customWidth="1"/>
    <col min="14071" max="14072" width="14.5" style="109" customWidth="1"/>
    <col min="14073" max="14073" width="13.875" style="109" customWidth="1"/>
    <col min="14074" max="14076" width="9" style="109"/>
    <col min="14077" max="14078" width="10.5" style="109" customWidth="1"/>
    <col min="14079" max="14325" width="9" style="109"/>
    <col min="14326" max="14326" width="41.625" style="109" customWidth="1"/>
    <col min="14327" max="14328" width="14.5" style="109" customWidth="1"/>
    <col min="14329" max="14329" width="13.875" style="109" customWidth="1"/>
    <col min="14330" max="14332" width="9" style="109"/>
    <col min="14333" max="14334" width="10.5" style="109" customWidth="1"/>
    <col min="14335" max="14581" width="9" style="109"/>
    <col min="14582" max="14582" width="41.625" style="109" customWidth="1"/>
    <col min="14583" max="14584" width="14.5" style="109" customWidth="1"/>
    <col min="14585" max="14585" width="13.875" style="109" customWidth="1"/>
    <col min="14586" max="14588" width="9" style="109"/>
    <col min="14589" max="14590" width="10.5" style="109" customWidth="1"/>
    <col min="14591" max="14837" width="9" style="109"/>
    <col min="14838" max="14838" width="41.625" style="109" customWidth="1"/>
    <col min="14839" max="14840" width="14.5" style="109" customWidth="1"/>
    <col min="14841" max="14841" width="13.875" style="109" customWidth="1"/>
    <col min="14842" max="14844" width="9" style="109"/>
    <col min="14845" max="14846" width="10.5" style="109" customWidth="1"/>
    <col min="14847" max="15093" width="9" style="109"/>
    <col min="15094" max="15094" width="41.625" style="109" customWidth="1"/>
    <col min="15095" max="15096" width="14.5" style="109" customWidth="1"/>
    <col min="15097" max="15097" width="13.875" style="109" customWidth="1"/>
    <col min="15098" max="15100" width="9" style="109"/>
    <col min="15101" max="15102" width="10.5" style="109" customWidth="1"/>
    <col min="15103" max="15349" width="9" style="109"/>
    <col min="15350" max="15350" width="41.625" style="109" customWidth="1"/>
    <col min="15351" max="15352" width="14.5" style="109" customWidth="1"/>
    <col min="15353" max="15353" width="13.875" style="109" customWidth="1"/>
    <col min="15354" max="15356" width="9" style="109"/>
    <col min="15357" max="15358" width="10.5" style="109" customWidth="1"/>
    <col min="15359" max="15605" width="9" style="109"/>
    <col min="15606" max="15606" width="41.625" style="109" customWidth="1"/>
    <col min="15607" max="15608" width="14.5" style="109" customWidth="1"/>
    <col min="15609" max="15609" width="13.875" style="109" customWidth="1"/>
    <col min="15610" max="15612" width="9" style="109"/>
    <col min="15613" max="15614" width="10.5" style="109" customWidth="1"/>
    <col min="15615" max="15861" width="9" style="109"/>
    <col min="15862" max="15862" width="41.625" style="109" customWidth="1"/>
    <col min="15863" max="15864" width="14.5" style="109" customWidth="1"/>
    <col min="15865" max="15865" width="13.875" style="109" customWidth="1"/>
    <col min="15866" max="15868" width="9" style="109"/>
    <col min="15869" max="15870" width="10.5" style="109" customWidth="1"/>
    <col min="15871" max="16117" width="9" style="109"/>
    <col min="16118" max="16118" width="41.625" style="109" customWidth="1"/>
    <col min="16119" max="16120" width="14.5" style="109" customWidth="1"/>
    <col min="16121" max="16121" width="13.875" style="109" customWidth="1"/>
    <col min="16122" max="16124" width="9" style="109"/>
    <col min="16125" max="16126" width="10.5" style="109" customWidth="1"/>
    <col min="16127" max="16384" width="9" style="109"/>
  </cols>
  <sheetData>
    <row r="1" ht="45" customHeight="1" spans="1:4">
      <c r="A1" s="101" t="s">
        <v>1491</v>
      </c>
      <c r="B1" s="111"/>
      <c r="C1" s="111"/>
      <c r="D1" s="101"/>
    </row>
    <row r="2" ht="64" customHeight="1" spans="2:4">
      <c r="B2" s="112"/>
      <c r="C2" s="113"/>
      <c r="D2" s="114" t="s">
        <v>1372</v>
      </c>
    </row>
    <row r="3" ht="45" customHeight="1" spans="1:4">
      <c r="A3" s="115" t="s">
        <v>1190</v>
      </c>
      <c r="B3" s="116" t="s">
        <v>1453</v>
      </c>
      <c r="C3" s="117" t="s">
        <v>1191</v>
      </c>
      <c r="D3" s="117" t="s">
        <v>1454</v>
      </c>
    </row>
    <row r="4" ht="36" customHeight="1" spans="1:4">
      <c r="A4" s="118" t="s">
        <v>1476</v>
      </c>
      <c r="B4" s="119"/>
      <c r="C4" s="119"/>
      <c r="D4" s="120"/>
    </row>
    <row r="5" ht="36" customHeight="1" spans="1:4">
      <c r="A5" s="121" t="s">
        <v>1477</v>
      </c>
      <c r="B5" s="122"/>
      <c r="C5" s="122"/>
      <c r="D5" s="123"/>
    </row>
    <row r="6" ht="36" customHeight="1" spans="1:4">
      <c r="A6" s="118" t="s">
        <v>1478</v>
      </c>
      <c r="B6" s="119"/>
      <c r="C6" s="119"/>
      <c r="D6" s="120"/>
    </row>
    <row r="7" ht="36" customHeight="1" spans="1:4">
      <c r="A7" s="121" t="s">
        <v>1477</v>
      </c>
      <c r="B7" s="124"/>
      <c r="C7" s="124"/>
      <c r="D7" s="123"/>
    </row>
    <row r="8" ht="36" customHeight="1" spans="1:4">
      <c r="A8" s="118" t="s">
        <v>1480</v>
      </c>
      <c r="B8" s="125"/>
      <c r="C8" s="125"/>
      <c r="D8" s="120"/>
    </row>
    <row r="9" ht="36" customHeight="1" spans="1:4">
      <c r="A9" s="121" t="s">
        <v>1477</v>
      </c>
      <c r="B9" s="124"/>
      <c r="C9" s="126"/>
      <c r="D9" s="123"/>
    </row>
    <row r="10" ht="36" customHeight="1" spans="1:4">
      <c r="A10" s="118" t="s">
        <v>1481</v>
      </c>
      <c r="B10" s="125"/>
      <c r="C10" s="125"/>
      <c r="D10" s="120"/>
    </row>
    <row r="11" ht="36" customHeight="1" spans="1:4">
      <c r="A11" s="121" t="s">
        <v>1477</v>
      </c>
      <c r="B11" s="126"/>
      <c r="C11" s="126"/>
      <c r="D11" s="123"/>
    </row>
    <row r="12" ht="36" customHeight="1" spans="1:4">
      <c r="A12" s="118" t="s">
        <v>1483</v>
      </c>
      <c r="B12" s="125"/>
      <c r="C12" s="125"/>
      <c r="D12" s="120"/>
    </row>
    <row r="13" ht="36" customHeight="1" spans="1:4">
      <c r="A13" s="121" t="s">
        <v>1477</v>
      </c>
      <c r="B13" s="126"/>
      <c r="C13" s="126"/>
      <c r="D13" s="123"/>
    </row>
    <row r="14" ht="36" customHeight="1" spans="1:4">
      <c r="A14" s="118" t="s">
        <v>1484</v>
      </c>
      <c r="B14" s="126"/>
      <c r="C14" s="125"/>
      <c r="D14" s="127"/>
    </row>
    <row r="15" ht="36" customHeight="1" spans="1:4">
      <c r="A15" s="121" t="s">
        <v>1477</v>
      </c>
      <c r="B15" s="126"/>
      <c r="C15" s="126"/>
      <c r="D15" s="127"/>
    </row>
    <row r="16" ht="36" customHeight="1" spans="1:4">
      <c r="A16" s="128" t="s">
        <v>1485</v>
      </c>
      <c r="B16" s="129"/>
      <c r="C16" s="129"/>
      <c r="D16" s="120"/>
    </row>
    <row r="17" ht="36" customHeight="1" spans="1:4">
      <c r="A17" s="121" t="s">
        <v>1486</v>
      </c>
      <c r="B17" s="129"/>
      <c r="C17" s="129"/>
      <c r="D17" s="123"/>
    </row>
    <row r="18" ht="36" customHeight="1" spans="1:4">
      <c r="A18" s="130" t="s">
        <v>1492</v>
      </c>
      <c r="B18" s="131"/>
      <c r="C18" s="129"/>
      <c r="D18" s="120"/>
    </row>
    <row r="19" ht="36" customHeight="1" spans="1:4">
      <c r="A19" s="130" t="s">
        <v>1488</v>
      </c>
      <c r="B19" s="129"/>
      <c r="C19" s="129"/>
      <c r="D19" s="120"/>
    </row>
    <row r="20" ht="36" customHeight="1" spans="1:4">
      <c r="A20" s="132" t="s">
        <v>1489</v>
      </c>
      <c r="B20" s="133"/>
      <c r="C20" s="133"/>
      <c r="D20" s="120"/>
    </row>
    <row r="21" ht="44" customHeight="1" spans="1:4">
      <c r="A21" s="134" t="s">
        <v>1473</v>
      </c>
      <c r="B21" s="134"/>
      <c r="C21" s="134"/>
      <c r="D21" s="134"/>
    </row>
  </sheetData>
  <autoFilter ref="A3:D21">
    <extLst/>
  </autoFilter>
  <mergeCells count="2">
    <mergeCell ref="A1:D1"/>
    <mergeCell ref="A21:D21"/>
  </mergeCells>
  <conditionalFormatting sqref="D4:G13 D16:G20 E21:G21">
    <cfRule type="cellIs" dxfId="3" priority="1" stopIfTrue="1" operator="lessThanOrEqual">
      <formula>-1</formula>
    </cfRule>
  </conditionalFormatting>
  <conditionalFormatting sqref="D12:G13">
    <cfRule type="cellIs" dxfId="5" priority="2" stopIfTrue="1" operator="lessThan">
      <formula>0</formula>
    </cfRule>
  </conditionalFormatting>
  <conditionalFormatting sqref="E12:G13">
    <cfRule type="cellIs" dxfId="5" priority="3" stopIfTrue="1" operator="lessThan">
      <formula>0</formula>
    </cfRule>
  </conditionalFormatting>
  <printOptions horizontalCentered="1"/>
  <pageMargins left="0.471527777777778" right="0.393055555555556" top="0.747916666666667" bottom="0.747916666666667" header="0.313888888888889" footer="0.313888888888889"/>
  <pageSetup paperSize="9" scale="75" orientation="portrait" horizontalDpi="600"/>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4">
    <pageSetUpPr fitToPage="1"/>
  </sheetPr>
  <dimension ref="A1:H12"/>
  <sheetViews>
    <sheetView workbookViewId="0">
      <selection activeCell="G15" sqref="G15"/>
    </sheetView>
  </sheetViews>
  <sheetFormatPr defaultColWidth="10" defaultRowHeight="15" outlineLevelCol="7"/>
  <cols>
    <col min="1" max="1" width="24.625" style="53" customWidth="1"/>
    <col min="2" max="7" width="15.625" style="67" customWidth="1"/>
    <col min="8" max="8" width="9.76666666666667" style="67" customWidth="1"/>
    <col min="9" max="16384" width="10" style="53"/>
  </cols>
  <sheetData>
    <row r="1" s="53" customFormat="1" ht="30" customHeight="1" spans="1:8">
      <c r="A1" s="100"/>
      <c r="B1" s="67"/>
      <c r="C1" s="67"/>
      <c r="D1" s="67"/>
      <c r="E1" s="67"/>
      <c r="F1" s="67"/>
      <c r="G1" s="67"/>
      <c r="H1" s="67"/>
    </row>
    <row r="2" s="53" customFormat="1" ht="28.6" customHeight="1" spans="1:8">
      <c r="A2" s="101" t="s">
        <v>1493</v>
      </c>
      <c r="B2" s="102"/>
      <c r="C2" s="102"/>
      <c r="D2" s="102"/>
      <c r="E2" s="102"/>
      <c r="F2" s="102"/>
      <c r="G2" s="102"/>
      <c r="H2" s="67"/>
    </row>
    <row r="3" s="53" customFormat="1" ht="21" customHeight="1" spans="1:8">
      <c r="A3" s="103"/>
      <c r="B3" s="94"/>
      <c r="C3" s="67"/>
      <c r="D3" s="67"/>
      <c r="E3" s="67"/>
      <c r="F3" s="95" t="s">
        <v>1494</v>
      </c>
      <c r="G3" s="95"/>
      <c r="H3" s="67"/>
    </row>
    <row r="4" s="53" customFormat="1" ht="30" customHeight="1" spans="1:8">
      <c r="A4" s="104" t="s">
        <v>1495</v>
      </c>
      <c r="B4" s="72" t="s">
        <v>1496</v>
      </c>
      <c r="C4" s="72"/>
      <c r="D4" s="72"/>
      <c r="E4" s="72" t="s">
        <v>1497</v>
      </c>
      <c r="F4" s="72"/>
      <c r="G4" s="72"/>
      <c r="H4" s="67"/>
    </row>
    <row r="5" s="53" customFormat="1" ht="30" customHeight="1" spans="1:8">
      <c r="A5" s="104"/>
      <c r="B5" s="105"/>
      <c r="C5" s="72" t="s">
        <v>1498</v>
      </c>
      <c r="D5" s="72" t="s">
        <v>1499</v>
      </c>
      <c r="E5" s="105"/>
      <c r="F5" s="72" t="s">
        <v>1498</v>
      </c>
      <c r="G5" s="72" t="s">
        <v>1499</v>
      </c>
      <c r="H5" s="67"/>
    </row>
    <row r="6" s="53" customFormat="1" ht="30" customHeight="1" spans="1:8">
      <c r="A6" s="104" t="s">
        <v>1500</v>
      </c>
      <c r="B6" s="72" t="s">
        <v>1501</v>
      </c>
      <c r="C6" s="72" t="s">
        <v>1502</v>
      </c>
      <c r="D6" s="72" t="s">
        <v>1503</v>
      </c>
      <c r="E6" s="72" t="s">
        <v>1504</v>
      </c>
      <c r="F6" s="72" t="s">
        <v>1505</v>
      </c>
      <c r="G6" s="72" t="s">
        <v>1506</v>
      </c>
      <c r="H6" s="67"/>
    </row>
    <row r="7" s="53" customFormat="1" ht="30" customHeight="1" spans="1:8">
      <c r="A7" s="106" t="s">
        <v>1507</v>
      </c>
      <c r="B7" s="74">
        <v>179.74</v>
      </c>
      <c r="C7" s="74">
        <v>142.7</v>
      </c>
      <c r="D7" s="74">
        <v>37.04</v>
      </c>
      <c r="E7" s="74">
        <f>F7+G7</f>
        <v>166.896</v>
      </c>
      <c r="F7" s="74">
        <v>132.396</v>
      </c>
      <c r="G7" s="74">
        <v>34.5</v>
      </c>
      <c r="H7" s="67"/>
    </row>
    <row r="8" s="53" customFormat="1" ht="30" customHeight="1" spans="1:8">
      <c r="A8" s="106" t="s">
        <v>1508</v>
      </c>
      <c r="B8" s="74">
        <v>179.74</v>
      </c>
      <c r="C8" s="74">
        <v>142.7</v>
      </c>
      <c r="D8" s="74">
        <v>37.04</v>
      </c>
      <c r="E8" s="74">
        <f>F8+G8</f>
        <v>166.896</v>
      </c>
      <c r="F8" s="74">
        <v>132.396</v>
      </c>
      <c r="G8" s="74">
        <v>34.5</v>
      </c>
      <c r="H8" s="67"/>
    </row>
    <row r="9" s="53" customFormat="1" ht="30" customHeight="1" spans="1:8">
      <c r="A9" s="106"/>
      <c r="B9" s="107"/>
      <c r="C9" s="107"/>
      <c r="D9" s="107"/>
      <c r="E9" s="107"/>
      <c r="F9" s="107"/>
      <c r="G9" s="107"/>
      <c r="H9" s="67"/>
    </row>
    <row r="10" s="53" customFormat="1" ht="30" customHeight="1" spans="1:8">
      <c r="A10" s="106"/>
      <c r="B10" s="107"/>
      <c r="C10" s="107"/>
      <c r="D10" s="107"/>
      <c r="E10" s="107"/>
      <c r="F10" s="107"/>
      <c r="G10" s="107"/>
      <c r="H10" s="67"/>
    </row>
    <row r="11" s="55" customFormat="1" ht="25" customHeight="1" spans="1:8">
      <c r="A11" s="99" t="s">
        <v>1509</v>
      </c>
      <c r="B11" s="93"/>
      <c r="C11" s="93"/>
      <c r="D11" s="93"/>
      <c r="E11" s="93"/>
      <c r="F11" s="93"/>
      <c r="G11" s="93"/>
      <c r="H11" s="108"/>
    </row>
    <row r="12" s="55" customFormat="1" ht="25" customHeight="1" spans="1:8">
      <c r="A12" s="99" t="s">
        <v>1510</v>
      </c>
      <c r="B12" s="93"/>
      <c r="C12" s="93"/>
      <c r="D12" s="93"/>
      <c r="E12" s="93"/>
      <c r="F12" s="93"/>
      <c r="G12" s="93"/>
      <c r="H12" s="108"/>
    </row>
  </sheetData>
  <mergeCells count="7">
    <mergeCell ref="A2:G2"/>
    <mergeCell ref="F3:G3"/>
    <mergeCell ref="B4:D4"/>
    <mergeCell ref="E4:G4"/>
    <mergeCell ref="A11:G11"/>
    <mergeCell ref="A12:G12"/>
    <mergeCell ref="A4:A5"/>
  </mergeCells>
  <printOptions horizontalCentered="1"/>
  <pageMargins left="0.709027777777778" right="0.709027777777778" top="0.629166666666667" bottom="0.75" header="0.309027777777778" footer="0.309027777777778"/>
  <pageSetup paperSize="9" fitToHeight="200" orientation="landscape" horizontalDpi="600" verticalDpi="600"/>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5">
    <pageSetUpPr fitToPage="1"/>
  </sheetPr>
  <dimension ref="A1:G16"/>
  <sheetViews>
    <sheetView workbookViewId="0">
      <selection activeCell="A15" sqref="A15:C15"/>
    </sheetView>
  </sheetViews>
  <sheetFormatPr defaultColWidth="10" defaultRowHeight="15" outlineLevelCol="6"/>
  <cols>
    <col min="1" max="1" width="62.25" style="67" customWidth="1"/>
    <col min="2" max="3" width="28.625" style="67" customWidth="1"/>
    <col min="4" max="4" width="9.76666666666667" style="53" customWidth="1"/>
    <col min="5" max="16384" width="10" style="53"/>
  </cols>
  <sheetData>
    <row r="1" s="53" customFormat="1" ht="23" customHeight="1" spans="1:3">
      <c r="A1" s="67"/>
      <c r="B1" s="67"/>
      <c r="C1" s="67"/>
    </row>
    <row r="2" s="53" customFormat="1" ht="14.3" customHeight="1" spans="1:3">
      <c r="A2" s="68"/>
      <c r="B2" s="67"/>
      <c r="C2" s="67"/>
    </row>
    <row r="3" s="53" customFormat="1" ht="28.6" customHeight="1" spans="1:3">
      <c r="A3" s="69" t="s">
        <v>1511</v>
      </c>
      <c r="B3" s="69"/>
      <c r="C3" s="69"/>
    </row>
    <row r="4" s="53" customFormat="1" ht="27" customHeight="1" spans="1:3">
      <c r="A4" s="94"/>
      <c r="B4" s="94"/>
      <c r="C4" s="95" t="s">
        <v>1494</v>
      </c>
    </row>
    <row r="5" s="97" customFormat="1" ht="24" customHeight="1" spans="1:3">
      <c r="A5" s="72" t="s">
        <v>1512</v>
      </c>
      <c r="B5" s="72" t="s">
        <v>1513</v>
      </c>
      <c r="C5" s="72" t="s">
        <v>1514</v>
      </c>
    </row>
    <row r="6" s="97" customFormat="1" ht="32" customHeight="1" spans="1:3">
      <c r="A6" s="73" t="s">
        <v>1515</v>
      </c>
      <c r="B6" s="74">
        <v>133.136</v>
      </c>
      <c r="C6" s="74">
        <v>133.136</v>
      </c>
    </row>
    <row r="7" s="97" customFormat="1" ht="32" customHeight="1" spans="1:3">
      <c r="A7" s="73" t="s">
        <v>1516</v>
      </c>
      <c r="B7" s="74">
        <v>142.7</v>
      </c>
      <c r="C7" s="74">
        <v>142.7</v>
      </c>
    </row>
    <row r="8" s="97" customFormat="1" ht="32" customHeight="1" spans="1:3">
      <c r="A8" s="73" t="s">
        <v>1517</v>
      </c>
      <c r="B8" s="74">
        <v>11.4</v>
      </c>
      <c r="C8" s="74">
        <v>11.4</v>
      </c>
    </row>
    <row r="9" s="97" customFormat="1" ht="30" customHeight="1" spans="1:3">
      <c r="A9" s="92" t="s">
        <v>1518</v>
      </c>
      <c r="B9" s="74">
        <v>0</v>
      </c>
      <c r="C9" s="74">
        <v>0</v>
      </c>
    </row>
    <row r="10" s="97" customFormat="1" ht="32" customHeight="1" spans="1:3">
      <c r="A10" s="92" t="s">
        <v>1519</v>
      </c>
      <c r="B10" s="74">
        <v>11.4</v>
      </c>
      <c r="C10" s="74">
        <v>11.4</v>
      </c>
    </row>
    <row r="11" s="97" customFormat="1" ht="32" customHeight="1" spans="1:3">
      <c r="A11" s="73" t="s">
        <v>1520</v>
      </c>
      <c r="B11" s="74">
        <v>12.14</v>
      </c>
      <c r="C11" s="74">
        <v>12.14</v>
      </c>
    </row>
    <row r="12" s="97" customFormat="1" ht="32" customHeight="1" spans="1:3">
      <c r="A12" s="73" t="s">
        <v>1521</v>
      </c>
      <c r="B12" s="74">
        <v>132.396</v>
      </c>
      <c r="C12" s="74">
        <v>132.396</v>
      </c>
    </row>
    <row r="13" s="97" customFormat="1" ht="32" customHeight="1" spans="1:3">
      <c r="A13" s="73" t="s">
        <v>1522</v>
      </c>
      <c r="B13" s="74"/>
      <c r="C13" s="74"/>
    </row>
    <row r="14" s="97" customFormat="1" ht="32" customHeight="1" spans="1:3">
      <c r="A14" s="73" t="s">
        <v>1523</v>
      </c>
      <c r="B14" s="74"/>
      <c r="C14" s="74"/>
    </row>
    <row r="15" s="98" customFormat="1" ht="56" customHeight="1" spans="1:7">
      <c r="A15" s="75" t="s">
        <v>1524</v>
      </c>
      <c r="B15" s="75"/>
      <c r="C15" s="75"/>
      <c r="D15" s="99"/>
      <c r="E15" s="99"/>
      <c r="F15" s="99"/>
      <c r="G15" s="99"/>
    </row>
    <row r="16" s="53" customFormat="1" ht="13.5" spans="1:3">
      <c r="A16" s="94"/>
      <c r="B16" s="94"/>
      <c r="C16" s="94"/>
    </row>
  </sheetData>
  <mergeCells count="2">
    <mergeCell ref="A3:C3"/>
    <mergeCell ref="A15:C15"/>
  </mergeCells>
  <printOptions horizontalCentered="1"/>
  <pageMargins left="0.709027777777778" right="0.709027777777778" top="0.75" bottom="0.75" header="0.309027777777778" footer="0.309027777777778"/>
  <pageSetup paperSize="9" fitToHeight="200" orientation="landscape" horizontalDpi="600" verticalDpi="600"/>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6">
    <pageSetUpPr fitToPage="1"/>
  </sheetPr>
  <dimension ref="A1:G16"/>
  <sheetViews>
    <sheetView workbookViewId="0">
      <selection activeCell="H17" sqref="H17"/>
    </sheetView>
  </sheetViews>
  <sheetFormatPr defaultColWidth="10" defaultRowHeight="15" outlineLevelCol="6"/>
  <cols>
    <col min="1" max="1" width="60" style="67" customWidth="1"/>
    <col min="2" max="3" width="25.625" style="67" customWidth="1"/>
    <col min="4" max="4" width="9.76666666666667" style="53" customWidth="1"/>
    <col min="5" max="16384" width="10" style="53"/>
  </cols>
  <sheetData>
    <row r="1" s="53" customFormat="1" ht="23" customHeight="1" spans="1:3">
      <c r="A1" s="67"/>
      <c r="B1" s="67"/>
      <c r="C1" s="67"/>
    </row>
    <row r="2" s="53" customFormat="1" ht="14.3" customHeight="1" spans="1:3">
      <c r="A2" s="68"/>
      <c r="B2" s="67"/>
      <c r="C2" s="67"/>
    </row>
    <row r="3" s="53" customFormat="1" ht="28.6" customHeight="1" spans="1:3">
      <c r="A3" s="69" t="s">
        <v>1525</v>
      </c>
      <c r="B3" s="69"/>
      <c r="C3" s="69"/>
    </row>
    <row r="4" s="53" customFormat="1" ht="27" customHeight="1" spans="1:3">
      <c r="A4" s="94"/>
      <c r="B4" s="94"/>
      <c r="C4" s="95" t="s">
        <v>1494</v>
      </c>
    </row>
    <row r="5" s="53" customFormat="1" ht="24" customHeight="1" spans="1:3">
      <c r="A5" s="72" t="s">
        <v>1526</v>
      </c>
      <c r="B5" s="72" t="s">
        <v>1527</v>
      </c>
      <c r="C5" s="72" t="s">
        <v>1528</v>
      </c>
    </row>
    <row r="6" s="53" customFormat="1" ht="32" customHeight="1" spans="1:3">
      <c r="A6" s="73" t="s">
        <v>1529</v>
      </c>
      <c r="B6" s="74">
        <v>133.136</v>
      </c>
      <c r="C6" s="74">
        <v>133.136</v>
      </c>
    </row>
    <row r="7" s="53" customFormat="1" ht="32" customHeight="1" spans="1:3">
      <c r="A7" s="73" t="s">
        <v>1530</v>
      </c>
      <c r="B7" s="74">
        <v>142.7</v>
      </c>
      <c r="C7" s="74">
        <v>142.7</v>
      </c>
    </row>
    <row r="8" s="53" customFormat="1" ht="32" customHeight="1" spans="1:3">
      <c r="A8" s="73" t="s">
        <v>1531</v>
      </c>
      <c r="B8" s="74">
        <v>11.4</v>
      </c>
      <c r="C8" s="74">
        <v>11.4</v>
      </c>
    </row>
    <row r="9" s="53" customFormat="1" ht="32" customHeight="1" spans="1:3">
      <c r="A9" s="73" t="s">
        <v>1532</v>
      </c>
      <c r="B9" s="74">
        <v>0</v>
      </c>
      <c r="C9" s="74">
        <v>0</v>
      </c>
    </row>
    <row r="10" s="53" customFormat="1" ht="32" customHeight="1" spans="1:3">
      <c r="A10" s="73" t="s">
        <v>1533</v>
      </c>
      <c r="B10" s="74">
        <v>11.4</v>
      </c>
      <c r="C10" s="74">
        <v>11.4</v>
      </c>
    </row>
    <row r="11" s="53" customFormat="1" ht="32" customHeight="1" spans="1:3">
      <c r="A11" s="73" t="s">
        <v>1534</v>
      </c>
      <c r="B11" s="74">
        <v>12.14</v>
      </c>
      <c r="C11" s="74">
        <v>12.14</v>
      </c>
    </row>
    <row r="12" s="53" customFormat="1" ht="32" customHeight="1" spans="1:3">
      <c r="A12" s="73" t="s">
        <v>1535</v>
      </c>
      <c r="B12" s="74">
        <v>132.396</v>
      </c>
      <c r="C12" s="74">
        <v>132.396</v>
      </c>
    </row>
    <row r="13" s="53" customFormat="1" ht="32" customHeight="1" spans="1:3">
      <c r="A13" s="73" t="s">
        <v>1536</v>
      </c>
      <c r="B13" s="74"/>
      <c r="C13" s="74"/>
    </row>
    <row r="14" s="53" customFormat="1" ht="32" customHeight="1" spans="1:3">
      <c r="A14" s="73" t="s">
        <v>1537</v>
      </c>
      <c r="B14" s="74"/>
      <c r="C14" s="74"/>
    </row>
    <row r="15" s="55" customFormat="1" ht="69" customHeight="1" spans="1:7">
      <c r="A15" s="75" t="s">
        <v>1538</v>
      </c>
      <c r="B15" s="75"/>
      <c r="C15" s="75"/>
      <c r="D15" s="96"/>
      <c r="E15" s="96"/>
      <c r="F15" s="96"/>
      <c r="G15" s="96"/>
    </row>
    <row r="16" s="53" customFormat="1" ht="13.5" spans="1:3">
      <c r="A16" s="94"/>
      <c r="B16" s="94"/>
      <c r="C16" s="94"/>
    </row>
  </sheetData>
  <mergeCells count="2">
    <mergeCell ref="A3:C3"/>
    <mergeCell ref="A15:C15"/>
  </mergeCells>
  <printOptions horizontalCentered="1"/>
  <pageMargins left="0.709027777777778" right="0.709027777777778" top="0.354166666666667" bottom="0.471527777777778" header="0.309027777777778" footer="0.309027777777778"/>
  <pageSetup paperSize="9" fitToHeight="200" orientation="landscape" horizontalDpi="600" verticalDpi="600"/>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7">
    <pageSetUpPr fitToPage="1"/>
  </sheetPr>
  <dimension ref="A1:C14"/>
  <sheetViews>
    <sheetView workbookViewId="0">
      <selection activeCell="A14" sqref="A14:C14"/>
    </sheetView>
  </sheetViews>
  <sheetFormatPr defaultColWidth="10" defaultRowHeight="15" outlineLevelCol="2"/>
  <cols>
    <col min="1" max="1" width="60.5" style="67" customWidth="1"/>
    <col min="2" max="3" width="25.625" style="67" customWidth="1"/>
    <col min="4" max="4" width="9.76666666666667" style="53" customWidth="1"/>
    <col min="5" max="16384" width="10" style="53"/>
  </cols>
  <sheetData>
    <row r="1" s="53" customFormat="1" ht="24" customHeight="1" spans="1:3">
      <c r="A1" s="67"/>
      <c r="B1" s="67"/>
      <c r="C1" s="67"/>
    </row>
    <row r="2" s="53" customFormat="1" ht="14.3" customHeight="1" spans="1:3">
      <c r="A2" s="68"/>
      <c r="B2" s="67"/>
      <c r="C2" s="67"/>
    </row>
    <row r="3" s="53" customFormat="1" ht="28.6" customHeight="1" spans="1:3">
      <c r="A3" s="69" t="s">
        <v>1539</v>
      </c>
      <c r="B3" s="69"/>
      <c r="C3" s="69"/>
    </row>
    <row r="4" s="53" customFormat="1" ht="25" customHeight="1" spans="1:3">
      <c r="A4" s="94"/>
      <c r="B4" s="94"/>
      <c r="C4" s="95" t="s">
        <v>1494</v>
      </c>
    </row>
    <row r="5" s="53" customFormat="1" ht="32" customHeight="1" spans="1:3">
      <c r="A5" s="72" t="s">
        <v>1526</v>
      </c>
      <c r="B5" s="72" t="s">
        <v>1527</v>
      </c>
      <c r="C5" s="72" t="s">
        <v>1528</v>
      </c>
    </row>
    <row r="6" s="53" customFormat="1" ht="32" customHeight="1" spans="1:3">
      <c r="A6" s="73" t="s">
        <v>1540</v>
      </c>
      <c r="B6" s="74">
        <v>34.81</v>
      </c>
      <c r="C6" s="74">
        <v>34.81</v>
      </c>
    </row>
    <row r="7" s="53" customFormat="1" ht="32" customHeight="1" spans="1:3">
      <c r="A7" s="73" t="s">
        <v>1541</v>
      </c>
      <c r="B7" s="74">
        <v>37.04</v>
      </c>
      <c r="C7" s="74">
        <v>37.04</v>
      </c>
    </row>
    <row r="8" s="53" customFormat="1" ht="32" customHeight="1" spans="1:3">
      <c r="A8" s="73" t="s">
        <v>1542</v>
      </c>
      <c r="B8" s="74">
        <v>2.54</v>
      </c>
      <c r="C8" s="74">
        <v>2.54</v>
      </c>
    </row>
    <row r="9" s="53" customFormat="1" ht="32" customHeight="1" spans="1:3">
      <c r="A9" s="73" t="s">
        <v>1543</v>
      </c>
      <c r="B9" s="74">
        <v>2.85</v>
      </c>
      <c r="C9" s="74">
        <v>2.85</v>
      </c>
    </row>
    <row r="10" s="53" customFormat="1" ht="32" customHeight="1" spans="1:3">
      <c r="A10" s="73" t="s">
        <v>1544</v>
      </c>
      <c r="B10" s="74">
        <v>34.5</v>
      </c>
      <c r="C10" s="74">
        <v>34.5</v>
      </c>
    </row>
    <row r="11" s="53" customFormat="1" ht="32" customHeight="1" spans="1:3">
      <c r="A11" s="73" t="s">
        <v>1545</v>
      </c>
      <c r="B11" s="74"/>
      <c r="C11" s="74"/>
    </row>
    <row r="12" s="53" customFormat="1" ht="32" customHeight="1" spans="1:3">
      <c r="A12" s="73" t="s">
        <v>1546</v>
      </c>
      <c r="B12" s="74"/>
      <c r="C12" s="74"/>
    </row>
    <row r="13" s="55" customFormat="1" ht="59" customHeight="1" spans="1:3">
      <c r="A13" s="75" t="s">
        <v>1547</v>
      </c>
      <c r="B13" s="75"/>
      <c r="C13" s="75"/>
    </row>
    <row r="14" s="53" customFormat="1" ht="31" customHeight="1" spans="1:3">
      <c r="A14" s="76"/>
      <c r="B14" s="76"/>
      <c r="C14" s="76"/>
    </row>
  </sheetData>
  <mergeCells count="3">
    <mergeCell ref="A3:C3"/>
    <mergeCell ref="A13:C13"/>
    <mergeCell ref="A14:C14"/>
  </mergeCells>
  <printOptions horizontalCentered="1"/>
  <pageMargins left="0.709027777777778" right="0.709027777777778" top="0.75" bottom="0.75" header="0.309027777777778" footer="0.309027777777778"/>
  <pageSetup paperSize="9" fitToHeight="200" orientation="landscape"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E40"/>
  <sheetViews>
    <sheetView showZeros="0" view="pageBreakPreview" zoomScale="80" zoomScaleNormal="90" workbookViewId="0">
      <pane ySplit="4" topLeftCell="A14" activePane="bottomLeft" state="frozen"/>
      <selection/>
      <selection pane="bottomLeft" activeCell="A4" sqref="A4:D40"/>
    </sheetView>
  </sheetViews>
  <sheetFormatPr defaultColWidth="9" defaultRowHeight="15.75" outlineLevelCol="4"/>
  <cols>
    <col min="1" max="1" width="40.15" style="453" customWidth="1"/>
    <col min="2" max="3" width="21.625" style="291" customWidth="1"/>
    <col min="4" max="4" width="21.625" style="454" customWidth="1"/>
    <col min="5" max="16384" width="9" style="455"/>
  </cols>
  <sheetData>
    <row r="1" s="449" customFormat="1" ht="26" customHeight="1" spans="1:4">
      <c r="A1" s="456" t="s">
        <v>37</v>
      </c>
      <c r="B1" s="340"/>
      <c r="C1" s="340"/>
      <c r="D1" s="341"/>
    </row>
    <row r="2" ht="30" customHeight="1" spans="1:5">
      <c r="A2" s="293" t="s">
        <v>38</v>
      </c>
      <c r="B2" s="294"/>
      <c r="C2" s="294"/>
      <c r="D2" s="294"/>
      <c r="E2" s="449"/>
    </row>
    <row r="3" ht="18.95" customHeight="1" spans="1:5">
      <c r="A3" s="295"/>
      <c r="B3" s="457"/>
      <c r="C3" s="340"/>
      <c r="D3" s="297" t="s">
        <v>39</v>
      </c>
      <c r="E3" s="449"/>
    </row>
    <row r="4" s="450" customFormat="1" ht="45" customHeight="1" spans="1:5">
      <c r="A4" s="458" t="s">
        <v>40</v>
      </c>
      <c r="B4" s="299" t="s">
        <v>41</v>
      </c>
      <c r="C4" s="299" t="s">
        <v>42</v>
      </c>
      <c r="D4" s="458" t="s">
        <v>43</v>
      </c>
      <c r="E4" s="459"/>
    </row>
    <row r="5" ht="23" customHeight="1" spans="1:5">
      <c r="A5" s="460" t="s">
        <v>44</v>
      </c>
      <c r="B5" s="461">
        <f>SUM(B6:B20)</f>
        <v>371767</v>
      </c>
      <c r="C5" s="461">
        <f>SUM(C6:C20)</f>
        <v>436582</v>
      </c>
      <c r="D5" s="462">
        <f>IF(ISERROR((C5-B5)/B5),,(C5-B5)/B5)</f>
        <v>0.174343069718399</v>
      </c>
      <c r="E5" s="463"/>
    </row>
    <row r="6" ht="23" customHeight="1" spans="1:5">
      <c r="A6" s="464" t="s">
        <v>45</v>
      </c>
      <c r="B6" s="345">
        <v>162529</v>
      </c>
      <c r="C6" s="345">
        <v>181211</v>
      </c>
      <c r="D6" s="462">
        <f t="shared" ref="D6:D40" si="0">IF(ISERROR((C6-B6)/B6),,(C6-B6)/B6)</f>
        <v>0.114945640470316</v>
      </c>
      <c r="E6" s="463"/>
    </row>
    <row r="7" ht="23" customHeight="1" spans="1:5">
      <c r="A7" s="464" t="s">
        <v>46</v>
      </c>
      <c r="B7" s="345">
        <v>13293</v>
      </c>
      <c r="C7" s="345">
        <v>15000</v>
      </c>
      <c r="D7" s="462">
        <f t="shared" si="0"/>
        <v>0.128413450688332</v>
      </c>
      <c r="E7" s="463"/>
    </row>
    <row r="8" ht="23" customHeight="1" spans="1:5">
      <c r="A8" s="464" t="s">
        <v>47</v>
      </c>
      <c r="B8" s="345">
        <v>4019</v>
      </c>
      <c r="C8" s="345">
        <v>4000</v>
      </c>
      <c r="D8" s="462">
        <f t="shared" si="0"/>
        <v>-0.00472754416521523</v>
      </c>
      <c r="E8" s="463"/>
    </row>
    <row r="9" ht="23" customHeight="1" spans="1:5">
      <c r="A9" s="464" t="s">
        <v>48</v>
      </c>
      <c r="B9" s="345">
        <v>13195</v>
      </c>
      <c r="C9" s="345">
        <v>15100</v>
      </c>
      <c r="D9" s="462">
        <f t="shared" si="0"/>
        <v>0.1443728685108</v>
      </c>
      <c r="E9" s="463"/>
    </row>
    <row r="10" ht="23" customHeight="1" spans="1:5">
      <c r="A10" s="464" t="s">
        <v>49</v>
      </c>
      <c r="B10" s="345">
        <v>68419</v>
      </c>
      <c r="C10" s="345">
        <v>71000</v>
      </c>
      <c r="D10" s="462">
        <f t="shared" si="0"/>
        <v>0.0377234393954896</v>
      </c>
      <c r="E10" s="463"/>
    </row>
    <row r="11" ht="23" customHeight="1" spans="1:5">
      <c r="A11" s="464" t="s">
        <v>50</v>
      </c>
      <c r="B11" s="345">
        <v>11801</v>
      </c>
      <c r="C11" s="345">
        <v>15000</v>
      </c>
      <c r="D11" s="462">
        <f t="shared" si="0"/>
        <v>0.271078722142191</v>
      </c>
      <c r="E11" s="463"/>
    </row>
    <row r="12" ht="23" customHeight="1" spans="1:5">
      <c r="A12" s="464" t="s">
        <v>51</v>
      </c>
      <c r="B12" s="345">
        <v>8282</v>
      </c>
      <c r="C12" s="345">
        <v>10000</v>
      </c>
      <c r="D12" s="462">
        <f t="shared" si="0"/>
        <v>0.207437816952427</v>
      </c>
      <c r="E12" s="463"/>
    </row>
    <row r="13" ht="23" customHeight="1" spans="1:5">
      <c r="A13" s="464" t="s">
        <v>52</v>
      </c>
      <c r="B13" s="345">
        <v>19018</v>
      </c>
      <c r="C13" s="345">
        <v>20000</v>
      </c>
      <c r="D13" s="462">
        <f t="shared" si="0"/>
        <v>0.0516352928804291</v>
      </c>
      <c r="E13" s="463"/>
    </row>
    <row r="14" ht="23" customHeight="1" spans="1:5">
      <c r="A14" s="464" t="s">
        <v>53</v>
      </c>
      <c r="B14" s="345">
        <v>21904</v>
      </c>
      <c r="C14" s="345">
        <v>40800</v>
      </c>
      <c r="D14" s="462">
        <f t="shared" si="0"/>
        <v>0.862673484295106</v>
      </c>
      <c r="E14" s="463"/>
    </row>
    <row r="15" ht="23" customHeight="1" spans="1:5">
      <c r="A15" s="464" t="s">
        <v>54</v>
      </c>
      <c r="B15" s="345">
        <v>1843</v>
      </c>
      <c r="C15" s="345">
        <v>2000</v>
      </c>
      <c r="D15" s="462">
        <f t="shared" si="0"/>
        <v>0.0851871947911015</v>
      </c>
      <c r="E15" s="463"/>
    </row>
    <row r="16" ht="23" customHeight="1" spans="1:5">
      <c r="A16" s="464" t="s">
        <v>55</v>
      </c>
      <c r="B16" s="345">
        <v>7758</v>
      </c>
      <c r="C16" s="345">
        <v>13700</v>
      </c>
      <c r="D16" s="462">
        <f t="shared" si="0"/>
        <v>0.765919051301882</v>
      </c>
      <c r="E16" s="463"/>
    </row>
    <row r="17" ht="23" customHeight="1" spans="1:5">
      <c r="A17" s="464" t="s">
        <v>56</v>
      </c>
      <c r="B17" s="345">
        <v>35700</v>
      </c>
      <c r="C17" s="345">
        <v>44571</v>
      </c>
      <c r="D17" s="462">
        <f t="shared" si="0"/>
        <v>0.248487394957983</v>
      </c>
      <c r="E17" s="463"/>
    </row>
    <row r="18" ht="23" customHeight="1" spans="1:5">
      <c r="A18" s="464" t="s">
        <v>57</v>
      </c>
      <c r="B18" s="345">
        <v>822</v>
      </c>
      <c r="C18" s="345">
        <v>800</v>
      </c>
      <c r="D18" s="462">
        <f t="shared" si="0"/>
        <v>-0.0267639902676399</v>
      </c>
      <c r="E18" s="463"/>
    </row>
    <row r="19" ht="23" customHeight="1" spans="1:5">
      <c r="A19" s="464" t="s">
        <v>58</v>
      </c>
      <c r="B19" s="345">
        <v>3162</v>
      </c>
      <c r="C19" s="345">
        <v>3400</v>
      </c>
      <c r="D19" s="462">
        <f t="shared" si="0"/>
        <v>0.0752688172043011</v>
      </c>
      <c r="E19" s="463"/>
    </row>
    <row r="20" ht="23" customHeight="1" spans="1:5">
      <c r="A20" s="464" t="s">
        <v>59</v>
      </c>
      <c r="B20" s="345">
        <v>22</v>
      </c>
      <c r="C20" s="345"/>
      <c r="D20" s="462">
        <f t="shared" si="0"/>
        <v>-1</v>
      </c>
      <c r="E20" s="463"/>
    </row>
    <row r="21" ht="23" customHeight="1" spans="1:5">
      <c r="A21" s="460" t="s">
        <v>60</v>
      </c>
      <c r="B21" s="343">
        <f>SUM(B22:B29)</f>
        <v>129244</v>
      </c>
      <c r="C21" s="343">
        <f>SUM(C22:C29)</f>
        <v>99500</v>
      </c>
      <c r="D21" s="462">
        <f t="shared" si="0"/>
        <v>-0.230138342979171</v>
      </c>
      <c r="E21" s="463"/>
    </row>
    <row r="22" ht="23" customHeight="1" spans="1:5">
      <c r="A22" s="464" t="s">
        <v>61</v>
      </c>
      <c r="B22" s="345">
        <v>87928</v>
      </c>
      <c r="C22" s="345">
        <v>81000</v>
      </c>
      <c r="D22" s="462">
        <f t="shared" si="0"/>
        <v>-0.0787917386952962</v>
      </c>
      <c r="E22" s="463"/>
    </row>
    <row r="23" ht="23" customHeight="1" spans="1:5">
      <c r="A23" s="465" t="s">
        <v>62</v>
      </c>
      <c r="B23" s="345">
        <v>9639</v>
      </c>
      <c r="C23" s="345">
        <v>7000</v>
      </c>
      <c r="D23" s="462">
        <f t="shared" si="0"/>
        <v>-0.273783587509078</v>
      </c>
      <c r="E23" s="463"/>
    </row>
    <row r="24" ht="23" customHeight="1" spans="1:5">
      <c r="A24" s="464" t="s">
        <v>63</v>
      </c>
      <c r="B24" s="345">
        <v>5966</v>
      </c>
      <c r="C24" s="345">
        <v>3500</v>
      </c>
      <c r="D24" s="462">
        <f t="shared" si="0"/>
        <v>-0.413342272879651</v>
      </c>
      <c r="E24" s="463"/>
    </row>
    <row r="25" ht="23" customHeight="1" spans="1:5">
      <c r="A25" s="464" t="s">
        <v>64</v>
      </c>
      <c r="B25" s="345"/>
      <c r="C25" s="345"/>
      <c r="D25" s="462">
        <f t="shared" si="0"/>
        <v>0</v>
      </c>
      <c r="E25" s="463"/>
    </row>
    <row r="26" ht="23" customHeight="1" spans="1:5">
      <c r="A26" s="464" t="s">
        <v>65</v>
      </c>
      <c r="B26" s="345">
        <v>21895</v>
      </c>
      <c r="C26" s="345">
        <v>4000</v>
      </c>
      <c r="D26" s="462">
        <f t="shared" si="0"/>
        <v>-0.817309888102306</v>
      </c>
      <c r="E26" s="463"/>
    </row>
    <row r="27" ht="23" customHeight="1" spans="1:5">
      <c r="A27" s="464" t="s">
        <v>66</v>
      </c>
      <c r="B27" s="345"/>
      <c r="C27" s="345"/>
      <c r="D27" s="462">
        <f t="shared" si="0"/>
        <v>0</v>
      </c>
      <c r="E27" s="463"/>
    </row>
    <row r="28" ht="23" customHeight="1" spans="1:5">
      <c r="A28" s="464" t="s">
        <v>67</v>
      </c>
      <c r="B28" s="345">
        <v>2577</v>
      </c>
      <c r="C28" s="345">
        <v>3000</v>
      </c>
      <c r="D28" s="462">
        <f t="shared" si="0"/>
        <v>0.164144353899884</v>
      </c>
      <c r="E28" s="463"/>
    </row>
    <row r="29" ht="23" customHeight="1" spans="1:5">
      <c r="A29" s="464" t="s">
        <v>68</v>
      </c>
      <c r="B29" s="345">
        <v>1239</v>
      </c>
      <c r="C29" s="345">
        <v>1000</v>
      </c>
      <c r="D29" s="462">
        <f t="shared" si="0"/>
        <v>-0.192897497982244</v>
      </c>
      <c r="E29" s="463"/>
    </row>
    <row r="30" ht="23" customHeight="1" spans="1:5">
      <c r="A30" s="464"/>
      <c r="B30" s="345"/>
      <c r="C30" s="345"/>
      <c r="D30" s="462">
        <f t="shared" si="0"/>
        <v>0</v>
      </c>
      <c r="E30" s="463"/>
    </row>
    <row r="31" s="451" customFormat="1" ht="23" customHeight="1" spans="1:5">
      <c r="A31" s="466" t="s">
        <v>69</v>
      </c>
      <c r="B31" s="343">
        <f>B5+B21</f>
        <v>501011</v>
      </c>
      <c r="C31" s="343">
        <f>C5+C21</f>
        <v>536082</v>
      </c>
      <c r="D31" s="462">
        <f t="shared" si="0"/>
        <v>0.0700004590717569</v>
      </c>
      <c r="E31" s="463"/>
    </row>
    <row r="32" ht="23" customHeight="1" spans="1:5">
      <c r="A32" s="467" t="s">
        <v>70</v>
      </c>
      <c r="B32" s="343">
        <v>114000</v>
      </c>
      <c r="C32" s="343">
        <v>103100</v>
      </c>
      <c r="D32" s="462">
        <f t="shared" si="0"/>
        <v>-0.0956140350877193</v>
      </c>
      <c r="E32" s="463"/>
    </row>
    <row r="33" ht="23" customHeight="1" spans="1:5">
      <c r="A33" s="460" t="s">
        <v>71</v>
      </c>
      <c r="B33" s="343">
        <f>SUM(B34:B39)</f>
        <v>193634</v>
      </c>
      <c r="C33" s="343">
        <f>SUM(C34:C39)</f>
        <v>112340</v>
      </c>
      <c r="D33" s="462">
        <f t="shared" si="0"/>
        <v>-0.419833293739736</v>
      </c>
      <c r="E33" s="463"/>
    </row>
    <row r="34" ht="23" customHeight="1" spans="1:5">
      <c r="A34" s="464" t="s">
        <v>72</v>
      </c>
      <c r="B34" s="345">
        <v>47535</v>
      </c>
      <c r="C34" s="345">
        <v>47535</v>
      </c>
      <c r="D34" s="462">
        <f t="shared" si="0"/>
        <v>0</v>
      </c>
      <c r="E34" s="463"/>
    </row>
    <row r="35" ht="23" customHeight="1" spans="1:5">
      <c r="A35" s="464" t="s">
        <v>73</v>
      </c>
      <c r="B35" s="345">
        <v>130382</v>
      </c>
      <c r="C35" s="345">
        <v>17889</v>
      </c>
      <c r="D35" s="462">
        <f t="shared" si="0"/>
        <v>-0.862795477903392</v>
      </c>
      <c r="E35" s="463"/>
    </row>
    <row r="36" ht="23" customHeight="1" spans="1:5">
      <c r="A36" s="464" t="s">
        <v>74</v>
      </c>
      <c r="B36" s="345">
        <v>3717</v>
      </c>
      <c r="C36" s="345">
        <v>7916</v>
      </c>
      <c r="D36" s="462">
        <f t="shared" si="0"/>
        <v>1.12967446865752</v>
      </c>
      <c r="E36" s="463"/>
    </row>
    <row r="37" ht="23" customHeight="1" spans="1:5">
      <c r="A37" s="464" t="s">
        <v>75</v>
      </c>
      <c r="B37" s="345"/>
      <c r="C37" s="345"/>
      <c r="D37" s="462">
        <f t="shared" si="0"/>
        <v>0</v>
      </c>
      <c r="E37" s="463"/>
    </row>
    <row r="38" s="452" customFormat="1" ht="23" customHeight="1" spans="1:5">
      <c r="A38" s="468" t="s">
        <v>76</v>
      </c>
      <c r="B38" s="345"/>
      <c r="C38" s="345"/>
      <c r="D38" s="462">
        <f t="shared" si="0"/>
        <v>0</v>
      </c>
      <c r="E38" s="463"/>
    </row>
    <row r="39" s="452" customFormat="1" ht="23" customHeight="1" spans="1:5">
      <c r="A39" s="468" t="s">
        <v>77</v>
      </c>
      <c r="B39" s="345">
        <v>12000</v>
      </c>
      <c r="C39" s="345">
        <v>39000</v>
      </c>
      <c r="D39" s="462">
        <f t="shared" si="0"/>
        <v>2.25</v>
      </c>
      <c r="E39" s="463"/>
    </row>
    <row r="40" ht="23" customHeight="1" spans="1:5">
      <c r="A40" s="469" t="s">
        <v>78</v>
      </c>
      <c r="B40" s="343">
        <f>B31+B32+B33</f>
        <v>808645</v>
      </c>
      <c r="C40" s="343">
        <f>C31+C32+C33</f>
        <v>751522</v>
      </c>
      <c r="D40" s="462">
        <f t="shared" si="0"/>
        <v>-0.0706403922611282</v>
      </c>
      <c r="E40" s="463"/>
    </row>
  </sheetData>
  <mergeCells count="1">
    <mergeCell ref="A2:D2"/>
  </mergeCells>
  <conditionalFormatting sqref="D3:E3">
    <cfRule type="cellIs" dxfId="0" priority="28" stopIfTrue="1" operator="lessThanOrEqual">
      <formula>-1</formula>
    </cfRule>
  </conditionalFormatting>
  <conditionalFormatting sqref="A32">
    <cfRule type="expression" dxfId="1" priority="29" stopIfTrue="1">
      <formula>"len($A:$A)=3"</formula>
    </cfRule>
  </conditionalFormatting>
  <conditionalFormatting sqref="E32">
    <cfRule type="cellIs" dxfId="0" priority="35" stopIfTrue="1" operator="greaterThan">
      <formula>5</formula>
    </cfRule>
    <cfRule type="cellIs" dxfId="2" priority="34" stopIfTrue="1" operator="lessThan">
      <formula>0</formula>
    </cfRule>
    <cfRule type="expression" dxfId="1" priority="9" stopIfTrue="1">
      <formula>"len($A:$A)=3"</formula>
    </cfRule>
  </conditionalFormatting>
  <conditionalFormatting sqref="A5:A30">
    <cfRule type="expression" dxfId="1" priority="30" stopIfTrue="1">
      <formula>"len($A:$A)=3"</formula>
    </cfRule>
  </conditionalFormatting>
  <conditionalFormatting sqref="A8:A10">
    <cfRule type="expression" dxfId="1" priority="31" stopIfTrue="1">
      <formula>"len($A:$A)=3"</formula>
    </cfRule>
  </conditionalFormatting>
  <conditionalFormatting sqref="A33:A36">
    <cfRule type="expression" dxfId="1" priority="6" stopIfTrue="1">
      <formula>"len($A:$A)=3"</formula>
    </cfRule>
  </conditionalFormatting>
  <conditionalFormatting sqref="A34:A36">
    <cfRule type="expression" dxfId="1" priority="4" stopIfTrue="1">
      <formula>"len($A:$A)=3"</formula>
    </cfRule>
  </conditionalFormatting>
  <conditionalFormatting sqref="A36:A38">
    <cfRule type="expression" dxfId="1" priority="3" stopIfTrue="1">
      <formula>"len($A:$A)=3"</formula>
    </cfRule>
  </conditionalFormatting>
  <conditionalFormatting sqref="A38:A40">
    <cfRule type="expression" dxfId="1" priority="2" stopIfTrue="1">
      <formula>"len($A:$A)=3"</formula>
    </cfRule>
    <cfRule type="expression" dxfId="1" priority="1" stopIfTrue="1">
      <formula>"len($A:$A)=3"</formula>
    </cfRule>
  </conditionalFormatting>
  <conditionalFormatting sqref="E5:E40">
    <cfRule type="cellIs" dxfId="2" priority="27" stopIfTrue="1" operator="lessThan">
      <formula>0</formula>
    </cfRule>
    <cfRule type="cellIs" dxfId="2" priority="26" stopIfTrue="1" operator="lessThan">
      <formula>0</formula>
    </cfRule>
  </conditionalFormatting>
  <conditionalFormatting sqref="A5:A8 A32 A40">
    <cfRule type="expression" dxfId="1" priority="33" stopIfTrue="1">
      <formula>"len($A:$A)=3"</formula>
    </cfRule>
  </conditionalFormatting>
  <conditionalFormatting sqref="B5:E5 B6:C30 E6:E30 D6:D40">
    <cfRule type="expression" dxfId="1" priority="20" stopIfTrue="1">
      <formula>"len($A:$A)=3"</formula>
    </cfRule>
  </conditionalFormatting>
  <conditionalFormatting sqref="B5:D5 E5:E8 B6:C8 D6:D40">
    <cfRule type="expression" dxfId="1" priority="23" stopIfTrue="1">
      <formula>"len($A:$A)=3"</formula>
    </cfRule>
  </conditionalFormatting>
  <conditionalFormatting sqref="E5:E30 C6:C20 C22:C30">
    <cfRule type="expression" dxfId="1" priority="10" stopIfTrue="1">
      <formula>"len($A:$A)=3"</formula>
    </cfRule>
  </conditionalFormatting>
  <conditionalFormatting sqref="E5:E8 C6:C8">
    <cfRule type="expression" dxfId="1" priority="13" stopIfTrue="1">
      <formula>"len($A:$A)=3"</formula>
    </cfRule>
  </conditionalFormatting>
  <conditionalFormatting sqref="B8:C10 E8:E10">
    <cfRule type="expression" dxfId="1" priority="21" stopIfTrue="1">
      <formula>"len($A:$A)=3"</formula>
    </cfRule>
  </conditionalFormatting>
  <conditionalFormatting sqref="C8:C10 E8:E10">
    <cfRule type="expression" dxfId="1" priority="11" stopIfTrue="1">
      <formula>"len($A:$A)=3"</formula>
    </cfRule>
  </conditionalFormatting>
  <conditionalFormatting sqref="B32:C32 E32">
    <cfRule type="expression" dxfId="1" priority="19" stopIfTrue="1">
      <formula>"len($A:$A)=3"</formula>
    </cfRule>
  </conditionalFormatting>
  <conditionalFormatting sqref="B32:C36 E32:E36">
    <cfRule type="expression" dxfId="1" priority="24" stopIfTrue="1">
      <formula>"len($A:$A)=3"</formula>
    </cfRule>
  </conditionalFormatting>
  <conditionalFormatting sqref="E32 C34:C36 E34:E36">
    <cfRule type="expression" dxfId="1" priority="14" stopIfTrue="1">
      <formula>"len($A:$A)=3"</formula>
    </cfRule>
  </conditionalFormatting>
  <conditionalFormatting sqref="A39:A40 A33:A36">
    <cfRule type="expression" dxfId="1" priority="5" stopIfTrue="1">
      <formula>"len($A:$A)=3"</formula>
    </cfRule>
  </conditionalFormatting>
  <conditionalFormatting sqref="B33:C36 E33:E36">
    <cfRule type="expression" dxfId="1" priority="18" stopIfTrue="1">
      <formula>"len($A:$A)=3"</formula>
    </cfRule>
  </conditionalFormatting>
  <conditionalFormatting sqref="B34:C36 E34:E36">
    <cfRule type="expression" dxfId="1" priority="17" stopIfTrue="1">
      <formula>"len($A:$A)=3"</formula>
    </cfRule>
  </conditionalFormatting>
  <conditionalFormatting sqref="C34:C36 E34:E36">
    <cfRule type="expression" dxfId="1" priority="8" stopIfTrue="1">
      <formula>"len($A:$A)=3"</formula>
    </cfRule>
  </conditionalFormatting>
  <conditionalFormatting sqref="A40 A36:C36 E36">
    <cfRule type="expression" dxfId="1" priority="32" stopIfTrue="1">
      <formula>"len($A:$A)=3"</formula>
    </cfRule>
  </conditionalFormatting>
  <conditionalFormatting sqref="B36:C38 E36:E38">
    <cfRule type="expression" dxfId="1" priority="16" stopIfTrue="1">
      <formula>"len($A:$A)=3"</formula>
    </cfRule>
  </conditionalFormatting>
  <conditionalFormatting sqref="C36:C38 E36:E38">
    <cfRule type="expression" dxfId="1" priority="7" stopIfTrue="1">
      <formula>"len($A:$A)=3"</formula>
    </cfRule>
  </conditionalFormatting>
  <conditionalFormatting sqref="B38:C40 E38:E40">
    <cfRule type="expression" dxfId="1" priority="25" stopIfTrue="1">
      <formula>"len($A:$A)=3"</formula>
    </cfRule>
  </conditionalFormatting>
  <conditionalFormatting sqref="C38:C39 E38:E40">
    <cfRule type="expression" dxfId="1" priority="15" stopIfTrue="1">
      <formula>"len($A:$A)=3"</formula>
    </cfRule>
  </conditionalFormatting>
  <conditionalFormatting sqref="B39:C40 E39:E40">
    <cfRule type="expression" dxfId="1" priority="22" stopIfTrue="1">
      <formula>"len($A:$A)=3"</formula>
    </cfRule>
  </conditionalFormatting>
  <conditionalFormatting sqref="C39 E39:E40">
    <cfRule type="expression" dxfId="1" priority="12"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orizontalDpi="600"/>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8">
    <pageSetUpPr fitToPage="1"/>
  </sheetPr>
  <dimension ref="A1:C14"/>
  <sheetViews>
    <sheetView workbookViewId="0">
      <selection activeCell="G16" sqref="G16"/>
    </sheetView>
  </sheetViews>
  <sheetFormatPr defaultColWidth="10" defaultRowHeight="15" outlineLevelCol="2"/>
  <cols>
    <col min="1" max="1" width="59.375" style="67" customWidth="1"/>
    <col min="2" max="3" width="25.625" style="67" customWidth="1"/>
    <col min="4" max="4" width="9.76666666666667" style="53" customWidth="1"/>
    <col min="5" max="16384" width="10" style="53"/>
  </cols>
  <sheetData>
    <row r="1" s="53" customFormat="1" ht="24" customHeight="1" spans="1:3">
      <c r="A1" s="67"/>
      <c r="B1" s="67"/>
      <c r="C1" s="67"/>
    </row>
    <row r="2" s="53" customFormat="1" ht="14.3" customHeight="1" spans="1:3">
      <c r="A2" s="68"/>
      <c r="B2" s="67"/>
      <c r="C2" s="67"/>
    </row>
    <row r="3" s="53" customFormat="1" ht="28.6" customHeight="1" spans="1:3">
      <c r="A3" s="69" t="s">
        <v>1548</v>
      </c>
      <c r="B3" s="69"/>
      <c r="C3" s="69"/>
    </row>
    <row r="4" s="54" customFormat="1" ht="25" customHeight="1" spans="1:3">
      <c r="A4" s="70"/>
      <c r="B4" s="70"/>
      <c r="C4" s="71" t="s">
        <v>1549</v>
      </c>
    </row>
    <row r="5" s="54" customFormat="1" ht="32" customHeight="1" spans="1:3">
      <c r="A5" s="72" t="s">
        <v>1526</v>
      </c>
      <c r="B5" s="72" t="s">
        <v>1527</v>
      </c>
      <c r="C5" s="72" t="s">
        <v>1528</v>
      </c>
    </row>
    <row r="6" s="54" customFormat="1" ht="32" customHeight="1" spans="1:3">
      <c r="A6" s="73" t="s">
        <v>1540</v>
      </c>
      <c r="B6" s="74">
        <v>34.81</v>
      </c>
      <c r="C6" s="74">
        <v>34.81</v>
      </c>
    </row>
    <row r="7" s="54" customFormat="1" ht="32" customHeight="1" spans="1:3">
      <c r="A7" s="73" t="s">
        <v>1541</v>
      </c>
      <c r="B7" s="74">
        <v>37.04</v>
      </c>
      <c r="C7" s="74">
        <v>37.04</v>
      </c>
    </row>
    <row r="8" s="54" customFormat="1" ht="32" customHeight="1" spans="1:3">
      <c r="A8" s="73" t="s">
        <v>1542</v>
      </c>
      <c r="B8" s="74">
        <v>2.54</v>
      </c>
      <c r="C8" s="74">
        <v>2.54</v>
      </c>
    </row>
    <row r="9" s="54" customFormat="1" ht="32" customHeight="1" spans="1:3">
      <c r="A9" s="73" t="s">
        <v>1543</v>
      </c>
      <c r="B9" s="74">
        <v>2.85</v>
      </c>
      <c r="C9" s="74">
        <v>2.85</v>
      </c>
    </row>
    <row r="10" s="54" customFormat="1" ht="32" customHeight="1" spans="1:3">
      <c r="A10" s="73" t="s">
        <v>1544</v>
      </c>
      <c r="B10" s="74">
        <v>34.5</v>
      </c>
      <c r="C10" s="74">
        <v>34.5</v>
      </c>
    </row>
    <row r="11" s="54" customFormat="1" ht="32" customHeight="1" spans="1:3">
      <c r="A11" s="73" t="s">
        <v>1545</v>
      </c>
      <c r="B11" s="74"/>
      <c r="C11" s="74"/>
    </row>
    <row r="12" s="54" customFormat="1" ht="32" customHeight="1" spans="1:3">
      <c r="A12" s="73" t="s">
        <v>1546</v>
      </c>
      <c r="B12" s="74"/>
      <c r="C12" s="74"/>
    </row>
    <row r="13" s="55" customFormat="1" ht="65" customHeight="1" spans="1:3">
      <c r="A13" s="75" t="s">
        <v>1550</v>
      </c>
      <c r="B13" s="75"/>
      <c r="C13" s="75"/>
    </row>
    <row r="14" s="53" customFormat="1" ht="31" customHeight="1" spans="1:3">
      <c r="A14" s="76"/>
      <c r="B14" s="76"/>
      <c r="C14" s="76"/>
    </row>
  </sheetData>
  <mergeCells count="3">
    <mergeCell ref="A3:C3"/>
    <mergeCell ref="A13:C13"/>
    <mergeCell ref="A14:C14"/>
  </mergeCells>
  <printOptions horizontalCentered="1"/>
  <pageMargins left="0.709027777777778" right="0.709027777777778" top="0.75" bottom="0.75" header="0.309027777777778" footer="0.309027777777778"/>
  <pageSetup paperSize="9" fitToHeight="200" orientation="landscape" horizontalDpi="600" verticalDpi="600"/>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9">
    <pageSetUpPr fitToPage="1"/>
  </sheetPr>
  <dimension ref="A1:D28"/>
  <sheetViews>
    <sheetView workbookViewId="0">
      <pane xSplit="1" ySplit="6" topLeftCell="B18" activePane="bottomRight" state="frozen"/>
      <selection/>
      <selection pane="topRight"/>
      <selection pane="bottomLeft"/>
      <selection pane="bottomRight" activeCell="J26" sqref="J26"/>
    </sheetView>
  </sheetViews>
  <sheetFormatPr defaultColWidth="10" defaultRowHeight="15" outlineLevelCol="3"/>
  <cols>
    <col min="1" max="1" width="36" style="67" customWidth="1"/>
    <col min="2" max="4" width="15.625" style="67" customWidth="1"/>
    <col min="5" max="5" width="9.76666666666667" style="53" customWidth="1"/>
    <col min="6" max="16384" width="10" style="53"/>
  </cols>
  <sheetData>
    <row r="1" s="53" customFormat="1" customHeight="1" spans="1:4">
      <c r="A1" s="67"/>
      <c r="B1" s="67"/>
      <c r="C1" s="67"/>
      <c r="D1" s="67"/>
    </row>
    <row r="2" s="53" customFormat="1" ht="14.3" customHeight="1" spans="1:4">
      <c r="A2" s="90"/>
      <c r="B2" s="67"/>
      <c r="C2" s="67"/>
      <c r="D2" s="67"/>
    </row>
    <row r="3" s="53" customFormat="1" ht="57" customHeight="1" spans="1:4">
      <c r="A3" s="69" t="s">
        <v>1551</v>
      </c>
      <c r="B3" s="69"/>
      <c r="C3" s="69"/>
      <c r="D3" s="69"/>
    </row>
    <row r="4" s="54" customFormat="1" ht="24" customHeight="1" spans="1:4">
      <c r="A4" s="79"/>
      <c r="B4" s="79"/>
      <c r="C4" s="79"/>
      <c r="D4" s="71" t="s">
        <v>1549</v>
      </c>
    </row>
    <row r="5" s="54" customFormat="1" ht="25" customHeight="1" spans="1:4">
      <c r="A5" s="72" t="s">
        <v>1526</v>
      </c>
      <c r="B5" s="72" t="s">
        <v>1552</v>
      </c>
      <c r="C5" s="72" t="s">
        <v>1553</v>
      </c>
      <c r="D5" s="72" t="s">
        <v>1554</v>
      </c>
    </row>
    <row r="6" s="54" customFormat="1" ht="25" customHeight="1" spans="1:4">
      <c r="A6" s="91" t="s">
        <v>1555</v>
      </c>
      <c r="B6" s="83" t="s">
        <v>1556</v>
      </c>
      <c r="C6" s="84">
        <f>C7+C9</f>
        <v>13.94</v>
      </c>
      <c r="D6" s="84">
        <f>D7+D9</f>
        <v>13.94</v>
      </c>
    </row>
    <row r="7" s="54" customFormat="1" ht="25" customHeight="1" spans="1:4">
      <c r="A7" s="92" t="s">
        <v>1557</v>
      </c>
      <c r="B7" s="83" t="s">
        <v>1502</v>
      </c>
      <c r="C7" s="84">
        <v>11.4</v>
      </c>
      <c r="D7" s="84">
        <v>11.4</v>
      </c>
    </row>
    <row r="8" s="54" customFormat="1" ht="25" customHeight="1" spans="1:4">
      <c r="A8" s="92" t="s">
        <v>1558</v>
      </c>
      <c r="B8" s="83" t="s">
        <v>1503</v>
      </c>
      <c r="C8" s="84">
        <v>11.4</v>
      </c>
      <c r="D8" s="84">
        <v>11.4</v>
      </c>
    </row>
    <row r="9" s="54" customFormat="1" ht="25" customHeight="1" spans="1:4">
      <c r="A9" s="92" t="s">
        <v>1559</v>
      </c>
      <c r="B9" s="83" t="s">
        <v>1560</v>
      </c>
      <c r="C9" s="84">
        <v>2.54</v>
      </c>
      <c r="D9" s="84">
        <v>2.54</v>
      </c>
    </row>
    <row r="10" s="54" customFormat="1" ht="25" customHeight="1" spans="1:4">
      <c r="A10" s="92" t="s">
        <v>1558</v>
      </c>
      <c r="B10" s="83" t="s">
        <v>1505</v>
      </c>
      <c r="C10" s="84">
        <v>2</v>
      </c>
      <c r="D10" s="84">
        <v>2</v>
      </c>
    </row>
    <row r="11" s="54" customFormat="1" ht="25" customHeight="1" spans="1:4">
      <c r="A11" s="91" t="s">
        <v>1561</v>
      </c>
      <c r="B11" s="83" t="s">
        <v>1562</v>
      </c>
      <c r="C11" s="84">
        <f>C12+C13</f>
        <v>14.99</v>
      </c>
      <c r="D11" s="84">
        <f>D12+D13</f>
        <v>14.99</v>
      </c>
    </row>
    <row r="12" s="54" customFormat="1" ht="25" customHeight="1" spans="1:4">
      <c r="A12" s="92" t="s">
        <v>1557</v>
      </c>
      <c r="B12" s="83" t="s">
        <v>1563</v>
      </c>
      <c r="C12" s="84">
        <v>12.14</v>
      </c>
      <c r="D12" s="84">
        <v>12.14</v>
      </c>
    </row>
    <row r="13" s="54" customFormat="1" ht="25" customHeight="1" spans="1:4">
      <c r="A13" s="92" t="s">
        <v>1559</v>
      </c>
      <c r="B13" s="83" t="s">
        <v>1564</v>
      </c>
      <c r="C13" s="84">
        <v>2.85</v>
      </c>
      <c r="D13" s="84">
        <v>2.85</v>
      </c>
    </row>
    <row r="14" s="54" customFormat="1" ht="25" customHeight="1" spans="1:4">
      <c r="A14" s="91" t="s">
        <v>1565</v>
      </c>
      <c r="B14" s="83" t="s">
        <v>1566</v>
      </c>
      <c r="C14" s="84">
        <f>C15+C16</f>
        <v>5.5365</v>
      </c>
      <c r="D14" s="84">
        <f>D15+D16</f>
        <v>5.5365</v>
      </c>
    </row>
    <row r="15" s="54" customFormat="1" ht="25" customHeight="1" spans="1:4">
      <c r="A15" s="92" t="s">
        <v>1557</v>
      </c>
      <c r="B15" s="83" t="s">
        <v>1567</v>
      </c>
      <c r="C15" s="84">
        <v>4.3907</v>
      </c>
      <c r="D15" s="84">
        <v>4.3907</v>
      </c>
    </row>
    <row r="16" s="54" customFormat="1" ht="25" customHeight="1" spans="1:4">
      <c r="A16" s="92" t="s">
        <v>1559</v>
      </c>
      <c r="B16" s="83" t="s">
        <v>1568</v>
      </c>
      <c r="C16" s="84">
        <v>1.1458</v>
      </c>
      <c r="D16" s="84">
        <v>1.1458</v>
      </c>
    </row>
    <row r="17" s="54" customFormat="1" ht="25" customHeight="1" spans="1:4">
      <c r="A17" s="91" t="s">
        <v>1569</v>
      </c>
      <c r="B17" s="83" t="s">
        <v>1570</v>
      </c>
      <c r="C17" s="84">
        <f>C18+C21</f>
        <v>20.31</v>
      </c>
      <c r="D17" s="84">
        <f>D18+D21</f>
        <v>20.31</v>
      </c>
    </row>
    <row r="18" s="54" customFormat="1" ht="25" customHeight="1" spans="1:4">
      <c r="A18" s="92" t="s">
        <v>1557</v>
      </c>
      <c r="B18" s="83" t="s">
        <v>1571</v>
      </c>
      <c r="C18" s="84">
        <v>20.06</v>
      </c>
      <c r="D18" s="84">
        <v>20.06</v>
      </c>
    </row>
    <row r="19" s="54" customFormat="1" ht="25" customHeight="1" spans="1:4">
      <c r="A19" s="92" t="s">
        <v>1572</v>
      </c>
      <c r="B19" s="83"/>
      <c r="C19" s="84">
        <v>11.63</v>
      </c>
      <c r="D19" s="84">
        <v>11.63</v>
      </c>
    </row>
    <row r="20" s="54" customFormat="1" ht="25" customHeight="1" spans="1:4">
      <c r="A20" s="92" t="s">
        <v>1573</v>
      </c>
      <c r="B20" s="83" t="s">
        <v>1574</v>
      </c>
      <c r="C20" s="84">
        <v>8.43</v>
      </c>
      <c r="D20" s="84">
        <v>8.43</v>
      </c>
    </row>
    <row r="21" s="54" customFormat="1" ht="25" customHeight="1" spans="1:4">
      <c r="A21" s="92" t="s">
        <v>1559</v>
      </c>
      <c r="B21" s="83" t="s">
        <v>1575</v>
      </c>
      <c r="C21" s="84">
        <v>0.25</v>
      </c>
      <c r="D21" s="84">
        <v>0.25</v>
      </c>
    </row>
    <row r="22" s="54" customFormat="1" ht="25" customHeight="1" spans="1:4">
      <c r="A22" s="92" t="s">
        <v>1572</v>
      </c>
      <c r="B22" s="83"/>
      <c r="C22" s="84">
        <v>0</v>
      </c>
      <c r="D22" s="84">
        <v>0</v>
      </c>
    </row>
    <row r="23" s="54" customFormat="1" ht="25" customHeight="1" spans="1:4">
      <c r="A23" s="92" t="s">
        <v>1576</v>
      </c>
      <c r="B23" s="83" t="s">
        <v>1577</v>
      </c>
      <c r="C23" s="84">
        <v>0.25</v>
      </c>
      <c r="D23" s="84">
        <v>0.25</v>
      </c>
    </row>
    <row r="24" s="54" customFormat="1" ht="25" customHeight="1" spans="1:4">
      <c r="A24" s="91" t="s">
        <v>1578</v>
      </c>
      <c r="B24" s="83" t="s">
        <v>1579</v>
      </c>
      <c r="C24" s="84">
        <f>C25+C26</f>
        <v>5.4656</v>
      </c>
      <c r="D24" s="84">
        <f>D25+D26</f>
        <v>5.4656</v>
      </c>
    </row>
    <row r="25" s="54" customFormat="1" ht="25" customHeight="1" spans="1:4">
      <c r="A25" s="92" t="s">
        <v>1557</v>
      </c>
      <c r="B25" s="83" t="s">
        <v>1580</v>
      </c>
      <c r="C25" s="84">
        <v>4.342</v>
      </c>
      <c r="D25" s="84">
        <v>4.342</v>
      </c>
    </row>
    <row r="26" s="54" customFormat="1" ht="25" customHeight="1" spans="1:4">
      <c r="A26" s="92" t="s">
        <v>1559</v>
      </c>
      <c r="B26" s="83" t="s">
        <v>1581</v>
      </c>
      <c r="C26" s="84">
        <v>1.1236</v>
      </c>
      <c r="D26" s="84">
        <v>1.1236</v>
      </c>
    </row>
    <row r="27" s="55" customFormat="1" ht="70" customHeight="1" spans="1:4">
      <c r="A27" s="93" t="s">
        <v>1582</v>
      </c>
      <c r="B27" s="93"/>
      <c r="C27" s="93"/>
      <c r="D27" s="93"/>
    </row>
    <row r="28" s="53" customFormat="1" ht="25" customHeight="1" spans="1:4">
      <c r="A28" s="68"/>
      <c r="B28" s="68"/>
      <c r="C28" s="68"/>
      <c r="D28" s="68"/>
    </row>
  </sheetData>
  <mergeCells count="3">
    <mergeCell ref="A3:D3"/>
    <mergeCell ref="A27:D27"/>
    <mergeCell ref="A28:D28"/>
  </mergeCells>
  <printOptions horizontalCentered="1"/>
  <pageMargins left="0.709027777777778" right="0.709027777777778" top="0.393055555555556" bottom="0.75" header="0.309027777777778" footer="0.309027777777778"/>
  <pageSetup paperSize="9" fitToHeight="200" orientation="portrait" horizontalDpi="600" verticalDpi="600"/>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0">
    <pageSetUpPr fitToPage="1"/>
  </sheetPr>
  <dimension ref="A1:F20"/>
  <sheetViews>
    <sheetView workbookViewId="0">
      <selection activeCell="F18" sqref="F18"/>
    </sheetView>
  </sheetViews>
  <sheetFormatPr defaultColWidth="8.88333333333333" defaultRowHeight="15" outlineLevelCol="5"/>
  <cols>
    <col min="1" max="1" width="8.88333333333333" style="67"/>
    <col min="2" max="2" width="49.375" style="67" customWidth="1"/>
    <col min="3" max="6" width="20.625" style="67" customWidth="1"/>
    <col min="7" max="16384" width="8.88333333333333" style="53"/>
  </cols>
  <sheetData>
    <row r="1" s="53" customFormat="1" spans="1:6">
      <c r="A1" s="77"/>
      <c r="B1" s="67"/>
      <c r="C1" s="67"/>
      <c r="D1" s="67"/>
      <c r="E1" s="67"/>
      <c r="F1" s="67"/>
    </row>
    <row r="2" s="53" customFormat="1" ht="45" customHeight="1" spans="1:6">
      <c r="A2" s="78" t="s">
        <v>1583</v>
      </c>
      <c r="B2" s="78"/>
      <c r="C2" s="78"/>
      <c r="D2" s="78"/>
      <c r="E2" s="78"/>
      <c r="F2" s="78"/>
    </row>
    <row r="3" s="54" customFormat="1" ht="18" customHeight="1" spans="1:6">
      <c r="A3" s="79"/>
      <c r="B3" s="80" t="s">
        <v>1549</v>
      </c>
      <c r="C3" s="71"/>
      <c r="D3" s="71"/>
      <c r="E3" s="71"/>
      <c r="F3" s="71"/>
    </row>
    <row r="4" s="54" customFormat="1" ht="30" customHeight="1" spans="1:6">
      <c r="A4" s="81" t="s">
        <v>1584</v>
      </c>
      <c r="B4" s="81"/>
      <c r="C4" s="72" t="s">
        <v>1585</v>
      </c>
      <c r="D4" s="72" t="s">
        <v>1553</v>
      </c>
      <c r="E4" s="72" t="s">
        <v>1554</v>
      </c>
      <c r="F4" s="72" t="s">
        <v>1586</v>
      </c>
    </row>
    <row r="5" s="54" customFormat="1" ht="30" customHeight="1" spans="1:6">
      <c r="A5" s="82" t="s">
        <v>1587</v>
      </c>
      <c r="B5" s="82"/>
      <c r="C5" s="83" t="s">
        <v>1501</v>
      </c>
      <c r="D5" s="84">
        <v>179.74</v>
      </c>
      <c r="E5" s="85"/>
      <c r="F5" s="85"/>
    </row>
    <row r="6" s="54" customFormat="1" ht="30" customHeight="1" spans="1:6">
      <c r="A6" s="86" t="s">
        <v>1588</v>
      </c>
      <c r="B6" s="86"/>
      <c r="C6" s="83" t="s">
        <v>1502</v>
      </c>
      <c r="D6" s="84">
        <v>142.7</v>
      </c>
      <c r="E6" s="85"/>
      <c r="F6" s="85"/>
    </row>
    <row r="7" s="54" customFormat="1" ht="30" customHeight="1" spans="1:6">
      <c r="A7" s="86" t="s">
        <v>1589</v>
      </c>
      <c r="B7" s="86"/>
      <c r="C7" s="83" t="s">
        <v>1503</v>
      </c>
      <c r="D7" s="84">
        <v>37.04</v>
      </c>
      <c r="E7" s="85"/>
      <c r="F7" s="85"/>
    </row>
    <row r="8" s="54" customFormat="1" ht="30" customHeight="1" spans="1:6">
      <c r="A8" s="87" t="s">
        <v>1590</v>
      </c>
      <c r="B8" s="87"/>
      <c r="C8" s="83" t="s">
        <v>1504</v>
      </c>
      <c r="D8" s="84"/>
      <c r="E8" s="85"/>
      <c r="F8" s="85"/>
    </row>
    <row r="9" s="54" customFormat="1" ht="30" customHeight="1" spans="1:6">
      <c r="A9" s="86" t="s">
        <v>1588</v>
      </c>
      <c r="B9" s="86"/>
      <c r="C9" s="83" t="s">
        <v>1505</v>
      </c>
      <c r="D9" s="84"/>
      <c r="E9" s="85"/>
      <c r="F9" s="85"/>
    </row>
    <row r="10" s="54" customFormat="1" ht="30" customHeight="1" spans="1:6">
      <c r="A10" s="86" t="s">
        <v>1589</v>
      </c>
      <c r="B10" s="86"/>
      <c r="C10" s="83" t="s">
        <v>1506</v>
      </c>
      <c r="D10" s="84"/>
      <c r="E10" s="85"/>
      <c r="F10" s="85"/>
    </row>
    <row r="11" s="55" customFormat="1" ht="41" customHeight="1" spans="1:6">
      <c r="A11" s="75" t="s">
        <v>1591</v>
      </c>
      <c r="B11" s="75"/>
      <c r="C11" s="75"/>
      <c r="D11" s="75"/>
      <c r="E11" s="75"/>
      <c r="F11" s="75"/>
    </row>
    <row r="12" ht="13.5" spans="1:1">
      <c r="A12" s="67" t="s">
        <v>1592</v>
      </c>
    </row>
    <row r="14" s="53" customFormat="1" ht="19.5" spans="1:6">
      <c r="A14" s="88"/>
      <c r="B14" s="67"/>
      <c r="C14" s="67"/>
      <c r="D14" s="67"/>
      <c r="E14" s="67"/>
      <c r="F14" s="67"/>
    </row>
    <row r="15" s="53" customFormat="1" ht="19" customHeight="1" spans="1:6">
      <c r="A15" s="89"/>
      <c r="B15" s="67"/>
      <c r="C15" s="67"/>
      <c r="D15" s="67"/>
      <c r="E15" s="67"/>
      <c r="F15" s="67"/>
    </row>
    <row r="16" s="53" customFormat="1" ht="29" customHeight="1" spans="1:6">
      <c r="A16" s="67"/>
      <c r="B16" s="67"/>
      <c r="C16" s="67"/>
      <c r="D16" s="67"/>
      <c r="E16" s="67"/>
      <c r="F16" s="67"/>
    </row>
    <row r="17" s="53" customFormat="1" ht="29" customHeight="1" spans="1:6">
      <c r="A17" s="67"/>
      <c r="B17" s="67"/>
      <c r="C17" s="67"/>
      <c r="D17" s="67"/>
      <c r="E17" s="67"/>
      <c r="F17" s="67"/>
    </row>
    <row r="18" s="53" customFormat="1" ht="29" customHeight="1" spans="1:6">
      <c r="A18" s="67"/>
      <c r="B18" s="67"/>
      <c r="C18" s="67"/>
      <c r="D18" s="67"/>
      <c r="E18" s="67"/>
      <c r="F18" s="67"/>
    </row>
    <row r="19" s="53" customFormat="1" ht="29" customHeight="1" spans="1:6">
      <c r="A19" s="67"/>
      <c r="B19" s="67"/>
      <c r="C19" s="67"/>
      <c r="D19" s="67"/>
      <c r="E19" s="67"/>
      <c r="F19" s="67"/>
    </row>
    <row r="20" s="53" customFormat="1" ht="30" customHeight="1" spans="1:6">
      <c r="A20" s="89"/>
      <c r="B20" s="67"/>
      <c r="C20" s="67"/>
      <c r="D20" s="67"/>
      <c r="E20" s="67"/>
      <c r="F20" s="67"/>
    </row>
  </sheetData>
  <mergeCells count="9">
    <mergeCell ref="A2:F2"/>
    <mergeCell ref="B3:F3"/>
    <mergeCell ref="A4:B4"/>
    <mergeCell ref="A6:B6"/>
    <mergeCell ref="A7:B7"/>
    <mergeCell ref="A8:B8"/>
    <mergeCell ref="A9:B9"/>
    <mergeCell ref="A10:B10"/>
    <mergeCell ref="A11:F11"/>
  </mergeCells>
  <printOptions horizontalCentered="1"/>
  <pageMargins left="0.709027777777778" right="0.709027777777778" top="1.10138888888889" bottom="0.75" header="0.309027777777778" footer="0.309027777777778"/>
  <pageSetup paperSize="9" scale="95" fitToHeight="200" orientation="landscape" horizontalDpi="600" verticalDpi="600"/>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1">
    <pageSetUpPr fitToPage="1"/>
  </sheetPr>
  <dimension ref="A1:C14"/>
  <sheetViews>
    <sheetView workbookViewId="0">
      <selection activeCell="F15" sqref="F15"/>
    </sheetView>
  </sheetViews>
  <sheetFormatPr defaultColWidth="10" defaultRowHeight="15" outlineLevelCol="2"/>
  <cols>
    <col min="1" max="1" width="59.375" style="67" customWidth="1"/>
    <col min="2" max="3" width="25.625" style="67" customWidth="1"/>
    <col min="4" max="4" width="9.76666666666667" style="53" customWidth="1"/>
    <col min="5" max="16384" width="10" style="53"/>
  </cols>
  <sheetData>
    <row r="1" s="53" customFormat="1" ht="24" customHeight="1" spans="1:3">
      <c r="A1" s="67"/>
      <c r="B1" s="67"/>
      <c r="C1" s="67"/>
    </row>
    <row r="2" s="53" customFormat="1" ht="14.3" customHeight="1" spans="1:3">
      <c r="A2" s="68"/>
      <c r="B2" s="67"/>
      <c r="C2" s="67"/>
    </row>
    <row r="3" s="53" customFormat="1" ht="28.6" customHeight="1" spans="1:3">
      <c r="A3" s="69" t="s">
        <v>1593</v>
      </c>
      <c r="B3" s="69"/>
      <c r="C3" s="69"/>
    </row>
    <row r="4" s="54" customFormat="1" ht="25" customHeight="1" spans="1:3">
      <c r="A4" s="70"/>
      <c r="B4" s="70"/>
      <c r="C4" s="71" t="s">
        <v>1549</v>
      </c>
    </row>
    <row r="5" s="54" customFormat="1" ht="32" customHeight="1" spans="1:3">
      <c r="A5" s="72" t="s">
        <v>1526</v>
      </c>
      <c r="B5" s="72" t="s">
        <v>1527</v>
      </c>
      <c r="C5" s="72" t="s">
        <v>1528</v>
      </c>
    </row>
    <row r="6" s="54" customFormat="1" ht="32" customHeight="1" spans="1:3">
      <c r="A6" s="73" t="s">
        <v>1540</v>
      </c>
      <c r="B6" s="74">
        <v>34.81</v>
      </c>
      <c r="C6" s="74">
        <v>34.81</v>
      </c>
    </row>
    <row r="7" s="54" customFormat="1" ht="32" customHeight="1" spans="1:3">
      <c r="A7" s="73" t="s">
        <v>1541</v>
      </c>
      <c r="B7" s="74">
        <v>37.04</v>
      </c>
      <c r="C7" s="74">
        <v>37.04</v>
      </c>
    </row>
    <row r="8" s="54" customFormat="1" ht="32" customHeight="1" spans="1:3">
      <c r="A8" s="73" t="s">
        <v>1542</v>
      </c>
      <c r="B8" s="74">
        <v>2.54</v>
      </c>
      <c r="C8" s="74">
        <v>2.54</v>
      </c>
    </row>
    <row r="9" s="54" customFormat="1" ht="32" customHeight="1" spans="1:3">
      <c r="A9" s="73" t="s">
        <v>1543</v>
      </c>
      <c r="B9" s="74">
        <v>2.85</v>
      </c>
      <c r="C9" s="74">
        <v>2.85</v>
      </c>
    </row>
    <row r="10" s="54" customFormat="1" ht="32" customHeight="1" spans="1:3">
      <c r="A10" s="73" t="s">
        <v>1544</v>
      </c>
      <c r="B10" s="74">
        <v>34.5</v>
      </c>
      <c r="C10" s="74">
        <v>34.5</v>
      </c>
    </row>
    <row r="11" s="54" customFormat="1" ht="32" customHeight="1" spans="1:3">
      <c r="A11" s="73" t="s">
        <v>1545</v>
      </c>
      <c r="B11" s="74"/>
      <c r="C11" s="74"/>
    </row>
    <row r="12" s="54" customFormat="1" ht="32" customHeight="1" spans="1:3">
      <c r="A12" s="73" t="s">
        <v>1546</v>
      </c>
      <c r="B12" s="74"/>
      <c r="C12" s="74"/>
    </row>
    <row r="13" s="55" customFormat="1" ht="65" customHeight="1" spans="1:3">
      <c r="A13" s="75" t="s">
        <v>1550</v>
      </c>
      <c r="B13" s="75"/>
      <c r="C13" s="75"/>
    </row>
    <row r="14" s="53" customFormat="1" ht="31" customHeight="1" spans="1:3">
      <c r="A14" s="76"/>
      <c r="B14" s="76"/>
      <c r="C14" s="76"/>
    </row>
  </sheetData>
  <mergeCells count="3">
    <mergeCell ref="A3:C3"/>
    <mergeCell ref="A13:C13"/>
    <mergeCell ref="A14:C14"/>
  </mergeCells>
  <printOptions horizontalCentered="1"/>
  <pageMargins left="0.709027777777778" right="0.709027777777778" top="0.75" bottom="0.75" header="0.309027777777778" footer="0.309027777777778"/>
  <pageSetup paperSize="9" fitToHeight="200" orientation="landscape" horizontalDpi="600" verticalDpi="600"/>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workbookViewId="0">
      <selection activeCell="E22" sqref="E22"/>
    </sheetView>
  </sheetViews>
  <sheetFormatPr defaultColWidth="8.88333333333333" defaultRowHeight="13.5" outlineLevelRow="7" outlineLevelCol="5"/>
  <cols>
    <col min="1" max="1" width="8.88333333333333" style="53"/>
    <col min="2" max="6" width="24.2166666666667" style="53" customWidth="1"/>
    <col min="7" max="16384" width="8.88333333333333" style="53"/>
  </cols>
  <sheetData>
    <row r="1" s="53" customFormat="1" ht="24" customHeight="1"/>
    <row r="2" s="53" customFormat="1" ht="25.5" spans="1:6">
      <c r="A2" s="56" t="s">
        <v>1594</v>
      </c>
      <c r="B2" s="57"/>
      <c r="C2" s="57"/>
      <c r="D2" s="57"/>
      <c r="E2" s="57"/>
      <c r="F2" s="57"/>
    </row>
    <row r="3" s="53" customFormat="1" ht="23" customHeight="1" spans="1:6">
      <c r="A3" s="58" t="s">
        <v>1595</v>
      </c>
      <c r="B3" s="58"/>
      <c r="C3" s="58"/>
      <c r="D3" s="58"/>
      <c r="E3" s="58"/>
      <c r="F3" s="58"/>
    </row>
    <row r="4" s="54" customFormat="1" ht="30" customHeight="1" spans="1:6">
      <c r="A4" s="59" t="s">
        <v>1596</v>
      </c>
      <c r="B4" s="60" t="s">
        <v>1449</v>
      </c>
      <c r="C4" s="60" t="s">
        <v>1597</v>
      </c>
      <c r="D4" s="60" t="s">
        <v>1598</v>
      </c>
      <c r="E4" s="60" t="s">
        <v>1599</v>
      </c>
      <c r="F4" s="60" t="s">
        <v>1600</v>
      </c>
    </row>
    <row r="5" s="54" customFormat="1" ht="45" customHeight="1" spans="1:6">
      <c r="A5" s="61">
        <v>1</v>
      </c>
      <c r="B5" s="62"/>
      <c r="C5" s="63" t="s">
        <v>1601</v>
      </c>
      <c r="D5" s="64"/>
      <c r="E5" s="64" t="s">
        <v>1602</v>
      </c>
      <c r="F5" s="64"/>
    </row>
    <row r="6" s="54" customFormat="1" ht="45" customHeight="1" spans="1:6">
      <c r="A6" s="61">
        <v>2</v>
      </c>
      <c r="B6" s="62"/>
      <c r="C6" s="63"/>
      <c r="D6" s="64"/>
      <c r="E6" s="64"/>
      <c r="F6" s="64"/>
    </row>
    <row r="7" s="55" customFormat="1" ht="33" customHeight="1" spans="1:6">
      <c r="A7" s="65" t="s">
        <v>1603</v>
      </c>
      <c r="B7" s="65"/>
      <c r="C7" s="65"/>
      <c r="D7" s="65"/>
      <c r="E7" s="65"/>
      <c r="F7" s="65"/>
    </row>
    <row r="8" s="53" customFormat="1" ht="27" customHeight="1" spans="1:6">
      <c r="A8" s="66" t="s">
        <v>1604</v>
      </c>
      <c r="B8" s="66"/>
      <c r="C8" s="66"/>
      <c r="D8" s="66"/>
      <c r="E8" s="66"/>
      <c r="F8" s="66"/>
    </row>
  </sheetData>
  <mergeCells count="9">
    <mergeCell ref="A2:F2"/>
    <mergeCell ref="A3:F3"/>
    <mergeCell ref="A7:F7"/>
    <mergeCell ref="A8:F8"/>
    <mergeCell ref="B5:B6"/>
    <mergeCell ref="C5:C6"/>
    <mergeCell ref="D5:D6"/>
    <mergeCell ref="E5:E6"/>
    <mergeCell ref="F5:F6"/>
  </mergeCells>
  <pageMargins left="0.75" right="0.75" top="1" bottom="1" header="0.5" footer="0.5"/>
  <pageSetup paperSize="9" orientation="landscape"/>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132">
    <pageSetUpPr fitToPage="1"/>
  </sheetPr>
  <dimension ref="A1:F8"/>
  <sheetViews>
    <sheetView workbookViewId="0">
      <selection activeCell="A8" sqref="A8:F8"/>
    </sheetView>
  </sheetViews>
  <sheetFormatPr defaultColWidth="8.88333333333333" defaultRowHeight="13.5" outlineLevelRow="7" outlineLevelCol="5"/>
  <cols>
    <col min="1" max="1" width="8.88333333333333" style="53"/>
    <col min="2" max="6" width="24.2166666666667" style="53" customWidth="1"/>
    <col min="7" max="16384" width="8.88333333333333" style="53"/>
  </cols>
  <sheetData>
    <row r="1" s="53" customFormat="1" ht="24" customHeight="1"/>
    <row r="2" s="53" customFormat="1" ht="25.5" spans="1:6">
      <c r="A2" s="56" t="s">
        <v>1605</v>
      </c>
      <c r="B2" s="57"/>
      <c r="C2" s="57"/>
      <c r="D2" s="57"/>
      <c r="E2" s="57"/>
      <c r="F2" s="57"/>
    </row>
    <row r="3" s="53" customFormat="1" ht="23" customHeight="1" spans="1:6">
      <c r="A3" s="58" t="s">
        <v>1595</v>
      </c>
      <c r="B3" s="58"/>
      <c r="C3" s="58"/>
      <c r="D3" s="58"/>
      <c r="E3" s="58"/>
      <c r="F3" s="58"/>
    </row>
    <row r="4" s="54" customFormat="1" ht="30" customHeight="1" spans="1:6">
      <c r="A4" s="59" t="s">
        <v>1596</v>
      </c>
      <c r="B4" s="60" t="s">
        <v>1449</v>
      </c>
      <c r="C4" s="60" t="s">
        <v>1597</v>
      </c>
      <c r="D4" s="60" t="s">
        <v>1598</v>
      </c>
      <c r="E4" s="60" t="s">
        <v>1599</v>
      </c>
      <c r="F4" s="60" t="s">
        <v>1600</v>
      </c>
    </row>
    <row r="5" s="54" customFormat="1" ht="45" customHeight="1" spans="1:6">
      <c r="A5" s="61">
        <v>1</v>
      </c>
      <c r="B5" s="62"/>
      <c r="C5" s="63" t="s">
        <v>1601</v>
      </c>
      <c r="D5" s="64"/>
      <c r="E5" s="64" t="s">
        <v>1602</v>
      </c>
      <c r="F5" s="64"/>
    </row>
    <row r="6" s="54" customFormat="1" ht="45" customHeight="1" spans="1:6">
      <c r="A6" s="61">
        <v>2</v>
      </c>
      <c r="B6" s="62"/>
      <c r="C6" s="63"/>
      <c r="D6" s="64"/>
      <c r="E6" s="64"/>
      <c r="F6" s="64"/>
    </row>
    <row r="7" s="55" customFormat="1" ht="33" customHeight="1" spans="1:6">
      <c r="A7" s="65" t="s">
        <v>1603</v>
      </c>
      <c r="B7" s="65"/>
      <c r="C7" s="65"/>
      <c r="D7" s="65"/>
      <c r="E7" s="65"/>
      <c r="F7" s="65"/>
    </row>
    <row r="8" ht="27" customHeight="1" spans="1:6">
      <c r="A8" s="66" t="s">
        <v>1606</v>
      </c>
      <c r="B8" s="66"/>
      <c r="C8" s="66"/>
      <c r="D8" s="66"/>
      <c r="E8" s="66"/>
      <c r="F8" s="66"/>
    </row>
  </sheetData>
  <mergeCells count="9">
    <mergeCell ref="A2:F2"/>
    <mergeCell ref="A3:F3"/>
    <mergeCell ref="A7:F7"/>
    <mergeCell ref="A8:F8"/>
    <mergeCell ref="B5:B6"/>
    <mergeCell ref="C5:C6"/>
    <mergeCell ref="D5:D6"/>
    <mergeCell ref="E5:E6"/>
    <mergeCell ref="F5:F6"/>
  </mergeCells>
  <printOptions horizontalCentered="1"/>
  <pageMargins left="0.709027777777778" right="0.709027777777778" top="0.75" bottom="0.75" header="0.309027777777778" footer="0.309027777777778"/>
  <pageSetup paperSize="9" fitToHeight="200" orientation="landscape" horizontalDpi="600" verticalDpi="600"/>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2"/>
  <dimension ref="A1:I289"/>
  <sheetViews>
    <sheetView topLeftCell="A190" workbookViewId="0">
      <selection activeCell="A183" sqref="A$1:H$1048576"/>
    </sheetView>
  </sheetViews>
  <sheetFormatPr defaultColWidth="8" defaultRowHeight="12"/>
  <cols>
    <col min="1" max="1" width="11.125" style="13" customWidth="1"/>
    <col min="2" max="2" width="13.5" style="13" customWidth="1"/>
    <col min="3" max="4" width="14.625" style="13" customWidth="1"/>
    <col min="5" max="5" width="21.375" style="13" customWidth="1"/>
    <col min="6" max="6" width="14.75" style="13" customWidth="1"/>
    <col min="7" max="7" width="23.25" style="13" customWidth="1"/>
    <col min="8" max="8" width="17.625" style="14" customWidth="1"/>
    <col min="9" max="16384" width="8" style="10"/>
  </cols>
  <sheetData>
    <row r="1" s="10" customFormat="1" spans="1:8">
      <c r="A1" s="13"/>
      <c r="B1" s="13"/>
      <c r="C1" s="13"/>
      <c r="D1" s="13"/>
      <c r="E1" s="13"/>
      <c r="F1" s="13"/>
      <c r="G1" s="13"/>
      <c r="H1" s="15"/>
    </row>
    <row r="2" s="10" customFormat="1" ht="39" customHeight="1" spans="1:8">
      <c r="A2" s="16" t="s">
        <v>1607</v>
      </c>
      <c r="B2" s="16"/>
      <c r="C2" s="16"/>
      <c r="D2" s="16"/>
      <c r="E2" s="16"/>
      <c r="F2" s="16"/>
      <c r="G2" s="16"/>
      <c r="H2" s="16"/>
    </row>
    <row r="3" s="10" customFormat="1" ht="23" customHeight="1" spans="1:8">
      <c r="A3" s="17"/>
      <c r="B3" s="13"/>
      <c r="C3" s="13"/>
      <c r="D3" s="13"/>
      <c r="E3" s="13"/>
      <c r="F3" s="13"/>
      <c r="G3" s="13"/>
      <c r="H3" s="14"/>
    </row>
    <row r="4" s="11" customFormat="1" ht="44.25" customHeight="1" spans="1:8">
      <c r="A4" s="18" t="s">
        <v>1608</v>
      </c>
      <c r="B4" s="18" t="s">
        <v>1609</v>
      </c>
      <c r="C4" s="18" t="s">
        <v>1610</v>
      </c>
      <c r="D4" s="18" t="s">
        <v>1611</v>
      </c>
      <c r="E4" s="18" t="s">
        <v>1612</v>
      </c>
      <c r="F4" s="18" t="s">
        <v>1613</v>
      </c>
      <c r="G4" s="18" t="s">
        <v>1614</v>
      </c>
      <c r="H4" s="18" t="s">
        <v>1615</v>
      </c>
    </row>
    <row r="5" s="10" customFormat="1" ht="24" customHeight="1" spans="1:8">
      <c r="A5" s="19">
        <v>1</v>
      </c>
      <c r="B5" s="19">
        <v>2</v>
      </c>
      <c r="C5" s="19">
        <v>3</v>
      </c>
      <c r="D5" s="19">
        <v>4</v>
      </c>
      <c r="E5" s="19">
        <v>5</v>
      </c>
      <c r="F5" s="19">
        <v>6</v>
      </c>
      <c r="G5" s="19">
        <v>7</v>
      </c>
      <c r="H5" s="19">
        <v>8</v>
      </c>
    </row>
    <row r="6" s="12" customFormat="1" ht="33" customHeight="1" spans="1:8">
      <c r="A6" s="20" t="s">
        <v>1616</v>
      </c>
      <c r="B6" s="20" t="s">
        <v>1617</v>
      </c>
      <c r="C6" s="20" t="s">
        <v>1618</v>
      </c>
      <c r="D6" s="21" t="s">
        <v>1619</v>
      </c>
      <c r="E6" s="21" t="s">
        <v>1620</v>
      </c>
      <c r="F6" s="21" t="s">
        <v>1621</v>
      </c>
      <c r="G6" s="21" t="s">
        <v>1622</v>
      </c>
      <c r="H6" s="22"/>
    </row>
    <row r="7" s="12" customFormat="1" ht="33" customHeight="1" spans="1:8">
      <c r="A7" s="23"/>
      <c r="B7" s="23"/>
      <c r="C7" s="20" t="s">
        <v>1618</v>
      </c>
      <c r="D7" s="21" t="s">
        <v>1623</v>
      </c>
      <c r="E7" s="21" t="s">
        <v>1624</v>
      </c>
      <c r="F7" s="21">
        <v>12</v>
      </c>
      <c r="G7" s="21" t="s">
        <v>1622</v>
      </c>
      <c r="H7" s="24"/>
    </row>
    <row r="8" s="12" customFormat="1" ht="33" customHeight="1" spans="1:8">
      <c r="A8" s="23"/>
      <c r="B8" s="23"/>
      <c r="C8" s="20" t="s">
        <v>1618</v>
      </c>
      <c r="D8" s="21" t="s">
        <v>1625</v>
      </c>
      <c r="E8" s="21" t="s">
        <v>1626</v>
      </c>
      <c r="F8" s="21" t="s">
        <v>1627</v>
      </c>
      <c r="G8" s="21" t="s">
        <v>1622</v>
      </c>
      <c r="H8" s="24"/>
    </row>
    <row r="9" s="12" customFormat="1" ht="33" customHeight="1" spans="1:8">
      <c r="A9" s="23"/>
      <c r="B9" s="23"/>
      <c r="C9" s="20" t="s">
        <v>1628</v>
      </c>
      <c r="D9" s="21" t="s">
        <v>1629</v>
      </c>
      <c r="E9" s="21" t="s">
        <v>1630</v>
      </c>
      <c r="F9" s="25">
        <v>0.95</v>
      </c>
      <c r="G9" s="21" t="s">
        <v>1622</v>
      </c>
      <c r="H9" s="24"/>
    </row>
    <row r="10" s="12" customFormat="1" ht="33" customHeight="1" spans="1:8">
      <c r="A10" s="23"/>
      <c r="B10" s="23"/>
      <c r="C10" s="20" t="s">
        <v>1631</v>
      </c>
      <c r="D10" s="21" t="s">
        <v>1632</v>
      </c>
      <c r="E10" s="21" t="s">
        <v>1633</v>
      </c>
      <c r="F10" s="25">
        <v>0.95</v>
      </c>
      <c r="G10" s="21" t="s">
        <v>1622</v>
      </c>
      <c r="H10" s="24"/>
    </row>
    <row r="11" s="10" customFormat="1" ht="35" customHeight="1" spans="1:8">
      <c r="A11" s="20" t="s">
        <v>1634</v>
      </c>
      <c r="B11" s="20" t="s">
        <v>1635</v>
      </c>
      <c r="C11" s="26" t="s">
        <v>1636</v>
      </c>
      <c r="D11" s="26" t="s">
        <v>1623</v>
      </c>
      <c r="E11" s="26" t="s">
        <v>1637</v>
      </c>
      <c r="F11" s="26" t="s">
        <v>1638</v>
      </c>
      <c r="G11" s="26" t="s">
        <v>1639</v>
      </c>
      <c r="H11" s="19"/>
    </row>
    <row r="12" s="10" customFormat="1" ht="35" customHeight="1" spans="1:8">
      <c r="A12" s="23"/>
      <c r="B12" s="23"/>
      <c r="C12" s="26" t="s">
        <v>1640</v>
      </c>
      <c r="D12" s="26" t="s">
        <v>1632</v>
      </c>
      <c r="E12" s="26" t="s">
        <v>1641</v>
      </c>
      <c r="F12" s="27">
        <v>0.95</v>
      </c>
      <c r="G12" s="26" t="s">
        <v>1642</v>
      </c>
      <c r="H12" s="19"/>
    </row>
    <row r="13" s="10" customFormat="1" ht="35" customHeight="1" spans="1:8">
      <c r="A13" s="23"/>
      <c r="B13" s="23"/>
      <c r="C13" s="26" t="s">
        <v>1643</v>
      </c>
      <c r="D13" s="26" t="s">
        <v>1629</v>
      </c>
      <c r="E13" s="26" t="s">
        <v>1644</v>
      </c>
      <c r="F13" s="26" t="s">
        <v>1645</v>
      </c>
      <c r="G13" s="26" t="s">
        <v>1639</v>
      </c>
      <c r="H13" s="19"/>
    </row>
    <row r="14" s="10" customFormat="1" ht="35" customHeight="1" spans="1:8">
      <c r="A14" s="23"/>
      <c r="B14" s="23"/>
      <c r="C14" s="26" t="s">
        <v>1636</v>
      </c>
      <c r="D14" s="26" t="s">
        <v>1619</v>
      </c>
      <c r="E14" s="26" t="s">
        <v>1646</v>
      </c>
      <c r="F14" s="26" t="s">
        <v>1647</v>
      </c>
      <c r="G14" s="26" t="s">
        <v>1639</v>
      </c>
      <c r="H14" s="19"/>
    </row>
    <row r="15" s="10" customFormat="1" ht="35" customHeight="1" spans="1:8">
      <c r="A15" s="23"/>
      <c r="B15" s="23"/>
      <c r="C15" s="26" t="s">
        <v>1636</v>
      </c>
      <c r="D15" s="26" t="s">
        <v>1625</v>
      </c>
      <c r="E15" s="26" t="s">
        <v>1648</v>
      </c>
      <c r="F15" s="26" t="s">
        <v>1649</v>
      </c>
      <c r="G15" s="26" t="s">
        <v>1639</v>
      </c>
      <c r="H15" s="19"/>
    </row>
    <row r="16" s="10" customFormat="1" ht="35" customHeight="1" spans="1:8">
      <c r="A16" s="23"/>
      <c r="B16" s="23"/>
      <c r="C16" s="26" t="s">
        <v>1636</v>
      </c>
      <c r="D16" s="26" t="s">
        <v>1650</v>
      </c>
      <c r="E16" s="26" t="s">
        <v>1651</v>
      </c>
      <c r="F16" s="27">
        <v>1</v>
      </c>
      <c r="G16" s="26" t="s">
        <v>1639</v>
      </c>
      <c r="H16" s="19"/>
    </row>
    <row r="17" s="10" customFormat="1" ht="35" customHeight="1" spans="1:8">
      <c r="A17" s="23"/>
      <c r="B17" s="23"/>
      <c r="C17" s="26" t="s">
        <v>1640</v>
      </c>
      <c r="D17" s="26" t="s">
        <v>1632</v>
      </c>
      <c r="E17" s="26" t="s">
        <v>1652</v>
      </c>
      <c r="F17" s="27">
        <v>0.9</v>
      </c>
      <c r="G17" s="26" t="s">
        <v>1653</v>
      </c>
      <c r="H17" s="19"/>
    </row>
    <row r="18" s="10" customFormat="1" ht="35" customHeight="1" spans="1:8">
      <c r="A18" s="23"/>
      <c r="B18" s="23"/>
      <c r="C18" s="26" t="s">
        <v>1643</v>
      </c>
      <c r="D18" s="26" t="s">
        <v>1654</v>
      </c>
      <c r="E18" s="26" t="s">
        <v>1655</v>
      </c>
      <c r="F18" s="27">
        <v>1</v>
      </c>
      <c r="G18" s="26" t="s">
        <v>1639</v>
      </c>
      <c r="H18" s="19"/>
    </row>
    <row r="19" s="10" customFormat="1" ht="35" customHeight="1" spans="1:9">
      <c r="A19" s="20" t="s">
        <v>1656</v>
      </c>
      <c r="B19" s="20" t="s">
        <v>1657</v>
      </c>
      <c r="C19" s="26" t="s">
        <v>1643</v>
      </c>
      <c r="D19" s="26" t="s">
        <v>1658</v>
      </c>
      <c r="E19" s="26" t="s">
        <v>1659</v>
      </c>
      <c r="F19" s="27">
        <v>0.8</v>
      </c>
      <c r="G19" s="26" t="s">
        <v>1660</v>
      </c>
      <c r="H19" s="28"/>
      <c r="I19" s="33"/>
    </row>
    <row r="20" s="10" customFormat="1" ht="35" customHeight="1" spans="1:9">
      <c r="A20" s="23"/>
      <c r="B20" s="23"/>
      <c r="C20" s="26" t="s">
        <v>1636</v>
      </c>
      <c r="D20" s="26" t="s">
        <v>1619</v>
      </c>
      <c r="E20" s="26" t="s">
        <v>1661</v>
      </c>
      <c r="F20" s="26" t="s">
        <v>1662</v>
      </c>
      <c r="G20" s="26" t="s">
        <v>1660</v>
      </c>
      <c r="H20" s="28"/>
      <c r="I20" s="33"/>
    </row>
    <row r="21" s="10" customFormat="1" ht="35" customHeight="1" spans="1:9">
      <c r="A21" s="23"/>
      <c r="B21" s="23"/>
      <c r="C21" s="26" t="s">
        <v>1636</v>
      </c>
      <c r="D21" s="26" t="s">
        <v>1625</v>
      </c>
      <c r="E21" s="26" t="s">
        <v>1663</v>
      </c>
      <c r="F21" s="26" t="s">
        <v>1664</v>
      </c>
      <c r="G21" s="26" t="s">
        <v>1660</v>
      </c>
      <c r="H21" s="28"/>
      <c r="I21" s="33"/>
    </row>
    <row r="22" s="10" customFormat="1" ht="35" customHeight="1" spans="1:9">
      <c r="A22" s="23"/>
      <c r="B22" s="23"/>
      <c r="C22" s="26" t="s">
        <v>1636</v>
      </c>
      <c r="D22" s="26" t="s">
        <v>1619</v>
      </c>
      <c r="E22" s="26" t="s">
        <v>1665</v>
      </c>
      <c r="F22" s="26" t="s">
        <v>1666</v>
      </c>
      <c r="G22" s="26" t="s">
        <v>1660</v>
      </c>
      <c r="H22" s="28"/>
      <c r="I22" s="33"/>
    </row>
    <row r="23" s="10" customFormat="1" ht="35" customHeight="1" spans="1:9">
      <c r="A23" s="23"/>
      <c r="B23" s="23"/>
      <c r="C23" s="26" t="s">
        <v>1636</v>
      </c>
      <c r="D23" s="26" t="s">
        <v>1650</v>
      </c>
      <c r="E23" s="26" t="s">
        <v>1667</v>
      </c>
      <c r="F23" s="27">
        <v>1</v>
      </c>
      <c r="G23" s="26" t="s">
        <v>1660</v>
      </c>
      <c r="H23" s="28"/>
      <c r="I23" s="33"/>
    </row>
    <row r="24" s="10" customFormat="1" ht="35" customHeight="1" spans="1:9">
      <c r="A24" s="23"/>
      <c r="B24" s="23"/>
      <c r="C24" s="26" t="s">
        <v>1643</v>
      </c>
      <c r="D24" s="26" t="s">
        <v>1654</v>
      </c>
      <c r="E24" s="26" t="s">
        <v>1668</v>
      </c>
      <c r="F24" s="26" t="s">
        <v>1669</v>
      </c>
      <c r="G24" s="26" t="s">
        <v>1660</v>
      </c>
      <c r="H24" s="28"/>
      <c r="I24" s="33"/>
    </row>
    <row r="25" s="10" customFormat="1" ht="35" customHeight="1" spans="1:9">
      <c r="A25" s="23"/>
      <c r="B25" s="23"/>
      <c r="C25" s="26" t="s">
        <v>1636</v>
      </c>
      <c r="D25" s="26" t="s">
        <v>1623</v>
      </c>
      <c r="E25" s="26" t="s">
        <v>1670</v>
      </c>
      <c r="F25" s="27">
        <v>1</v>
      </c>
      <c r="G25" s="26" t="s">
        <v>1660</v>
      </c>
      <c r="H25" s="28"/>
      <c r="I25" s="33"/>
    </row>
    <row r="26" s="10" customFormat="1" ht="35" customHeight="1" spans="1:9">
      <c r="A26" s="23"/>
      <c r="B26" s="23"/>
      <c r="C26" s="26" t="s">
        <v>1640</v>
      </c>
      <c r="D26" s="26" t="s">
        <v>1632</v>
      </c>
      <c r="E26" s="26" t="s">
        <v>1671</v>
      </c>
      <c r="F26" s="27">
        <v>0.9</v>
      </c>
      <c r="G26" s="26" t="s">
        <v>1660</v>
      </c>
      <c r="H26" s="28"/>
      <c r="I26" s="33"/>
    </row>
    <row r="27" s="10" customFormat="1" ht="35" customHeight="1" spans="1:9">
      <c r="A27" s="23"/>
      <c r="B27" s="23"/>
      <c r="C27" s="26" t="s">
        <v>1636</v>
      </c>
      <c r="D27" s="26" t="s">
        <v>1623</v>
      </c>
      <c r="E27" s="26" t="s">
        <v>1672</v>
      </c>
      <c r="F27" s="29">
        <v>0.005</v>
      </c>
      <c r="G27" s="26" t="s">
        <v>1660</v>
      </c>
      <c r="H27" s="28"/>
      <c r="I27" s="33"/>
    </row>
    <row r="28" s="10" customFormat="1" ht="35" customHeight="1" spans="1:9">
      <c r="A28" s="23"/>
      <c r="B28" s="23"/>
      <c r="C28" s="26" t="s">
        <v>1636</v>
      </c>
      <c r="D28" s="26" t="s">
        <v>1650</v>
      </c>
      <c r="E28" s="26" t="s">
        <v>1673</v>
      </c>
      <c r="F28" s="27">
        <v>1</v>
      </c>
      <c r="G28" s="26" t="s">
        <v>1660</v>
      </c>
      <c r="H28" s="28"/>
      <c r="I28" s="33"/>
    </row>
    <row r="29" s="10" customFormat="1" ht="35" customHeight="1" spans="1:9">
      <c r="A29" s="23"/>
      <c r="B29" s="23"/>
      <c r="C29" s="26" t="s">
        <v>1640</v>
      </c>
      <c r="D29" s="26" t="s">
        <v>1632</v>
      </c>
      <c r="E29" s="26" t="s">
        <v>1674</v>
      </c>
      <c r="F29" s="27">
        <v>0.9</v>
      </c>
      <c r="G29" s="26" t="s">
        <v>1660</v>
      </c>
      <c r="H29" s="28"/>
      <c r="I29" s="33"/>
    </row>
    <row r="30" s="10" customFormat="1" ht="35" customHeight="1" spans="1:9">
      <c r="A30" s="23"/>
      <c r="B30" s="23"/>
      <c r="C30" s="26" t="s">
        <v>1636</v>
      </c>
      <c r="D30" s="26" t="s">
        <v>1619</v>
      </c>
      <c r="E30" s="26" t="s">
        <v>1675</v>
      </c>
      <c r="F30" s="26" t="s">
        <v>1676</v>
      </c>
      <c r="G30" s="26" t="s">
        <v>1660</v>
      </c>
      <c r="H30" s="28"/>
      <c r="I30" s="33"/>
    </row>
    <row r="31" s="10" customFormat="1" ht="35" customHeight="1" spans="1:9">
      <c r="A31" s="23"/>
      <c r="B31" s="23"/>
      <c r="C31" s="26" t="s">
        <v>1640</v>
      </c>
      <c r="D31" s="26" t="s">
        <v>1632</v>
      </c>
      <c r="E31" s="26" t="s">
        <v>1677</v>
      </c>
      <c r="F31" s="27">
        <v>0.9</v>
      </c>
      <c r="G31" s="26" t="s">
        <v>1660</v>
      </c>
      <c r="H31" s="28"/>
      <c r="I31" s="33"/>
    </row>
    <row r="32" s="10" customFormat="1" ht="35" customHeight="1" spans="1:9">
      <c r="A32" s="23"/>
      <c r="B32" s="23"/>
      <c r="C32" s="26" t="s">
        <v>1636</v>
      </c>
      <c r="D32" s="26" t="s">
        <v>1619</v>
      </c>
      <c r="E32" s="26" t="s">
        <v>1678</v>
      </c>
      <c r="F32" s="26" t="s">
        <v>1679</v>
      </c>
      <c r="G32" s="26" t="s">
        <v>1660</v>
      </c>
      <c r="H32" s="28"/>
      <c r="I32" s="33"/>
    </row>
    <row r="33" s="10" customFormat="1" ht="35" customHeight="1" spans="1:9">
      <c r="A33" s="23"/>
      <c r="B33" s="23"/>
      <c r="C33" s="26" t="s">
        <v>1643</v>
      </c>
      <c r="D33" s="26" t="s">
        <v>1629</v>
      </c>
      <c r="E33" s="26" t="s">
        <v>1680</v>
      </c>
      <c r="F33" s="27">
        <v>1</v>
      </c>
      <c r="G33" s="26" t="s">
        <v>1660</v>
      </c>
      <c r="H33" s="28"/>
      <c r="I33" s="33"/>
    </row>
    <row r="34" s="10" customFormat="1" ht="35" customHeight="1" spans="1:9">
      <c r="A34" s="23"/>
      <c r="B34" s="23"/>
      <c r="C34" s="26" t="s">
        <v>1643</v>
      </c>
      <c r="D34" s="26" t="s">
        <v>1681</v>
      </c>
      <c r="E34" s="26" t="s">
        <v>1682</v>
      </c>
      <c r="F34" s="27">
        <v>0.8</v>
      </c>
      <c r="G34" s="26" t="s">
        <v>1660</v>
      </c>
      <c r="H34" s="28"/>
      <c r="I34" s="33"/>
    </row>
    <row r="35" s="10" customFormat="1" ht="35" customHeight="1" spans="1:9">
      <c r="A35" s="23"/>
      <c r="B35" s="23"/>
      <c r="C35" s="26" t="s">
        <v>1636</v>
      </c>
      <c r="D35" s="26" t="s">
        <v>1619</v>
      </c>
      <c r="E35" s="26" t="s">
        <v>1683</v>
      </c>
      <c r="F35" s="26" t="s">
        <v>1684</v>
      </c>
      <c r="G35" s="26" t="s">
        <v>1685</v>
      </c>
      <c r="H35" s="28"/>
      <c r="I35" s="33"/>
    </row>
    <row r="36" s="10" customFormat="1" ht="35" customHeight="1" spans="1:9">
      <c r="A36" s="23"/>
      <c r="B36" s="23"/>
      <c r="C36" s="26" t="s">
        <v>1643</v>
      </c>
      <c r="D36" s="26" t="s">
        <v>1629</v>
      </c>
      <c r="E36" s="26" t="s">
        <v>1686</v>
      </c>
      <c r="F36" s="27">
        <v>1</v>
      </c>
      <c r="G36" s="26" t="s">
        <v>1687</v>
      </c>
      <c r="H36" s="28"/>
      <c r="I36" s="33"/>
    </row>
    <row r="37" s="10" customFormat="1" ht="35" customHeight="1" spans="1:9">
      <c r="A37" s="23"/>
      <c r="B37" s="23"/>
      <c r="C37" s="26" t="s">
        <v>1636</v>
      </c>
      <c r="D37" s="26" t="s">
        <v>1619</v>
      </c>
      <c r="E37" s="26" t="s">
        <v>1688</v>
      </c>
      <c r="F37" s="26" t="s">
        <v>1689</v>
      </c>
      <c r="G37" s="26" t="s">
        <v>1685</v>
      </c>
      <c r="H37" s="28"/>
      <c r="I37" s="33"/>
    </row>
    <row r="38" s="10" customFormat="1" ht="35" customHeight="1" spans="1:9">
      <c r="A38" s="23"/>
      <c r="B38" s="23"/>
      <c r="C38" s="26" t="s">
        <v>1636</v>
      </c>
      <c r="D38" s="26" t="s">
        <v>1650</v>
      </c>
      <c r="E38" s="26" t="s">
        <v>1690</v>
      </c>
      <c r="F38" s="27">
        <v>1</v>
      </c>
      <c r="G38" s="26" t="s">
        <v>1687</v>
      </c>
      <c r="H38" s="28"/>
      <c r="I38" s="33"/>
    </row>
    <row r="39" s="10" customFormat="1" ht="35" customHeight="1" spans="1:9">
      <c r="A39" s="23"/>
      <c r="B39" s="23"/>
      <c r="C39" s="26" t="s">
        <v>1636</v>
      </c>
      <c r="D39" s="26" t="s">
        <v>1650</v>
      </c>
      <c r="E39" s="26" t="s">
        <v>1691</v>
      </c>
      <c r="F39" s="27">
        <v>1</v>
      </c>
      <c r="G39" s="26" t="s">
        <v>1687</v>
      </c>
      <c r="H39" s="28"/>
      <c r="I39" s="33"/>
    </row>
    <row r="40" s="10" customFormat="1" ht="35" customHeight="1" spans="1:9">
      <c r="A40" s="23"/>
      <c r="B40" s="23"/>
      <c r="C40" s="26" t="s">
        <v>1640</v>
      </c>
      <c r="D40" s="26" t="s">
        <v>1632</v>
      </c>
      <c r="E40" s="26" t="s">
        <v>1692</v>
      </c>
      <c r="F40" s="27">
        <v>0.9</v>
      </c>
      <c r="G40" s="26" t="s">
        <v>1687</v>
      </c>
      <c r="H40" s="28"/>
      <c r="I40" s="33"/>
    </row>
    <row r="41" s="10" customFormat="1" ht="35" customHeight="1" spans="1:9">
      <c r="A41" s="23"/>
      <c r="B41" s="23"/>
      <c r="C41" s="26" t="s">
        <v>1636</v>
      </c>
      <c r="D41" s="26" t="s">
        <v>1623</v>
      </c>
      <c r="E41" s="26" t="s">
        <v>1693</v>
      </c>
      <c r="F41" s="27">
        <v>1</v>
      </c>
      <c r="G41" s="26" t="s">
        <v>1687</v>
      </c>
      <c r="H41" s="28"/>
      <c r="I41" s="33"/>
    </row>
    <row r="42" s="10" customFormat="1" ht="35" customHeight="1" spans="1:9">
      <c r="A42" s="23"/>
      <c r="B42" s="23"/>
      <c r="C42" s="26" t="s">
        <v>1643</v>
      </c>
      <c r="D42" s="26" t="s">
        <v>1658</v>
      </c>
      <c r="E42" s="26" t="s">
        <v>1694</v>
      </c>
      <c r="F42" s="27">
        <v>0.93</v>
      </c>
      <c r="G42" s="26" t="s">
        <v>1695</v>
      </c>
      <c r="H42" s="28"/>
      <c r="I42" s="33"/>
    </row>
    <row r="43" s="10" customFormat="1" ht="35" customHeight="1" spans="1:9">
      <c r="A43" s="23"/>
      <c r="B43" s="23"/>
      <c r="C43" s="26" t="s">
        <v>1636</v>
      </c>
      <c r="D43" s="26" t="s">
        <v>1619</v>
      </c>
      <c r="E43" s="26" t="s">
        <v>1696</v>
      </c>
      <c r="F43" s="27">
        <v>0.25</v>
      </c>
      <c r="G43" s="26" t="s">
        <v>1695</v>
      </c>
      <c r="H43" s="28"/>
      <c r="I43" s="33"/>
    </row>
    <row r="44" s="10" customFormat="1" ht="35" customHeight="1" spans="1:9">
      <c r="A44" s="23"/>
      <c r="B44" s="23"/>
      <c r="C44" s="26" t="s">
        <v>1636</v>
      </c>
      <c r="D44" s="26" t="s">
        <v>1625</v>
      </c>
      <c r="E44" s="26" t="s">
        <v>1697</v>
      </c>
      <c r="F44" s="26" t="s">
        <v>1698</v>
      </c>
      <c r="G44" s="26" t="s">
        <v>1695</v>
      </c>
      <c r="H44" s="28"/>
      <c r="I44" s="33"/>
    </row>
    <row r="45" s="10" customFormat="1" ht="35" customHeight="1" spans="1:9">
      <c r="A45" s="23"/>
      <c r="B45" s="23"/>
      <c r="C45" s="26" t="s">
        <v>1636</v>
      </c>
      <c r="D45" s="26" t="s">
        <v>1650</v>
      </c>
      <c r="E45" s="26" t="s">
        <v>1699</v>
      </c>
      <c r="F45" s="27">
        <v>1</v>
      </c>
      <c r="G45" s="26" t="s">
        <v>1695</v>
      </c>
      <c r="H45" s="28"/>
      <c r="I45" s="33"/>
    </row>
    <row r="46" s="10" customFormat="1" ht="35" customHeight="1" spans="1:9">
      <c r="A46" s="23"/>
      <c r="B46" s="23"/>
      <c r="C46" s="26" t="s">
        <v>1636</v>
      </c>
      <c r="D46" s="26" t="s">
        <v>1650</v>
      </c>
      <c r="E46" s="26" t="s">
        <v>1700</v>
      </c>
      <c r="F46" s="26" t="s">
        <v>1701</v>
      </c>
      <c r="G46" s="26" t="s">
        <v>1695</v>
      </c>
      <c r="H46" s="28"/>
      <c r="I46" s="33"/>
    </row>
    <row r="47" s="10" customFormat="1" ht="35" customHeight="1" spans="1:9">
      <c r="A47" s="23"/>
      <c r="B47" s="23"/>
      <c r="C47" s="26" t="s">
        <v>1636</v>
      </c>
      <c r="D47" s="26" t="s">
        <v>1623</v>
      </c>
      <c r="E47" s="26" t="s">
        <v>1702</v>
      </c>
      <c r="F47" s="27">
        <v>1</v>
      </c>
      <c r="G47" s="26" t="s">
        <v>1695</v>
      </c>
      <c r="H47" s="28"/>
      <c r="I47" s="33"/>
    </row>
    <row r="48" s="10" customFormat="1" ht="35" customHeight="1" spans="1:9">
      <c r="A48" s="23"/>
      <c r="B48" s="23"/>
      <c r="C48" s="26" t="s">
        <v>1636</v>
      </c>
      <c r="D48" s="26" t="s">
        <v>1650</v>
      </c>
      <c r="E48" s="26" t="s">
        <v>1703</v>
      </c>
      <c r="F48" s="26" t="s">
        <v>1704</v>
      </c>
      <c r="G48" s="26" t="s">
        <v>1695</v>
      </c>
      <c r="H48" s="28"/>
      <c r="I48" s="33"/>
    </row>
    <row r="49" s="10" customFormat="1" ht="35" customHeight="1" spans="1:9">
      <c r="A49" s="23"/>
      <c r="B49" s="23"/>
      <c r="C49" s="26" t="s">
        <v>1640</v>
      </c>
      <c r="D49" s="26" t="s">
        <v>1632</v>
      </c>
      <c r="E49" s="26" t="s">
        <v>1652</v>
      </c>
      <c r="F49" s="27">
        <v>0.95</v>
      </c>
      <c r="G49" s="26" t="s">
        <v>1705</v>
      </c>
      <c r="H49" s="28"/>
      <c r="I49" s="33"/>
    </row>
    <row r="50" s="10" customFormat="1" ht="35" customHeight="1" spans="1:9">
      <c r="A50" s="23"/>
      <c r="B50" s="23"/>
      <c r="C50" s="26" t="s">
        <v>1640</v>
      </c>
      <c r="D50" s="26" t="s">
        <v>1632</v>
      </c>
      <c r="E50" s="26" t="s">
        <v>1706</v>
      </c>
      <c r="F50" s="27">
        <v>0.95</v>
      </c>
      <c r="G50" s="26" t="s">
        <v>1707</v>
      </c>
      <c r="H50" s="28"/>
      <c r="I50" s="33"/>
    </row>
    <row r="51" s="10" customFormat="1" ht="35" customHeight="1" spans="1:9">
      <c r="A51" s="23"/>
      <c r="B51" s="23"/>
      <c r="C51" s="26" t="s">
        <v>1643</v>
      </c>
      <c r="D51" s="26" t="s">
        <v>1629</v>
      </c>
      <c r="E51" s="26" t="s">
        <v>1708</v>
      </c>
      <c r="F51" s="26" t="s">
        <v>1709</v>
      </c>
      <c r="G51" s="26" t="s">
        <v>1695</v>
      </c>
      <c r="H51" s="28"/>
      <c r="I51" s="33"/>
    </row>
    <row r="52" s="12" customFormat="1" ht="22.5" customHeight="1" spans="1:8">
      <c r="A52" s="20" t="s">
        <v>1710</v>
      </c>
      <c r="B52" s="20" t="s">
        <v>1711</v>
      </c>
      <c r="C52" s="26" t="s">
        <v>1643</v>
      </c>
      <c r="D52" s="26" t="s">
        <v>1629</v>
      </c>
      <c r="E52" s="26" t="s">
        <v>1708</v>
      </c>
      <c r="F52" s="27">
        <v>1</v>
      </c>
      <c r="G52" s="26" t="s">
        <v>1695</v>
      </c>
      <c r="H52" s="30"/>
    </row>
    <row r="53" s="12" customFormat="1" ht="22.5" customHeight="1" spans="1:8">
      <c r="A53" s="23"/>
      <c r="B53" s="23"/>
      <c r="C53" s="26" t="s">
        <v>1636</v>
      </c>
      <c r="D53" s="26" t="s">
        <v>1619</v>
      </c>
      <c r="E53" s="26" t="s">
        <v>1696</v>
      </c>
      <c r="F53" s="27">
        <v>0.25</v>
      </c>
      <c r="G53" s="26" t="s">
        <v>1695</v>
      </c>
      <c r="H53" s="30"/>
    </row>
    <row r="54" s="12" customFormat="1" ht="22.5" customHeight="1" spans="1:8">
      <c r="A54" s="23"/>
      <c r="B54" s="23"/>
      <c r="C54" s="26" t="s">
        <v>1636</v>
      </c>
      <c r="D54" s="26" t="s">
        <v>1650</v>
      </c>
      <c r="E54" s="26" t="s">
        <v>1703</v>
      </c>
      <c r="F54" s="26" t="s">
        <v>1712</v>
      </c>
      <c r="G54" s="26" t="s">
        <v>1695</v>
      </c>
      <c r="H54" s="30"/>
    </row>
    <row r="55" s="12" customFormat="1" ht="22.5" customHeight="1" spans="1:8">
      <c r="A55" s="23"/>
      <c r="B55" s="23"/>
      <c r="C55" s="26" t="s">
        <v>1636</v>
      </c>
      <c r="D55" s="26" t="s">
        <v>1623</v>
      </c>
      <c r="E55" s="26" t="s">
        <v>1702</v>
      </c>
      <c r="F55" s="26" t="s">
        <v>1709</v>
      </c>
      <c r="G55" s="26" t="s">
        <v>1695</v>
      </c>
      <c r="H55" s="30"/>
    </row>
    <row r="56" s="12" customFormat="1" ht="22.5" customHeight="1" spans="1:8">
      <c r="A56" s="23"/>
      <c r="B56" s="23"/>
      <c r="C56" s="26" t="s">
        <v>1636</v>
      </c>
      <c r="D56" s="26" t="s">
        <v>1625</v>
      </c>
      <c r="E56" s="26" t="s">
        <v>1697</v>
      </c>
      <c r="F56" s="26" t="s">
        <v>1713</v>
      </c>
      <c r="G56" s="26" t="s">
        <v>1695</v>
      </c>
      <c r="H56" s="30"/>
    </row>
    <row r="57" s="12" customFormat="1" ht="22.5" customHeight="1" spans="1:8">
      <c r="A57" s="23"/>
      <c r="B57" s="23"/>
      <c r="C57" s="26" t="s">
        <v>1636</v>
      </c>
      <c r="D57" s="26" t="s">
        <v>1650</v>
      </c>
      <c r="E57" s="26" t="s">
        <v>1700</v>
      </c>
      <c r="F57" s="26" t="s">
        <v>1714</v>
      </c>
      <c r="G57" s="26" t="s">
        <v>1695</v>
      </c>
      <c r="H57" s="30"/>
    </row>
    <row r="58" s="12" customFormat="1" ht="22.5" customHeight="1" spans="1:8">
      <c r="A58" s="23"/>
      <c r="B58" s="23"/>
      <c r="C58" s="26" t="s">
        <v>1640</v>
      </c>
      <c r="D58" s="26" t="s">
        <v>1632</v>
      </c>
      <c r="E58" s="26" t="s">
        <v>1715</v>
      </c>
      <c r="F58" s="27">
        <v>0.95</v>
      </c>
      <c r="G58" s="26" t="s">
        <v>1716</v>
      </c>
      <c r="H58" s="30"/>
    </row>
    <row r="59" s="12" customFormat="1" ht="22.5" customHeight="1" spans="1:8">
      <c r="A59" s="23"/>
      <c r="B59" s="23"/>
      <c r="C59" s="26" t="s">
        <v>1636</v>
      </c>
      <c r="D59" s="26" t="s">
        <v>1650</v>
      </c>
      <c r="E59" s="26" t="s">
        <v>1699</v>
      </c>
      <c r="F59" s="27">
        <v>1</v>
      </c>
      <c r="G59" s="26" t="s">
        <v>1695</v>
      </c>
      <c r="H59" s="30"/>
    </row>
    <row r="60" s="12" customFormat="1" ht="22.5" customHeight="1" spans="1:8">
      <c r="A60" s="23"/>
      <c r="B60" s="23"/>
      <c r="C60" s="26" t="s">
        <v>1643</v>
      </c>
      <c r="D60" s="26" t="s">
        <v>1658</v>
      </c>
      <c r="E60" s="26" t="s">
        <v>1694</v>
      </c>
      <c r="F60" s="27">
        <v>0.93</v>
      </c>
      <c r="G60" s="26" t="s">
        <v>1695</v>
      </c>
      <c r="H60" s="30"/>
    </row>
    <row r="61" s="12" customFormat="1" ht="78.75" spans="1:8">
      <c r="A61" s="31" t="s">
        <v>1717</v>
      </c>
      <c r="B61" s="20" t="s">
        <v>1718</v>
      </c>
      <c r="C61" s="26" t="s">
        <v>1643</v>
      </c>
      <c r="D61" s="26" t="s">
        <v>1629</v>
      </c>
      <c r="E61" s="26" t="s">
        <v>1719</v>
      </c>
      <c r="F61" s="27">
        <v>1</v>
      </c>
      <c r="G61" s="26" t="s">
        <v>1720</v>
      </c>
      <c r="H61" s="22"/>
    </row>
    <row r="62" s="12" customFormat="1" ht="78.75" spans="1:8">
      <c r="A62" s="32"/>
      <c r="B62" s="23"/>
      <c r="C62" s="26" t="s">
        <v>1636</v>
      </c>
      <c r="D62" s="26" t="s">
        <v>1625</v>
      </c>
      <c r="E62" s="26" t="s">
        <v>1721</v>
      </c>
      <c r="F62" s="26" t="s">
        <v>1722</v>
      </c>
      <c r="G62" s="26" t="s">
        <v>1720</v>
      </c>
      <c r="H62" s="24"/>
    </row>
    <row r="63" s="12" customFormat="1" ht="79.5" spans="1:8">
      <c r="A63" s="32"/>
      <c r="B63" s="23"/>
      <c r="C63" s="26" t="s">
        <v>1636</v>
      </c>
      <c r="D63" s="26" t="s">
        <v>1650</v>
      </c>
      <c r="E63" s="26" t="s">
        <v>1723</v>
      </c>
      <c r="F63" s="26" t="s">
        <v>1724</v>
      </c>
      <c r="G63" s="26" t="s">
        <v>1725</v>
      </c>
      <c r="H63" s="24"/>
    </row>
    <row r="64" s="12" customFormat="1" ht="78.75" spans="1:8">
      <c r="A64" s="32"/>
      <c r="B64" s="23"/>
      <c r="C64" s="26" t="s">
        <v>1643</v>
      </c>
      <c r="D64" s="26" t="s">
        <v>1654</v>
      </c>
      <c r="E64" s="26" t="s">
        <v>1726</v>
      </c>
      <c r="F64" s="26" t="s">
        <v>1727</v>
      </c>
      <c r="G64" s="26" t="s">
        <v>1720</v>
      </c>
      <c r="H64" s="24"/>
    </row>
    <row r="65" s="12" customFormat="1" ht="78.75" spans="1:8">
      <c r="A65" s="32"/>
      <c r="B65" s="23"/>
      <c r="C65" s="26" t="s">
        <v>1640</v>
      </c>
      <c r="D65" s="26" t="s">
        <v>1632</v>
      </c>
      <c r="E65" s="26" t="s">
        <v>1728</v>
      </c>
      <c r="F65" s="27">
        <v>0.9</v>
      </c>
      <c r="G65" s="26" t="s">
        <v>1720</v>
      </c>
      <c r="H65" s="24"/>
    </row>
    <row r="66" s="12" customFormat="1" ht="78.75" spans="1:8">
      <c r="A66" s="32"/>
      <c r="B66" s="23"/>
      <c r="C66" s="26" t="s">
        <v>1636</v>
      </c>
      <c r="D66" s="26" t="s">
        <v>1619</v>
      </c>
      <c r="E66" s="26" t="s">
        <v>1729</v>
      </c>
      <c r="F66" s="26" t="s">
        <v>1730</v>
      </c>
      <c r="G66" s="26" t="s">
        <v>1720</v>
      </c>
      <c r="H66" s="24"/>
    </row>
    <row r="67" s="12" customFormat="1" ht="56.25" spans="1:8">
      <c r="A67" s="20" t="s">
        <v>1731</v>
      </c>
      <c r="B67" s="20" t="s">
        <v>1732</v>
      </c>
      <c r="C67" s="26" t="s">
        <v>1636</v>
      </c>
      <c r="D67" s="26" t="s">
        <v>1625</v>
      </c>
      <c r="E67" s="26" t="s">
        <v>1733</v>
      </c>
      <c r="F67" s="26" t="s">
        <v>1734</v>
      </c>
      <c r="G67" s="26" t="s">
        <v>1735</v>
      </c>
      <c r="H67" s="24"/>
    </row>
    <row r="68" s="12" customFormat="1" ht="56.25" spans="1:8">
      <c r="A68" s="23"/>
      <c r="B68" s="23"/>
      <c r="C68" s="26" t="s">
        <v>1636</v>
      </c>
      <c r="D68" s="26" t="s">
        <v>1623</v>
      </c>
      <c r="E68" s="26" t="s">
        <v>1736</v>
      </c>
      <c r="F68" s="26" t="s">
        <v>1737</v>
      </c>
      <c r="G68" s="26" t="s">
        <v>1735</v>
      </c>
      <c r="H68" s="24"/>
    </row>
    <row r="69" s="12" customFormat="1" ht="56.25" spans="1:8">
      <c r="A69" s="23"/>
      <c r="B69" s="23"/>
      <c r="C69" s="26" t="s">
        <v>1636</v>
      </c>
      <c r="D69" s="26" t="s">
        <v>1650</v>
      </c>
      <c r="E69" s="26" t="s">
        <v>1738</v>
      </c>
      <c r="F69" s="27">
        <v>1</v>
      </c>
      <c r="G69" s="26" t="s">
        <v>1735</v>
      </c>
      <c r="H69" s="24"/>
    </row>
    <row r="70" s="12" customFormat="1" ht="56.25" spans="1:8">
      <c r="A70" s="23"/>
      <c r="B70" s="23"/>
      <c r="C70" s="26" t="s">
        <v>1643</v>
      </c>
      <c r="D70" s="26" t="s">
        <v>1629</v>
      </c>
      <c r="E70" s="26" t="s">
        <v>1739</v>
      </c>
      <c r="F70" s="27">
        <v>1</v>
      </c>
      <c r="G70" s="26" t="s">
        <v>1735</v>
      </c>
      <c r="H70" s="24"/>
    </row>
    <row r="71" s="12" customFormat="1" ht="57" spans="1:8">
      <c r="A71" s="23"/>
      <c r="B71" s="23"/>
      <c r="C71" s="26" t="s">
        <v>1640</v>
      </c>
      <c r="D71" s="26" t="s">
        <v>1632</v>
      </c>
      <c r="E71" s="26" t="s">
        <v>1740</v>
      </c>
      <c r="F71" s="26" t="s">
        <v>1741</v>
      </c>
      <c r="G71" s="26" t="s">
        <v>1735</v>
      </c>
      <c r="H71" s="24"/>
    </row>
    <row r="72" s="12" customFormat="1" ht="56.25" spans="1:8">
      <c r="A72" s="23"/>
      <c r="B72" s="23"/>
      <c r="C72" s="26" t="s">
        <v>1636</v>
      </c>
      <c r="D72" s="26" t="s">
        <v>1619</v>
      </c>
      <c r="E72" s="26" t="s">
        <v>1742</v>
      </c>
      <c r="F72" s="26" t="s">
        <v>1743</v>
      </c>
      <c r="G72" s="26" t="s">
        <v>1735</v>
      </c>
      <c r="H72" s="24"/>
    </row>
    <row r="73" s="12" customFormat="1" ht="34.5" spans="1:8">
      <c r="A73" s="20" t="s">
        <v>1744</v>
      </c>
      <c r="B73" s="20" t="s">
        <v>1745</v>
      </c>
      <c r="C73" s="26" t="s">
        <v>1636</v>
      </c>
      <c r="D73" s="26" t="s">
        <v>1650</v>
      </c>
      <c r="E73" s="26" t="s">
        <v>1746</v>
      </c>
      <c r="F73" s="27">
        <v>1</v>
      </c>
      <c r="G73" s="26" t="s">
        <v>1747</v>
      </c>
      <c r="H73" s="24"/>
    </row>
    <row r="74" s="12" customFormat="1" ht="34.5" spans="1:8">
      <c r="A74" s="23"/>
      <c r="B74" s="23"/>
      <c r="C74" s="26" t="s">
        <v>1643</v>
      </c>
      <c r="D74" s="26" t="s">
        <v>1629</v>
      </c>
      <c r="E74" s="26" t="s">
        <v>1748</v>
      </c>
      <c r="F74" s="27">
        <v>1</v>
      </c>
      <c r="G74" s="26" t="s">
        <v>1749</v>
      </c>
      <c r="H74" s="24"/>
    </row>
    <row r="75" s="12" customFormat="1" ht="34.5" spans="1:8">
      <c r="A75" s="23"/>
      <c r="B75" s="23"/>
      <c r="C75" s="26" t="s">
        <v>1640</v>
      </c>
      <c r="D75" s="26" t="s">
        <v>1632</v>
      </c>
      <c r="E75" s="26" t="s">
        <v>1750</v>
      </c>
      <c r="F75" s="27">
        <v>0.9</v>
      </c>
      <c r="G75" s="26" t="s">
        <v>1749</v>
      </c>
      <c r="H75" s="24"/>
    </row>
    <row r="76" s="12" customFormat="1" ht="34.5" spans="1:8">
      <c r="A76" s="23"/>
      <c r="B76" s="23"/>
      <c r="C76" s="26" t="s">
        <v>1636</v>
      </c>
      <c r="D76" s="26" t="s">
        <v>1650</v>
      </c>
      <c r="E76" s="26" t="s">
        <v>1751</v>
      </c>
      <c r="F76" s="27">
        <v>1</v>
      </c>
      <c r="G76" s="26" t="s">
        <v>1747</v>
      </c>
      <c r="H76" s="24"/>
    </row>
    <row r="77" s="12" customFormat="1" ht="34.5" spans="1:8">
      <c r="A77" s="23"/>
      <c r="B77" s="23"/>
      <c r="C77" s="26" t="s">
        <v>1636</v>
      </c>
      <c r="D77" s="26" t="s">
        <v>1625</v>
      </c>
      <c r="E77" s="26" t="s">
        <v>1752</v>
      </c>
      <c r="F77" s="26" t="s">
        <v>1753</v>
      </c>
      <c r="G77" s="26" t="s">
        <v>1749</v>
      </c>
      <c r="H77" s="24"/>
    </row>
    <row r="78" s="12" customFormat="1" ht="33.75" spans="1:8">
      <c r="A78" s="20" t="s">
        <v>1754</v>
      </c>
      <c r="B78" s="20" t="s">
        <v>1755</v>
      </c>
      <c r="C78" s="26" t="s">
        <v>1636</v>
      </c>
      <c r="D78" s="26" t="s">
        <v>1625</v>
      </c>
      <c r="E78" s="26" t="s">
        <v>1756</v>
      </c>
      <c r="F78" s="26" t="s">
        <v>1757</v>
      </c>
      <c r="G78" s="26" t="s">
        <v>1758</v>
      </c>
      <c r="H78" s="24"/>
    </row>
    <row r="79" s="12" customFormat="1" ht="33.75" spans="1:8">
      <c r="A79" s="23"/>
      <c r="B79" s="23"/>
      <c r="C79" s="26" t="s">
        <v>1636</v>
      </c>
      <c r="D79" s="26" t="s">
        <v>1619</v>
      </c>
      <c r="E79" s="26" t="s">
        <v>1759</v>
      </c>
      <c r="F79" s="26" t="s">
        <v>1760</v>
      </c>
      <c r="G79" s="26" t="s">
        <v>1758</v>
      </c>
      <c r="H79" s="24"/>
    </row>
    <row r="80" s="12" customFormat="1" ht="33.75" spans="1:8">
      <c r="A80" s="23"/>
      <c r="B80" s="23"/>
      <c r="C80" s="26" t="s">
        <v>1640</v>
      </c>
      <c r="D80" s="26" t="s">
        <v>1632</v>
      </c>
      <c r="E80" s="26" t="s">
        <v>1761</v>
      </c>
      <c r="F80" s="27">
        <v>0.95</v>
      </c>
      <c r="G80" s="26" t="s">
        <v>1758</v>
      </c>
      <c r="H80" s="24"/>
    </row>
    <row r="81" s="12" customFormat="1" ht="33.75" spans="1:8">
      <c r="A81" s="23"/>
      <c r="B81" s="23"/>
      <c r="C81" s="26" t="s">
        <v>1636</v>
      </c>
      <c r="D81" s="26" t="s">
        <v>1623</v>
      </c>
      <c r="E81" s="26" t="s">
        <v>1762</v>
      </c>
      <c r="F81" s="27">
        <v>1</v>
      </c>
      <c r="G81" s="26" t="s">
        <v>1758</v>
      </c>
      <c r="H81" s="24"/>
    </row>
    <row r="82" s="12" customFormat="1" ht="33.75" spans="1:8">
      <c r="A82" s="23"/>
      <c r="B82" s="23"/>
      <c r="C82" s="26" t="s">
        <v>1643</v>
      </c>
      <c r="D82" s="26" t="s">
        <v>1629</v>
      </c>
      <c r="E82" s="26" t="s">
        <v>1763</v>
      </c>
      <c r="F82" s="27">
        <v>0.95</v>
      </c>
      <c r="G82" s="26" t="s">
        <v>1758</v>
      </c>
      <c r="H82" s="24"/>
    </row>
    <row r="83" s="12" customFormat="1" ht="33.75" spans="1:8">
      <c r="A83" s="23"/>
      <c r="B83" s="23"/>
      <c r="C83" s="26" t="s">
        <v>1643</v>
      </c>
      <c r="D83" s="26" t="s">
        <v>1629</v>
      </c>
      <c r="E83" s="26" t="s">
        <v>1764</v>
      </c>
      <c r="F83" s="27">
        <v>1</v>
      </c>
      <c r="G83" s="26" t="s">
        <v>1758</v>
      </c>
      <c r="H83" s="24"/>
    </row>
    <row r="84" s="12" customFormat="1" ht="33.75" spans="1:8">
      <c r="A84" s="20" t="s">
        <v>1765</v>
      </c>
      <c r="B84" s="20" t="s">
        <v>1766</v>
      </c>
      <c r="C84" s="26" t="s">
        <v>1643</v>
      </c>
      <c r="D84" s="26" t="s">
        <v>1629</v>
      </c>
      <c r="E84" s="26" t="s">
        <v>1767</v>
      </c>
      <c r="F84" s="27">
        <v>1</v>
      </c>
      <c r="G84" s="26" t="s">
        <v>1768</v>
      </c>
      <c r="H84" s="24"/>
    </row>
    <row r="85" s="12" customFormat="1" ht="33.75" spans="1:8">
      <c r="A85" s="23"/>
      <c r="B85" s="23"/>
      <c r="C85" s="26" t="s">
        <v>1636</v>
      </c>
      <c r="D85" s="26" t="s">
        <v>1650</v>
      </c>
      <c r="E85" s="26" t="s">
        <v>1769</v>
      </c>
      <c r="F85" s="27">
        <v>1</v>
      </c>
      <c r="G85" s="26" t="s">
        <v>1768</v>
      </c>
      <c r="H85" s="24"/>
    </row>
    <row r="86" s="12" customFormat="1" ht="33.75" spans="1:8">
      <c r="A86" s="23"/>
      <c r="B86" s="23"/>
      <c r="C86" s="26" t="s">
        <v>1643</v>
      </c>
      <c r="D86" s="26" t="s">
        <v>1629</v>
      </c>
      <c r="E86" s="26" t="s">
        <v>1770</v>
      </c>
      <c r="F86" s="26" t="s">
        <v>1771</v>
      </c>
      <c r="G86" s="26" t="s">
        <v>1768</v>
      </c>
      <c r="H86" s="24"/>
    </row>
    <row r="87" s="12" customFormat="1" ht="33.75" spans="1:8">
      <c r="A87" s="23"/>
      <c r="B87" s="23"/>
      <c r="C87" s="26" t="s">
        <v>1636</v>
      </c>
      <c r="D87" s="26" t="s">
        <v>1619</v>
      </c>
      <c r="E87" s="26" t="s">
        <v>1772</v>
      </c>
      <c r="F87" s="26" t="s">
        <v>1773</v>
      </c>
      <c r="G87" s="26" t="s">
        <v>1768</v>
      </c>
      <c r="H87" s="24"/>
    </row>
    <row r="88" s="12" customFormat="1" ht="33.75" spans="1:8">
      <c r="A88" s="23"/>
      <c r="B88" s="23"/>
      <c r="C88" s="26" t="s">
        <v>1640</v>
      </c>
      <c r="D88" s="26" t="s">
        <v>1632</v>
      </c>
      <c r="E88" s="26" t="s">
        <v>1774</v>
      </c>
      <c r="F88" s="27">
        <v>0.9</v>
      </c>
      <c r="G88" s="26" t="s">
        <v>1768</v>
      </c>
      <c r="H88" s="24"/>
    </row>
    <row r="89" s="12" customFormat="1" ht="36" spans="1:8">
      <c r="A89" s="20" t="s">
        <v>1775</v>
      </c>
      <c r="B89" s="20" t="s">
        <v>1776</v>
      </c>
      <c r="C89" s="26" t="s">
        <v>1643</v>
      </c>
      <c r="D89" s="26" t="s">
        <v>1629</v>
      </c>
      <c r="E89" s="26" t="s">
        <v>1777</v>
      </c>
      <c r="F89" s="27">
        <v>0.01</v>
      </c>
      <c r="G89" s="26" t="s">
        <v>1778</v>
      </c>
      <c r="H89" s="24"/>
    </row>
    <row r="90" s="12" customFormat="1" ht="36" spans="1:8">
      <c r="A90" s="23"/>
      <c r="B90" s="23"/>
      <c r="C90" s="26" t="s">
        <v>1640</v>
      </c>
      <c r="D90" s="26" t="s">
        <v>1632</v>
      </c>
      <c r="E90" s="26" t="s">
        <v>1779</v>
      </c>
      <c r="F90" s="27">
        <v>0.9</v>
      </c>
      <c r="G90" s="26" t="s">
        <v>1778</v>
      </c>
      <c r="H90" s="24"/>
    </row>
    <row r="91" s="12" customFormat="1" ht="36" spans="1:8">
      <c r="A91" s="23"/>
      <c r="B91" s="23"/>
      <c r="C91" s="26" t="s">
        <v>1636</v>
      </c>
      <c r="D91" s="26" t="s">
        <v>1619</v>
      </c>
      <c r="E91" s="26" t="s">
        <v>1780</v>
      </c>
      <c r="F91" s="26" t="s">
        <v>1781</v>
      </c>
      <c r="G91" s="26" t="s">
        <v>1782</v>
      </c>
      <c r="H91" s="24"/>
    </row>
    <row r="92" s="12" customFormat="1" ht="36" spans="1:8">
      <c r="A92" s="23"/>
      <c r="B92" s="23"/>
      <c r="C92" s="26" t="s">
        <v>1636</v>
      </c>
      <c r="D92" s="26" t="s">
        <v>1625</v>
      </c>
      <c r="E92" s="26" t="s">
        <v>1783</v>
      </c>
      <c r="F92" s="26" t="s">
        <v>1784</v>
      </c>
      <c r="G92" s="26" t="s">
        <v>1778</v>
      </c>
      <c r="H92" s="24"/>
    </row>
    <row r="93" s="12" customFormat="1" ht="36" spans="1:8">
      <c r="A93" s="23"/>
      <c r="B93" s="23"/>
      <c r="C93" s="26" t="s">
        <v>1636</v>
      </c>
      <c r="D93" s="26" t="s">
        <v>1650</v>
      </c>
      <c r="E93" s="26" t="s">
        <v>1785</v>
      </c>
      <c r="F93" s="27">
        <v>1</v>
      </c>
      <c r="G93" s="26" t="s">
        <v>1778</v>
      </c>
      <c r="H93" s="24"/>
    </row>
    <row r="94" s="12" customFormat="1" ht="36" spans="1:8">
      <c r="A94" s="23"/>
      <c r="B94" s="23"/>
      <c r="C94" s="26" t="s">
        <v>1640</v>
      </c>
      <c r="D94" s="26" t="s">
        <v>1632</v>
      </c>
      <c r="E94" s="26" t="s">
        <v>1786</v>
      </c>
      <c r="F94" s="27">
        <v>0.9</v>
      </c>
      <c r="G94" s="26" t="s">
        <v>1778</v>
      </c>
      <c r="H94" s="24"/>
    </row>
    <row r="95" s="12" customFormat="1" ht="36" spans="1:8">
      <c r="A95" s="23"/>
      <c r="B95" s="23"/>
      <c r="C95" s="26" t="s">
        <v>1643</v>
      </c>
      <c r="D95" s="26" t="s">
        <v>1629</v>
      </c>
      <c r="E95" s="26" t="s">
        <v>1787</v>
      </c>
      <c r="F95" s="27">
        <v>0.9</v>
      </c>
      <c r="G95" s="26" t="s">
        <v>1778</v>
      </c>
      <c r="H95" s="24"/>
    </row>
    <row r="96" s="12" customFormat="1" ht="36" spans="1:8">
      <c r="A96" s="23"/>
      <c r="B96" s="23"/>
      <c r="C96" s="26" t="s">
        <v>1636</v>
      </c>
      <c r="D96" s="26" t="s">
        <v>1623</v>
      </c>
      <c r="E96" s="26" t="s">
        <v>1788</v>
      </c>
      <c r="F96" s="26" t="s">
        <v>1789</v>
      </c>
      <c r="G96" s="26" t="s">
        <v>1778</v>
      </c>
      <c r="H96" s="24"/>
    </row>
    <row r="97" s="12" customFormat="1" ht="95.25" spans="1:8">
      <c r="A97" s="31" t="s">
        <v>1790</v>
      </c>
      <c r="B97" s="20" t="s">
        <v>1791</v>
      </c>
      <c r="C97" s="26" t="s">
        <v>1636</v>
      </c>
      <c r="D97" s="26" t="s">
        <v>1619</v>
      </c>
      <c r="E97" s="26" t="s">
        <v>1683</v>
      </c>
      <c r="F97" s="26" t="s">
        <v>1684</v>
      </c>
      <c r="G97" s="26" t="s">
        <v>1685</v>
      </c>
      <c r="H97" s="24"/>
    </row>
    <row r="98" s="12" customFormat="1" ht="94.5" spans="1:8">
      <c r="A98" s="32"/>
      <c r="B98" s="23"/>
      <c r="C98" s="26" t="s">
        <v>1643</v>
      </c>
      <c r="D98" s="26" t="s">
        <v>1629</v>
      </c>
      <c r="E98" s="26" t="s">
        <v>1686</v>
      </c>
      <c r="F98" s="27">
        <v>1</v>
      </c>
      <c r="G98" s="26" t="s">
        <v>1687</v>
      </c>
      <c r="H98" s="24"/>
    </row>
    <row r="99" s="12" customFormat="1" ht="95.25" spans="1:8">
      <c r="A99" s="32"/>
      <c r="B99" s="23"/>
      <c r="C99" s="26" t="s">
        <v>1636</v>
      </c>
      <c r="D99" s="26" t="s">
        <v>1619</v>
      </c>
      <c r="E99" s="26" t="s">
        <v>1688</v>
      </c>
      <c r="F99" s="26" t="s">
        <v>1689</v>
      </c>
      <c r="G99" s="26" t="s">
        <v>1685</v>
      </c>
      <c r="H99" s="24"/>
    </row>
    <row r="100" s="12" customFormat="1" ht="94.5" spans="1:8">
      <c r="A100" s="32"/>
      <c r="B100" s="23"/>
      <c r="C100" s="26" t="s">
        <v>1636</v>
      </c>
      <c r="D100" s="26" t="s">
        <v>1650</v>
      </c>
      <c r="E100" s="26" t="s">
        <v>1690</v>
      </c>
      <c r="F100" s="27">
        <v>1</v>
      </c>
      <c r="G100" s="26" t="s">
        <v>1687</v>
      </c>
      <c r="H100" s="24"/>
    </row>
    <row r="101" s="12" customFormat="1" ht="94.5" spans="1:8">
      <c r="A101" s="32"/>
      <c r="B101" s="23"/>
      <c r="C101" s="26" t="s">
        <v>1636</v>
      </c>
      <c r="D101" s="26" t="s">
        <v>1650</v>
      </c>
      <c r="E101" s="26" t="s">
        <v>1691</v>
      </c>
      <c r="F101" s="27">
        <v>1</v>
      </c>
      <c r="G101" s="26" t="s">
        <v>1687</v>
      </c>
      <c r="H101" s="24"/>
    </row>
    <row r="102" s="12" customFormat="1" ht="94.5" spans="1:8">
      <c r="A102" s="32"/>
      <c r="B102" s="23"/>
      <c r="C102" s="26" t="s">
        <v>1640</v>
      </c>
      <c r="D102" s="26" t="s">
        <v>1632</v>
      </c>
      <c r="E102" s="26" t="s">
        <v>1692</v>
      </c>
      <c r="F102" s="27">
        <v>0.9</v>
      </c>
      <c r="G102" s="26" t="s">
        <v>1687</v>
      </c>
      <c r="H102" s="24"/>
    </row>
    <row r="103" s="12" customFormat="1" ht="94.5" spans="1:8">
      <c r="A103" s="32"/>
      <c r="B103" s="23"/>
      <c r="C103" s="26" t="s">
        <v>1636</v>
      </c>
      <c r="D103" s="26" t="s">
        <v>1623</v>
      </c>
      <c r="E103" s="26" t="s">
        <v>1693</v>
      </c>
      <c r="F103" s="27">
        <v>1</v>
      </c>
      <c r="G103" s="26" t="s">
        <v>1687</v>
      </c>
      <c r="H103" s="24"/>
    </row>
    <row r="104" s="12" customFormat="1" ht="23.25" spans="1:8">
      <c r="A104" s="20" t="s">
        <v>1792</v>
      </c>
      <c r="B104" s="20" t="s">
        <v>1793</v>
      </c>
      <c r="C104" s="26" t="s">
        <v>1640</v>
      </c>
      <c r="D104" s="26" t="s">
        <v>1632</v>
      </c>
      <c r="E104" s="26" t="s">
        <v>1794</v>
      </c>
      <c r="F104" s="27">
        <v>0.95</v>
      </c>
      <c r="G104" s="26" t="s">
        <v>1795</v>
      </c>
      <c r="H104" s="24"/>
    </row>
    <row r="105" s="12" customFormat="1" ht="23.25" spans="1:8">
      <c r="A105" s="23"/>
      <c r="B105" s="23"/>
      <c r="C105" s="26" t="s">
        <v>1636</v>
      </c>
      <c r="D105" s="26" t="s">
        <v>1619</v>
      </c>
      <c r="E105" s="26" t="s">
        <v>1796</v>
      </c>
      <c r="F105" s="26" t="s">
        <v>1797</v>
      </c>
      <c r="G105" s="26" t="s">
        <v>1798</v>
      </c>
      <c r="H105" s="24"/>
    </row>
    <row r="106" s="12" customFormat="1" ht="23.25" spans="1:8">
      <c r="A106" s="23"/>
      <c r="B106" s="23"/>
      <c r="C106" s="26" t="s">
        <v>1636</v>
      </c>
      <c r="D106" s="26" t="s">
        <v>1619</v>
      </c>
      <c r="E106" s="26" t="s">
        <v>1799</v>
      </c>
      <c r="F106" s="26" t="s">
        <v>1800</v>
      </c>
      <c r="G106" s="26" t="s">
        <v>1801</v>
      </c>
      <c r="H106" s="24"/>
    </row>
    <row r="107" s="12" customFormat="1" ht="23.25" spans="1:8">
      <c r="A107" s="23"/>
      <c r="B107" s="23"/>
      <c r="C107" s="26" t="s">
        <v>1636</v>
      </c>
      <c r="D107" s="26" t="s">
        <v>1619</v>
      </c>
      <c r="E107" s="26" t="s">
        <v>1802</v>
      </c>
      <c r="F107" s="27">
        <v>0.15</v>
      </c>
      <c r="G107" s="26" t="s">
        <v>1803</v>
      </c>
      <c r="H107" s="24"/>
    </row>
    <row r="108" s="12" customFormat="1" ht="22.5" spans="1:8">
      <c r="A108" s="23"/>
      <c r="B108" s="23"/>
      <c r="C108" s="26" t="s">
        <v>1643</v>
      </c>
      <c r="D108" s="26" t="s">
        <v>1629</v>
      </c>
      <c r="E108" s="26" t="s">
        <v>1804</v>
      </c>
      <c r="F108" s="27">
        <v>1</v>
      </c>
      <c r="G108" s="26" t="s">
        <v>1805</v>
      </c>
      <c r="H108" s="24"/>
    </row>
    <row r="109" s="12" customFormat="1" ht="23.25" spans="1:8">
      <c r="A109" s="23"/>
      <c r="B109" s="23"/>
      <c r="C109" s="26" t="s">
        <v>1636</v>
      </c>
      <c r="D109" s="26" t="s">
        <v>1625</v>
      </c>
      <c r="E109" s="26" t="s">
        <v>1806</v>
      </c>
      <c r="F109" s="26" t="s">
        <v>1807</v>
      </c>
      <c r="G109" s="26" t="s">
        <v>1803</v>
      </c>
      <c r="H109" s="24"/>
    </row>
    <row r="110" s="12" customFormat="1" ht="23.25" spans="1:8">
      <c r="A110" s="23"/>
      <c r="B110" s="23"/>
      <c r="C110" s="26" t="s">
        <v>1636</v>
      </c>
      <c r="D110" s="26" t="s">
        <v>1619</v>
      </c>
      <c r="E110" s="26" t="s">
        <v>1808</v>
      </c>
      <c r="F110" s="26" t="s">
        <v>1809</v>
      </c>
      <c r="G110" s="26" t="s">
        <v>1801</v>
      </c>
      <c r="H110" s="24"/>
    </row>
    <row r="111" s="12" customFormat="1" spans="1:8">
      <c r="A111" s="20" t="s">
        <v>1810</v>
      </c>
      <c r="B111" s="20" t="s">
        <v>1811</v>
      </c>
      <c r="C111" s="26" t="s">
        <v>1636</v>
      </c>
      <c r="D111" s="26" t="s">
        <v>1625</v>
      </c>
      <c r="E111" s="26" t="s">
        <v>1812</v>
      </c>
      <c r="F111" s="26" t="s">
        <v>1813</v>
      </c>
      <c r="G111" s="26" t="s">
        <v>1814</v>
      </c>
      <c r="H111" s="24"/>
    </row>
    <row r="112" s="12" customFormat="1" spans="1:8">
      <c r="A112" s="23"/>
      <c r="B112" s="23"/>
      <c r="C112" s="26" t="s">
        <v>1643</v>
      </c>
      <c r="D112" s="26" t="s">
        <v>1629</v>
      </c>
      <c r="E112" s="26" t="s">
        <v>1815</v>
      </c>
      <c r="F112" s="27">
        <v>1</v>
      </c>
      <c r="G112" s="26" t="s">
        <v>1816</v>
      </c>
      <c r="H112" s="24"/>
    </row>
    <row r="113" s="12" customFormat="1" spans="1:8">
      <c r="A113" s="23"/>
      <c r="B113" s="23"/>
      <c r="C113" s="26" t="s">
        <v>1636</v>
      </c>
      <c r="D113" s="26" t="s">
        <v>1619</v>
      </c>
      <c r="E113" s="26" t="s">
        <v>1817</v>
      </c>
      <c r="F113" s="26" t="s">
        <v>1818</v>
      </c>
      <c r="G113" s="26" t="s">
        <v>1819</v>
      </c>
      <c r="H113" s="24"/>
    </row>
    <row r="114" s="12" customFormat="1" spans="1:8">
      <c r="A114" s="23"/>
      <c r="B114" s="23"/>
      <c r="C114" s="26" t="s">
        <v>1636</v>
      </c>
      <c r="D114" s="26" t="s">
        <v>1619</v>
      </c>
      <c r="E114" s="26" t="s">
        <v>1820</v>
      </c>
      <c r="F114" s="26" t="s">
        <v>1821</v>
      </c>
      <c r="G114" s="26" t="s">
        <v>1822</v>
      </c>
      <c r="H114" s="24"/>
    </row>
    <row r="115" s="12" customFormat="1" spans="1:8">
      <c r="A115" s="23"/>
      <c r="B115" s="23"/>
      <c r="C115" s="26" t="s">
        <v>1636</v>
      </c>
      <c r="D115" s="26" t="s">
        <v>1619</v>
      </c>
      <c r="E115" s="26" t="s">
        <v>1823</v>
      </c>
      <c r="F115" s="26" t="s">
        <v>1824</v>
      </c>
      <c r="G115" s="26" t="s">
        <v>1819</v>
      </c>
      <c r="H115" s="24"/>
    </row>
    <row r="116" s="12" customFormat="1" ht="22.5" spans="1:8">
      <c r="A116" s="23"/>
      <c r="B116" s="23"/>
      <c r="C116" s="26" t="s">
        <v>1636</v>
      </c>
      <c r="D116" s="26" t="s">
        <v>1623</v>
      </c>
      <c r="E116" s="26" t="s">
        <v>1825</v>
      </c>
      <c r="F116" s="27">
        <v>1</v>
      </c>
      <c r="G116" s="26" t="s">
        <v>1826</v>
      </c>
      <c r="H116" s="24"/>
    </row>
    <row r="117" s="12" customFormat="1" ht="23.25" spans="1:8">
      <c r="A117" s="23"/>
      <c r="B117" s="23"/>
      <c r="C117" s="26" t="s">
        <v>1640</v>
      </c>
      <c r="D117" s="26" t="s">
        <v>1632</v>
      </c>
      <c r="E117" s="26" t="s">
        <v>1794</v>
      </c>
      <c r="F117" s="27">
        <v>0.95</v>
      </c>
      <c r="G117" s="26" t="s">
        <v>1795</v>
      </c>
      <c r="H117" s="24"/>
    </row>
    <row r="118" s="12" customFormat="1" ht="47.25" spans="1:8">
      <c r="A118" s="20" t="s">
        <v>1827</v>
      </c>
      <c r="B118" s="20" t="s">
        <v>1828</v>
      </c>
      <c r="C118" s="26" t="s">
        <v>1636</v>
      </c>
      <c r="D118" s="26" t="s">
        <v>1625</v>
      </c>
      <c r="E118" s="26" t="s">
        <v>1829</v>
      </c>
      <c r="F118" s="26" t="s">
        <v>1830</v>
      </c>
      <c r="G118" s="26" t="s">
        <v>1831</v>
      </c>
      <c r="H118" s="24"/>
    </row>
    <row r="119" s="12" customFormat="1" ht="47.25" spans="1:8">
      <c r="A119" s="23"/>
      <c r="B119" s="23"/>
      <c r="C119" s="26" t="s">
        <v>1636</v>
      </c>
      <c r="D119" s="26" t="s">
        <v>1619</v>
      </c>
      <c r="E119" s="26" t="s">
        <v>1832</v>
      </c>
      <c r="F119" s="26" t="s">
        <v>1833</v>
      </c>
      <c r="G119" s="26" t="s">
        <v>1834</v>
      </c>
      <c r="H119" s="24"/>
    </row>
    <row r="120" s="12" customFormat="1" ht="47.25" spans="1:8">
      <c r="A120" s="23"/>
      <c r="B120" s="23"/>
      <c r="C120" s="26" t="s">
        <v>1636</v>
      </c>
      <c r="D120" s="26" t="s">
        <v>1650</v>
      </c>
      <c r="E120" s="26" t="s">
        <v>1835</v>
      </c>
      <c r="F120" s="27">
        <v>1</v>
      </c>
      <c r="G120" s="26" t="s">
        <v>1836</v>
      </c>
      <c r="H120" s="24"/>
    </row>
    <row r="121" s="12" customFormat="1" ht="47.25" spans="1:8">
      <c r="A121" s="23"/>
      <c r="B121" s="23"/>
      <c r="C121" s="26" t="s">
        <v>1643</v>
      </c>
      <c r="D121" s="26" t="s">
        <v>1629</v>
      </c>
      <c r="E121" s="26" t="s">
        <v>1837</v>
      </c>
      <c r="F121" s="27">
        <v>1</v>
      </c>
      <c r="G121" s="26" t="s">
        <v>1838</v>
      </c>
      <c r="H121" s="24"/>
    </row>
    <row r="122" s="12" customFormat="1" ht="47.25" spans="1:8">
      <c r="A122" s="23"/>
      <c r="B122" s="23"/>
      <c r="C122" s="26" t="s">
        <v>1643</v>
      </c>
      <c r="D122" s="26" t="s">
        <v>1629</v>
      </c>
      <c r="E122" s="26" t="s">
        <v>1839</v>
      </c>
      <c r="F122" s="27">
        <v>1</v>
      </c>
      <c r="G122" s="26" t="s">
        <v>1840</v>
      </c>
      <c r="H122" s="24"/>
    </row>
    <row r="123" s="12" customFormat="1" ht="47.25" spans="1:8">
      <c r="A123" s="23"/>
      <c r="B123" s="23"/>
      <c r="C123" s="26" t="s">
        <v>1640</v>
      </c>
      <c r="D123" s="26" t="s">
        <v>1632</v>
      </c>
      <c r="E123" s="26" t="s">
        <v>1841</v>
      </c>
      <c r="F123" s="27">
        <v>0.95</v>
      </c>
      <c r="G123" s="26" t="s">
        <v>1842</v>
      </c>
      <c r="H123" s="24"/>
    </row>
    <row r="124" s="12" customFormat="1" ht="47.25" spans="1:8">
      <c r="A124" s="23"/>
      <c r="B124" s="23"/>
      <c r="C124" s="26" t="s">
        <v>1636</v>
      </c>
      <c r="D124" s="26" t="s">
        <v>1619</v>
      </c>
      <c r="E124" s="26" t="s">
        <v>1843</v>
      </c>
      <c r="F124" s="26" t="s">
        <v>1844</v>
      </c>
      <c r="G124" s="26" t="s">
        <v>1834</v>
      </c>
      <c r="H124" s="24"/>
    </row>
    <row r="125" s="12" customFormat="1" spans="1:8">
      <c r="A125" s="20" t="s">
        <v>1845</v>
      </c>
      <c r="B125" s="20" t="s">
        <v>1846</v>
      </c>
      <c r="C125" s="34" t="s">
        <v>1643</v>
      </c>
      <c r="D125" s="34" t="s">
        <v>1629</v>
      </c>
      <c r="E125" s="34" t="s">
        <v>1847</v>
      </c>
      <c r="F125" s="34" t="s">
        <v>1848</v>
      </c>
      <c r="G125" s="26" t="s">
        <v>1849</v>
      </c>
      <c r="H125" s="24"/>
    </row>
    <row r="126" s="12" customFormat="1" spans="1:8">
      <c r="A126" s="23"/>
      <c r="B126" s="23"/>
      <c r="C126" s="34" t="s">
        <v>1640</v>
      </c>
      <c r="D126" s="34" t="s">
        <v>1632</v>
      </c>
      <c r="E126" s="34" t="s">
        <v>1850</v>
      </c>
      <c r="F126" s="34" t="s">
        <v>1851</v>
      </c>
      <c r="G126" s="26" t="s">
        <v>1852</v>
      </c>
      <c r="H126" s="24"/>
    </row>
    <row r="127" s="12" customFormat="1" spans="1:8">
      <c r="A127" s="23"/>
      <c r="B127" s="23"/>
      <c r="C127" s="34" t="s">
        <v>1636</v>
      </c>
      <c r="D127" s="34" t="s">
        <v>1619</v>
      </c>
      <c r="E127" s="34" t="s">
        <v>1853</v>
      </c>
      <c r="F127" s="34" t="s">
        <v>1854</v>
      </c>
      <c r="G127" s="26" t="s">
        <v>1855</v>
      </c>
      <c r="H127" s="24"/>
    </row>
    <row r="128" s="12" customFormat="1" ht="22.5" spans="1:8">
      <c r="A128" s="23"/>
      <c r="B128" s="23"/>
      <c r="C128" s="34" t="s">
        <v>1636</v>
      </c>
      <c r="D128" s="34" t="s">
        <v>1619</v>
      </c>
      <c r="E128" s="34" t="s">
        <v>1856</v>
      </c>
      <c r="F128" s="34" t="s">
        <v>1857</v>
      </c>
      <c r="G128" s="26" t="s">
        <v>1858</v>
      </c>
      <c r="H128" s="24"/>
    </row>
    <row r="129" s="12" customFormat="1" ht="22.5" spans="1:8">
      <c r="A129" s="23"/>
      <c r="B129" s="23"/>
      <c r="C129" s="34" t="s">
        <v>1636</v>
      </c>
      <c r="D129" s="34" t="s">
        <v>1619</v>
      </c>
      <c r="E129" s="34" t="s">
        <v>1859</v>
      </c>
      <c r="F129" s="34" t="s">
        <v>1860</v>
      </c>
      <c r="G129" s="26" t="s">
        <v>1858</v>
      </c>
      <c r="H129" s="24"/>
    </row>
    <row r="130" s="12" customFormat="1" ht="22.5" spans="1:8">
      <c r="A130" s="23"/>
      <c r="B130" s="23"/>
      <c r="C130" s="34" t="s">
        <v>1636</v>
      </c>
      <c r="D130" s="34" t="s">
        <v>1619</v>
      </c>
      <c r="E130" s="34" t="s">
        <v>1861</v>
      </c>
      <c r="F130" s="34" t="s">
        <v>1862</v>
      </c>
      <c r="G130" s="26" t="s">
        <v>1858</v>
      </c>
      <c r="H130" s="24"/>
    </row>
    <row r="131" s="12" customFormat="1" ht="22.5" spans="1:8">
      <c r="A131" s="23"/>
      <c r="B131" s="23"/>
      <c r="C131" s="34" t="s">
        <v>1636</v>
      </c>
      <c r="D131" s="34" t="s">
        <v>1619</v>
      </c>
      <c r="E131" s="34" t="s">
        <v>1863</v>
      </c>
      <c r="F131" s="34" t="s">
        <v>1864</v>
      </c>
      <c r="G131" s="26" t="s">
        <v>1858</v>
      </c>
      <c r="H131" s="24"/>
    </row>
    <row r="132" s="12" customFormat="1" ht="22.5" spans="1:8">
      <c r="A132" s="23"/>
      <c r="B132" s="23"/>
      <c r="C132" s="34" t="s">
        <v>1636</v>
      </c>
      <c r="D132" s="34" t="s">
        <v>1625</v>
      </c>
      <c r="E132" s="34" t="s">
        <v>1865</v>
      </c>
      <c r="F132" s="34" t="s">
        <v>1866</v>
      </c>
      <c r="G132" s="26" t="s">
        <v>1858</v>
      </c>
      <c r="H132" s="24"/>
    </row>
    <row r="133" s="12" customFormat="1" ht="22.5" spans="1:8">
      <c r="A133" s="23"/>
      <c r="B133" s="23"/>
      <c r="C133" s="34" t="s">
        <v>1636</v>
      </c>
      <c r="D133" s="34" t="s">
        <v>1619</v>
      </c>
      <c r="E133" s="34" t="s">
        <v>1867</v>
      </c>
      <c r="F133" s="34" t="s">
        <v>1868</v>
      </c>
      <c r="G133" s="26" t="s">
        <v>1858</v>
      </c>
      <c r="H133" s="24"/>
    </row>
    <row r="134" s="12" customFormat="1" ht="22.5" spans="1:8">
      <c r="A134" s="23"/>
      <c r="B134" s="23"/>
      <c r="C134" s="34" t="s">
        <v>1636</v>
      </c>
      <c r="D134" s="34" t="s">
        <v>1619</v>
      </c>
      <c r="E134" s="34" t="s">
        <v>1869</v>
      </c>
      <c r="F134" s="34" t="s">
        <v>1870</v>
      </c>
      <c r="G134" s="26" t="s">
        <v>1858</v>
      </c>
      <c r="H134" s="24"/>
    </row>
    <row r="135" s="12" customFormat="1" ht="24" spans="1:8">
      <c r="A135" s="20" t="s">
        <v>1871</v>
      </c>
      <c r="B135" s="20" t="s">
        <v>1872</v>
      </c>
      <c r="C135" s="20" t="s">
        <v>1618</v>
      </c>
      <c r="D135" s="21" t="s">
        <v>1619</v>
      </c>
      <c r="E135" s="35" t="s">
        <v>1873</v>
      </c>
      <c r="F135" s="482" t="s">
        <v>1874</v>
      </c>
      <c r="G135" s="35" t="s">
        <v>1875</v>
      </c>
      <c r="H135" s="24"/>
    </row>
    <row r="136" s="12" customFormat="1" ht="24" spans="1:8">
      <c r="A136" s="23"/>
      <c r="B136" s="23"/>
      <c r="C136" s="20" t="s">
        <v>1618</v>
      </c>
      <c r="D136" s="21" t="s">
        <v>1619</v>
      </c>
      <c r="E136" s="35" t="s">
        <v>1876</v>
      </c>
      <c r="F136" s="483" t="s">
        <v>1877</v>
      </c>
      <c r="G136" s="35" t="s">
        <v>1875</v>
      </c>
      <c r="H136" s="24"/>
    </row>
    <row r="137" s="12" customFormat="1" ht="24" spans="1:8">
      <c r="A137" s="23"/>
      <c r="B137" s="23"/>
      <c r="C137" s="20" t="s">
        <v>1618</v>
      </c>
      <c r="D137" s="21" t="s">
        <v>1619</v>
      </c>
      <c r="E137" s="35" t="s">
        <v>1878</v>
      </c>
      <c r="F137" s="482" t="s">
        <v>1879</v>
      </c>
      <c r="G137" s="35" t="s">
        <v>1875</v>
      </c>
      <c r="H137" s="24"/>
    </row>
    <row r="138" s="12" customFormat="1" ht="36" spans="1:8">
      <c r="A138" s="23"/>
      <c r="B138" s="23"/>
      <c r="C138" s="20" t="s">
        <v>1618</v>
      </c>
      <c r="D138" s="21" t="s">
        <v>1650</v>
      </c>
      <c r="E138" s="35" t="s">
        <v>1880</v>
      </c>
      <c r="F138" s="483" t="s">
        <v>1881</v>
      </c>
      <c r="G138" s="35" t="s">
        <v>1875</v>
      </c>
      <c r="H138" s="24"/>
    </row>
    <row r="139" s="12" customFormat="1" ht="24" spans="1:8">
      <c r="A139" s="23"/>
      <c r="B139" s="23"/>
      <c r="C139" s="20" t="s">
        <v>1618</v>
      </c>
      <c r="D139" s="21" t="s">
        <v>1650</v>
      </c>
      <c r="E139" s="35" t="s">
        <v>1882</v>
      </c>
      <c r="F139" s="36" t="s">
        <v>1709</v>
      </c>
      <c r="G139" s="35" t="s">
        <v>1875</v>
      </c>
      <c r="H139" s="24"/>
    </row>
    <row r="140" s="12" customFormat="1" ht="24" spans="1:8">
      <c r="A140" s="23"/>
      <c r="B140" s="23"/>
      <c r="C140" s="20" t="s">
        <v>1618</v>
      </c>
      <c r="D140" s="21" t="s">
        <v>1650</v>
      </c>
      <c r="E140" s="35" t="s">
        <v>1883</v>
      </c>
      <c r="F140" s="482" t="s">
        <v>1709</v>
      </c>
      <c r="G140" s="35" t="s">
        <v>1875</v>
      </c>
      <c r="H140" s="24"/>
    </row>
    <row r="141" s="12" customFormat="1" ht="24" spans="1:8">
      <c r="A141" s="23"/>
      <c r="B141" s="23"/>
      <c r="C141" s="20" t="s">
        <v>1618</v>
      </c>
      <c r="D141" s="21" t="s">
        <v>1623</v>
      </c>
      <c r="E141" s="21" t="s">
        <v>1884</v>
      </c>
      <c r="F141" s="21" t="s">
        <v>1885</v>
      </c>
      <c r="G141" s="35" t="s">
        <v>1875</v>
      </c>
      <c r="H141" s="24"/>
    </row>
    <row r="142" s="12" customFormat="1" ht="24" spans="1:8">
      <c r="A142" s="23"/>
      <c r="B142" s="23"/>
      <c r="C142" s="20" t="s">
        <v>1618</v>
      </c>
      <c r="D142" s="21" t="s">
        <v>1625</v>
      </c>
      <c r="E142" s="21" t="s">
        <v>1886</v>
      </c>
      <c r="F142" s="21" t="s">
        <v>1887</v>
      </c>
      <c r="G142" s="35" t="s">
        <v>1875</v>
      </c>
      <c r="H142" s="24"/>
    </row>
    <row r="143" s="12" customFormat="1" ht="24" spans="1:8">
      <c r="A143" s="23"/>
      <c r="B143" s="23"/>
      <c r="C143" s="20" t="s">
        <v>1628</v>
      </c>
      <c r="D143" s="21" t="s">
        <v>1658</v>
      </c>
      <c r="E143" s="21" t="s">
        <v>1888</v>
      </c>
      <c r="F143" s="21" t="s">
        <v>1889</v>
      </c>
      <c r="G143" s="35" t="s">
        <v>1875</v>
      </c>
      <c r="H143" s="24"/>
    </row>
    <row r="144" s="12" customFormat="1" ht="33.75" spans="1:8">
      <c r="A144" s="23"/>
      <c r="B144" s="23"/>
      <c r="C144" s="20" t="s">
        <v>1628</v>
      </c>
      <c r="D144" s="21" t="s">
        <v>1629</v>
      </c>
      <c r="E144" s="35" t="s">
        <v>1890</v>
      </c>
      <c r="F144" s="482" t="s">
        <v>1891</v>
      </c>
      <c r="G144" s="35" t="s">
        <v>1875</v>
      </c>
      <c r="H144" s="24"/>
    </row>
    <row r="145" s="12" customFormat="1" ht="33.75" spans="1:8">
      <c r="A145" s="23"/>
      <c r="B145" s="23"/>
      <c r="C145" s="20" t="s">
        <v>1628</v>
      </c>
      <c r="D145" s="21" t="s">
        <v>1629</v>
      </c>
      <c r="E145" s="35" t="s">
        <v>1892</v>
      </c>
      <c r="F145" s="482" t="s">
        <v>1891</v>
      </c>
      <c r="G145" s="35" t="s">
        <v>1875</v>
      </c>
      <c r="H145" s="24"/>
    </row>
    <row r="146" s="12" customFormat="1" ht="24" spans="1:8">
      <c r="A146" s="23"/>
      <c r="B146" s="23"/>
      <c r="C146" s="20" t="s">
        <v>1628</v>
      </c>
      <c r="D146" s="21" t="s">
        <v>1681</v>
      </c>
      <c r="E146" s="35" t="s">
        <v>1893</v>
      </c>
      <c r="F146" s="484" t="s">
        <v>1894</v>
      </c>
      <c r="G146" s="35" t="s">
        <v>1875</v>
      </c>
      <c r="H146" s="24"/>
    </row>
    <row r="147" s="12" customFormat="1" ht="33.75" spans="1:8">
      <c r="A147" s="23"/>
      <c r="B147" s="23"/>
      <c r="C147" s="20" t="s">
        <v>1628</v>
      </c>
      <c r="D147" s="21" t="s">
        <v>1654</v>
      </c>
      <c r="E147" s="35" t="s">
        <v>1895</v>
      </c>
      <c r="F147" s="21" t="s">
        <v>1896</v>
      </c>
      <c r="G147" s="35" t="s">
        <v>1875</v>
      </c>
      <c r="H147" s="24"/>
    </row>
    <row r="148" s="12" customFormat="1" ht="24" spans="1:8">
      <c r="A148" s="23"/>
      <c r="B148" s="23"/>
      <c r="C148" s="20" t="s">
        <v>1631</v>
      </c>
      <c r="D148" s="21" t="s">
        <v>1632</v>
      </c>
      <c r="E148" s="35" t="s">
        <v>1897</v>
      </c>
      <c r="F148" s="483" t="s">
        <v>1898</v>
      </c>
      <c r="G148" s="35" t="s">
        <v>1875</v>
      </c>
      <c r="H148" s="24"/>
    </row>
    <row r="149" s="12" customFormat="1" ht="24" spans="1:8">
      <c r="A149" s="23"/>
      <c r="B149" s="23"/>
      <c r="C149" s="20" t="s">
        <v>1631</v>
      </c>
      <c r="D149" s="21" t="s">
        <v>1632</v>
      </c>
      <c r="E149" s="35" t="s">
        <v>1899</v>
      </c>
      <c r="F149" s="483" t="s">
        <v>1898</v>
      </c>
      <c r="G149" s="35" t="s">
        <v>1875</v>
      </c>
      <c r="H149" s="24"/>
    </row>
    <row r="150" s="12" customFormat="1" ht="24" spans="1:8">
      <c r="A150" s="23"/>
      <c r="B150" s="23"/>
      <c r="C150" s="20" t="s">
        <v>1631</v>
      </c>
      <c r="D150" s="21" t="s">
        <v>1632</v>
      </c>
      <c r="E150" s="35" t="s">
        <v>1900</v>
      </c>
      <c r="F150" s="483" t="s">
        <v>1898</v>
      </c>
      <c r="G150" s="35" t="s">
        <v>1875</v>
      </c>
      <c r="H150" s="24"/>
    </row>
    <row r="151" s="12" customFormat="1" ht="35.25" spans="1:8">
      <c r="A151" s="31" t="s">
        <v>1901</v>
      </c>
      <c r="B151" s="20" t="s">
        <v>1902</v>
      </c>
      <c r="C151" s="20" t="s">
        <v>1618</v>
      </c>
      <c r="D151" s="21" t="s">
        <v>1619</v>
      </c>
      <c r="E151" s="35" t="s">
        <v>1903</v>
      </c>
      <c r="F151" s="483" t="s">
        <v>1904</v>
      </c>
      <c r="G151" s="35" t="s">
        <v>1905</v>
      </c>
      <c r="H151" s="24"/>
    </row>
    <row r="152" s="12" customFormat="1" ht="36" spans="1:8">
      <c r="A152" s="32"/>
      <c r="B152" s="23"/>
      <c r="C152" s="20" t="s">
        <v>1618</v>
      </c>
      <c r="D152" s="21" t="s">
        <v>1619</v>
      </c>
      <c r="E152" s="35" t="s">
        <v>1906</v>
      </c>
      <c r="F152" s="483" t="s">
        <v>1907</v>
      </c>
      <c r="G152" s="35" t="s">
        <v>1908</v>
      </c>
      <c r="H152" s="24"/>
    </row>
    <row r="153" s="12" customFormat="1" ht="36" spans="1:8">
      <c r="A153" s="32"/>
      <c r="B153" s="23"/>
      <c r="C153" s="20" t="s">
        <v>1618</v>
      </c>
      <c r="D153" s="21" t="s">
        <v>1619</v>
      </c>
      <c r="E153" s="35" t="s">
        <v>1909</v>
      </c>
      <c r="F153" s="483" t="s">
        <v>1910</v>
      </c>
      <c r="G153" s="35" t="s">
        <v>1911</v>
      </c>
      <c r="H153" s="24"/>
    </row>
    <row r="154" s="12" customFormat="1" ht="47.25" spans="1:8">
      <c r="A154" s="32"/>
      <c r="B154" s="23"/>
      <c r="C154" s="20" t="s">
        <v>1618</v>
      </c>
      <c r="D154" s="21" t="s">
        <v>1619</v>
      </c>
      <c r="E154" s="35" t="s">
        <v>1912</v>
      </c>
      <c r="F154" s="483" t="s">
        <v>1913</v>
      </c>
      <c r="G154" s="35" t="s">
        <v>1914</v>
      </c>
      <c r="H154" s="24"/>
    </row>
    <row r="155" s="12" customFormat="1" spans="1:8">
      <c r="A155" s="32"/>
      <c r="B155" s="23"/>
      <c r="C155" s="20" t="s">
        <v>1618</v>
      </c>
      <c r="D155" s="21" t="s">
        <v>1619</v>
      </c>
      <c r="E155" s="35" t="s">
        <v>1915</v>
      </c>
      <c r="F155" s="482" t="s">
        <v>1916</v>
      </c>
      <c r="G155" s="35" t="s">
        <v>1917</v>
      </c>
      <c r="H155" s="24"/>
    </row>
    <row r="156" s="12" customFormat="1" spans="1:8">
      <c r="A156" s="32"/>
      <c r="B156" s="23"/>
      <c r="C156" s="20" t="s">
        <v>1618</v>
      </c>
      <c r="D156" s="21" t="s">
        <v>1619</v>
      </c>
      <c r="E156" s="35" t="s">
        <v>1918</v>
      </c>
      <c r="F156" s="482" t="s">
        <v>1919</v>
      </c>
      <c r="G156" s="35" t="s">
        <v>1917</v>
      </c>
      <c r="H156" s="24"/>
    </row>
    <row r="157" s="12" customFormat="1" spans="1:8">
      <c r="A157" s="32"/>
      <c r="B157" s="23"/>
      <c r="C157" s="20" t="s">
        <v>1618</v>
      </c>
      <c r="D157" s="21" t="s">
        <v>1619</v>
      </c>
      <c r="E157" s="35" t="s">
        <v>1920</v>
      </c>
      <c r="F157" s="482" t="s">
        <v>1921</v>
      </c>
      <c r="G157" s="35" t="s">
        <v>1917</v>
      </c>
      <c r="H157" s="24"/>
    </row>
    <row r="158" s="12" customFormat="1" ht="22.5" spans="1:8">
      <c r="A158" s="32"/>
      <c r="B158" s="23"/>
      <c r="C158" s="20" t="s">
        <v>1618</v>
      </c>
      <c r="D158" s="21" t="s">
        <v>1619</v>
      </c>
      <c r="E158" s="35" t="s">
        <v>1922</v>
      </c>
      <c r="F158" s="482" t="s">
        <v>1923</v>
      </c>
      <c r="G158" s="35" t="s">
        <v>1917</v>
      </c>
      <c r="H158" s="24"/>
    </row>
    <row r="159" s="12" customFormat="1" spans="1:8">
      <c r="A159" s="32"/>
      <c r="B159" s="23"/>
      <c r="C159" s="20" t="s">
        <v>1618</v>
      </c>
      <c r="D159" s="21" t="s">
        <v>1619</v>
      </c>
      <c r="E159" s="35" t="s">
        <v>1924</v>
      </c>
      <c r="F159" s="482" t="s">
        <v>1925</v>
      </c>
      <c r="G159" s="35" t="s">
        <v>1917</v>
      </c>
      <c r="H159" s="24"/>
    </row>
    <row r="160" s="12" customFormat="1" spans="1:8">
      <c r="A160" s="32"/>
      <c r="B160" s="23"/>
      <c r="C160" s="20" t="s">
        <v>1618</v>
      </c>
      <c r="D160" s="21" t="s">
        <v>1650</v>
      </c>
      <c r="E160" s="35" t="s">
        <v>1926</v>
      </c>
      <c r="F160" s="482" t="s">
        <v>1709</v>
      </c>
      <c r="G160" s="35" t="s">
        <v>1927</v>
      </c>
      <c r="H160" s="24"/>
    </row>
    <row r="161" s="12" customFormat="1" spans="1:8">
      <c r="A161" s="32"/>
      <c r="B161" s="23"/>
      <c r="C161" s="20" t="s">
        <v>1618</v>
      </c>
      <c r="D161" s="21" t="s">
        <v>1650</v>
      </c>
      <c r="E161" s="35" t="s">
        <v>1928</v>
      </c>
      <c r="F161" s="482" t="s">
        <v>1709</v>
      </c>
      <c r="G161" s="35" t="s">
        <v>1927</v>
      </c>
      <c r="H161" s="24"/>
    </row>
    <row r="162" s="12" customFormat="1" spans="1:8">
      <c r="A162" s="32"/>
      <c r="B162" s="23"/>
      <c r="C162" s="20" t="s">
        <v>1618</v>
      </c>
      <c r="D162" s="21" t="s">
        <v>1623</v>
      </c>
      <c r="E162" s="21" t="s">
        <v>1884</v>
      </c>
      <c r="F162" s="21" t="s">
        <v>1885</v>
      </c>
      <c r="G162" s="21" t="s">
        <v>1929</v>
      </c>
      <c r="H162" s="24"/>
    </row>
    <row r="163" s="12" customFormat="1" ht="90" spans="1:8">
      <c r="A163" s="32"/>
      <c r="B163" s="23"/>
      <c r="C163" s="20" t="s">
        <v>1628</v>
      </c>
      <c r="D163" s="21" t="s">
        <v>1681</v>
      </c>
      <c r="E163" s="21" t="s">
        <v>1930</v>
      </c>
      <c r="F163" s="484" t="s">
        <v>1931</v>
      </c>
      <c r="G163" s="21" t="s">
        <v>1932</v>
      </c>
      <c r="H163" s="24"/>
    </row>
    <row r="164" s="12" customFormat="1" ht="56.25" spans="1:8">
      <c r="A164" s="32"/>
      <c r="B164" s="23"/>
      <c r="C164" s="20" t="s">
        <v>1628</v>
      </c>
      <c r="D164" s="21" t="s">
        <v>1654</v>
      </c>
      <c r="E164" s="21" t="s">
        <v>1933</v>
      </c>
      <c r="F164" s="484" t="s">
        <v>1934</v>
      </c>
      <c r="G164" s="21" t="s">
        <v>1932</v>
      </c>
      <c r="H164" s="24"/>
    </row>
    <row r="165" s="12" customFormat="1" ht="45" spans="1:8">
      <c r="A165" s="32"/>
      <c r="B165" s="23"/>
      <c r="C165" s="20" t="s">
        <v>1628</v>
      </c>
      <c r="D165" s="21" t="s">
        <v>1654</v>
      </c>
      <c r="E165" s="21" t="s">
        <v>1935</v>
      </c>
      <c r="F165" s="484" t="s">
        <v>1936</v>
      </c>
      <c r="G165" s="21" t="s">
        <v>1932</v>
      </c>
      <c r="H165" s="24"/>
    </row>
    <row r="166" s="12" customFormat="1" spans="1:8">
      <c r="A166" s="32"/>
      <c r="B166" s="23"/>
      <c r="C166" s="20" t="s">
        <v>1631</v>
      </c>
      <c r="D166" s="21" t="s">
        <v>1632</v>
      </c>
      <c r="E166" s="35" t="s">
        <v>1937</v>
      </c>
      <c r="F166" s="25">
        <v>0.85</v>
      </c>
      <c r="G166" s="35" t="s">
        <v>1938</v>
      </c>
      <c r="H166" s="24"/>
    </row>
    <row r="167" s="12" customFormat="1" spans="1:8">
      <c r="A167" s="32"/>
      <c r="B167" s="23"/>
      <c r="C167" s="20" t="s">
        <v>1631</v>
      </c>
      <c r="D167" s="21" t="s">
        <v>1632</v>
      </c>
      <c r="E167" s="35" t="s">
        <v>1939</v>
      </c>
      <c r="F167" s="25">
        <v>0.9</v>
      </c>
      <c r="G167" s="35" t="s">
        <v>1938</v>
      </c>
      <c r="H167" s="24"/>
    </row>
    <row r="168" s="12" customFormat="1" ht="95.25" spans="1:8">
      <c r="A168" s="20" t="s">
        <v>1940</v>
      </c>
      <c r="B168" s="20" t="s">
        <v>1941</v>
      </c>
      <c r="C168" s="20" t="s">
        <v>1618</v>
      </c>
      <c r="D168" s="21" t="s">
        <v>1619</v>
      </c>
      <c r="E168" s="35" t="s">
        <v>1942</v>
      </c>
      <c r="F168" s="483" t="s">
        <v>1943</v>
      </c>
      <c r="G168" s="35" t="s">
        <v>1944</v>
      </c>
      <c r="H168" s="24"/>
    </row>
    <row r="169" s="12" customFormat="1" spans="1:8">
      <c r="A169" s="23"/>
      <c r="B169" s="23"/>
      <c r="C169" s="20" t="s">
        <v>1618</v>
      </c>
      <c r="D169" s="21" t="s">
        <v>1619</v>
      </c>
      <c r="E169" s="35" t="s">
        <v>1945</v>
      </c>
      <c r="F169" s="482" t="s">
        <v>1946</v>
      </c>
      <c r="G169" s="35" t="s">
        <v>1947</v>
      </c>
      <c r="H169" s="24"/>
    </row>
    <row r="170" s="12" customFormat="1" ht="95.25" spans="1:8">
      <c r="A170" s="23"/>
      <c r="B170" s="23"/>
      <c r="C170" s="20" t="s">
        <v>1618</v>
      </c>
      <c r="D170" s="21" t="s">
        <v>1619</v>
      </c>
      <c r="E170" s="35" t="s">
        <v>1948</v>
      </c>
      <c r="F170" s="483" t="s">
        <v>1949</v>
      </c>
      <c r="G170" s="35" t="s">
        <v>1944</v>
      </c>
      <c r="H170" s="24"/>
    </row>
    <row r="171" s="12" customFormat="1" ht="22.5" spans="1:8">
      <c r="A171" s="23"/>
      <c r="B171" s="23"/>
      <c r="C171" s="20" t="s">
        <v>1618</v>
      </c>
      <c r="D171" s="21" t="s">
        <v>1619</v>
      </c>
      <c r="E171" s="35" t="s">
        <v>1950</v>
      </c>
      <c r="F171" s="482" t="s">
        <v>1946</v>
      </c>
      <c r="G171" s="35" t="s">
        <v>1947</v>
      </c>
      <c r="H171" s="24"/>
    </row>
    <row r="172" s="12" customFormat="1" ht="83.25" spans="1:8">
      <c r="A172" s="23"/>
      <c r="B172" s="23"/>
      <c r="C172" s="20" t="s">
        <v>1618</v>
      </c>
      <c r="D172" s="21" t="s">
        <v>1619</v>
      </c>
      <c r="E172" s="35" t="s">
        <v>1951</v>
      </c>
      <c r="F172" s="482" t="s">
        <v>1952</v>
      </c>
      <c r="G172" s="35" t="s">
        <v>1953</v>
      </c>
      <c r="H172" s="24"/>
    </row>
    <row r="173" s="12" customFormat="1" ht="83.25" spans="1:8">
      <c r="A173" s="23"/>
      <c r="B173" s="23"/>
      <c r="C173" s="20" t="s">
        <v>1618</v>
      </c>
      <c r="D173" s="21" t="s">
        <v>1619</v>
      </c>
      <c r="E173" s="35" t="s">
        <v>1954</v>
      </c>
      <c r="F173" s="482" t="s">
        <v>1955</v>
      </c>
      <c r="G173" s="35" t="s">
        <v>1953</v>
      </c>
      <c r="H173" s="24"/>
    </row>
    <row r="174" s="12" customFormat="1" spans="1:8">
      <c r="A174" s="23"/>
      <c r="B174" s="23"/>
      <c r="C174" s="20" t="s">
        <v>1618</v>
      </c>
      <c r="D174" s="21" t="s">
        <v>1650</v>
      </c>
      <c r="E174" s="35" t="s">
        <v>1956</v>
      </c>
      <c r="F174" s="482" t="s">
        <v>1709</v>
      </c>
      <c r="G174" s="35" t="s">
        <v>1947</v>
      </c>
      <c r="H174" s="24"/>
    </row>
    <row r="175" s="12" customFormat="1" ht="22.5" spans="1:8">
      <c r="A175" s="23"/>
      <c r="B175" s="23"/>
      <c r="C175" s="20" t="s">
        <v>1618</v>
      </c>
      <c r="D175" s="21" t="s">
        <v>1650</v>
      </c>
      <c r="E175" s="35" t="s">
        <v>1957</v>
      </c>
      <c r="F175" s="482" t="s">
        <v>1709</v>
      </c>
      <c r="G175" s="35" t="s">
        <v>1947</v>
      </c>
      <c r="H175" s="24"/>
    </row>
    <row r="176" s="12" customFormat="1" spans="1:8">
      <c r="A176" s="23"/>
      <c r="B176" s="23"/>
      <c r="C176" s="20" t="s">
        <v>1618</v>
      </c>
      <c r="D176" s="21" t="s">
        <v>1650</v>
      </c>
      <c r="E176" s="35" t="s">
        <v>1958</v>
      </c>
      <c r="F176" s="482" t="s">
        <v>1709</v>
      </c>
      <c r="G176" s="35" t="s">
        <v>1947</v>
      </c>
      <c r="H176" s="24"/>
    </row>
    <row r="177" s="12" customFormat="1" spans="1:8">
      <c r="A177" s="23"/>
      <c r="B177" s="23"/>
      <c r="C177" s="20" t="s">
        <v>1618</v>
      </c>
      <c r="D177" s="21" t="s">
        <v>1650</v>
      </c>
      <c r="E177" s="35" t="s">
        <v>1959</v>
      </c>
      <c r="F177" s="482" t="s">
        <v>1709</v>
      </c>
      <c r="G177" s="35" t="s">
        <v>1947</v>
      </c>
      <c r="H177" s="24"/>
    </row>
    <row r="178" s="12" customFormat="1" spans="1:8">
      <c r="A178" s="23"/>
      <c r="B178" s="23"/>
      <c r="C178" s="20" t="s">
        <v>1618</v>
      </c>
      <c r="D178" s="21" t="s">
        <v>1623</v>
      </c>
      <c r="E178" s="21" t="s">
        <v>1884</v>
      </c>
      <c r="F178" s="21" t="s">
        <v>1885</v>
      </c>
      <c r="G178" s="35" t="s">
        <v>1947</v>
      </c>
      <c r="H178" s="24"/>
    </row>
    <row r="179" s="12" customFormat="1" spans="1:8">
      <c r="A179" s="23"/>
      <c r="B179" s="23"/>
      <c r="C179" s="20" t="s">
        <v>1628</v>
      </c>
      <c r="D179" s="21" t="s">
        <v>1681</v>
      </c>
      <c r="E179" s="21" t="s">
        <v>1960</v>
      </c>
      <c r="F179" s="484" t="s">
        <v>1961</v>
      </c>
      <c r="G179" s="21" t="s">
        <v>1962</v>
      </c>
      <c r="H179" s="24"/>
    </row>
    <row r="180" s="12" customFormat="1" spans="1:8">
      <c r="A180" s="23"/>
      <c r="B180" s="23"/>
      <c r="C180" s="20" t="s">
        <v>1628</v>
      </c>
      <c r="D180" s="20" t="s">
        <v>1963</v>
      </c>
      <c r="E180" s="21" t="s">
        <v>1964</v>
      </c>
      <c r="F180" s="484" t="s">
        <v>1894</v>
      </c>
      <c r="G180" s="21" t="s">
        <v>1962</v>
      </c>
      <c r="H180" s="24"/>
    </row>
    <row r="181" s="12" customFormat="1" spans="1:8">
      <c r="A181" s="23"/>
      <c r="B181" s="23"/>
      <c r="C181" s="20" t="s">
        <v>1631</v>
      </c>
      <c r="D181" s="21" t="s">
        <v>1632</v>
      </c>
      <c r="E181" s="35" t="s">
        <v>1965</v>
      </c>
      <c r="F181" s="482" t="s">
        <v>1966</v>
      </c>
      <c r="G181" s="35" t="s">
        <v>1967</v>
      </c>
      <c r="H181" s="24"/>
    </row>
    <row r="182" s="12" customFormat="1" ht="24" spans="1:8">
      <c r="A182" s="23"/>
      <c r="B182" s="23"/>
      <c r="C182" s="20" t="s">
        <v>1631</v>
      </c>
      <c r="D182" s="21" t="s">
        <v>1632</v>
      </c>
      <c r="E182" s="35" t="s">
        <v>1968</v>
      </c>
      <c r="F182" s="483" t="s">
        <v>1898</v>
      </c>
      <c r="G182" s="35" t="s">
        <v>1967</v>
      </c>
      <c r="H182" s="24"/>
    </row>
    <row r="183" s="12" customFormat="1" ht="22.5" spans="1:8">
      <c r="A183" s="20" t="s">
        <v>1969</v>
      </c>
      <c r="B183" s="20" t="s">
        <v>1970</v>
      </c>
      <c r="C183" s="20" t="s">
        <v>1618</v>
      </c>
      <c r="D183" s="21" t="s">
        <v>1619</v>
      </c>
      <c r="E183" s="35" t="s">
        <v>1971</v>
      </c>
      <c r="F183" s="482" t="s">
        <v>1972</v>
      </c>
      <c r="G183" s="35" t="s">
        <v>1973</v>
      </c>
      <c r="H183" s="24"/>
    </row>
    <row r="184" s="12" customFormat="1" ht="23.25" spans="1:8">
      <c r="A184" s="23"/>
      <c r="B184" s="23"/>
      <c r="C184" s="20" t="s">
        <v>1618</v>
      </c>
      <c r="D184" s="21" t="s">
        <v>1619</v>
      </c>
      <c r="E184" s="35" t="s">
        <v>1974</v>
      </c>
      <c r="F184" s="482" t="s">
        <v>1975</v>
      </c>
      <c r="G184" s="35" t="s">
        <v>1976</v>
      </c>
      <c r="H184" s="24"/>
    </row>
    <row r="185" s="12" customFormat="1" ht="23.25" spans="1:8">
      <c r="A185" s="23"/>
      <c r="B185" s="23"/>
      <c r="C185" s="20" t="s">
        <v>1618</v>
      </c>
      <c r="D185" s="21" t="s">
        <v>1650</v>
      </c>
      <c r="E185" s="35" t="s">
        <v>1977</v>
      </c>
      <c r="F185" s="482" t="s">
        <v>1978</v>
      </c>
      <c r="G185" s="35" t="s">
        <v>1979</v>
      </c>
      <c r="H185" s="24"/>
    </row>
    <row r="186" s="12" customFormat="1" ht="23.25" spans="1:8">
      <c r="A186" s="23"/>
      <c r="B186" s="23"/>
      <c r="C186" s="20" t="s">
        <v>1618</v>
      </c>
      <c r="D186" s="21" t="s">
        <v>1650</v>
      </c>
      <c r="E186" s="35" t="s">
        <v>1980</v>
      </c>
      <c r="F186" s="482" t="s">
        <v>1978</v>
      </c>
      <c r="G186" s="35" t="s">
        <v>1979</v>
      </c>
      <c r="H186" s="24"/>
    </row>
    <row r="187" s="12" customFormat="1" spans="1:8">
      <c r="A187" s="23"/>
      <c r="B187" s="23"/>
      <c r="C187" s="20" t="s">
        <v>1618</v>
      </c>
      <c r="D187" s="21" t="s">
        <v>1625</v>
      </c>
      <c r="E187" s="35" t="s">
        <v>1981</v>
      </c>
      <c r="F187" s="482" t="s">
        <v>1982</v>
      </c>
      <c r="G187" s="35" t="s">
        <v>1983</v>
      </c>
      <c r="H187" s="24"/>
    </row>
    <row r="188" s="12" customFormat="1" ht="23.25" spans="1:8">
      <c r="A188" s="23"/>
      <c r="B188" s="23"/>
      <c r="C188" s="20" t="s">
        <v>1618</v>
      </c>
      <c r="D188" s="21" t="s">
        <v>1625</v>
      </c>
      <c r="E188" s="35" t="s">
        <v>1984</v>
      </c>
      <c r="F188" s="482" t="s">
        <v>1985</v>
      </c>
      <c r="G188" s="35" t="s">
        <v>1986</v>
      </c>
      <c r="H188" s="24"/>
    </row>
    <row r="189" s="12" customFormat="1" spans="1:8">
      <c r="A189" s="23"/>
      <c r="B189" s="23"/>
      <c r="C189" s="20" t="s">
        <v>1618</v>
      </c>
      <c r="D189" s="21" t="s">
        <v>1625</v>
      </c>
      <c r="E189" s="35" t="s">
        <v>1987</v>
      </c>
      <c r="F189" s="482" t="s">
        <v>1988</v>
      </c>
      <c r="G189" s="35" t="s">
        <v>1989</v>
      </c>
      <c r="H189" s="24"/>
    </row>
    <row r="190" s="12" customFormat="1" spans="1:8">
      <c r="A190" s="23"/>
      <c r="B190" s="23"/>
      <c r="C190" s="20" t="s">
        <v>1618</v>
      </c>
      <c r="D190" s="21" t="s">
        <v>1625</v>
      </c>
      <c r="E190" s="35" t="s">
        <v>1990</v>
      </c>
      <c r="F190" s="482" t="s">
        <v>1991</v>
      </c>
      <c r="G190" s="35" t="s">
        <v>1983</v>
      </c>
      <c r="H190" s="24"/>
    </row>
    <row r="191" s="12" customFormat="1" spans="1:8">
      <c r="A191" s="23"/>
      <c r="B191" s="23"/>
      <c r="C191" s="20" t="s">
        <v>1618</v>
      </c>
      <c r="D191" s="21" t="s">
        <v>1625</v>
      </c>
      <c r="E191" s="35" t="s">
        <v>1992</v>
      </c>
      <c r="F191" s="482" t="s">
        <v>1993</v>
      </c>
      <c r="G191" s="35" t="s">
        <v>1983</v>
      </c>
      <c r="H191" s="24"/>
    </row>
    <row r="192" s="12" customFormat="1" ht="23.25" spans="1:8">
      <c r="A192" s="23"/>
      <c r="B192" s="23"/>
      <c r="C192" s="20" t="s">
        <v>1628</v>
      </c>
      <c r="D192" s="21" t="s">
        <v>1629</v>
      </c>
      <c r="E192" s="21" t="s">
        <v>1994</v>
      </c>
      <c r="F192" s="25">
        <v>0.95</v>
      </c>
      <c r="G192" s="35" t="s">
        <v>1983</v>
      </c>
      <c r="H192" s="24"/>
    </row>
    <row r="193" s="12" customFormat="1" ht="22.5" spans="1:8">
      <c r="A193" s="23"/>
      <c r="B193" s="23"/>
      <c r="C193" s="20" t="s">
        <v>1631</v>
      </c>
      <c r="D193" s="21" t="s">
        <v>1632</v>
      </c>
      <c r="E193" s="21" t="s">
        <v>1995</v>
      </c>
      <c r="F193" s="25">
        <v>0.95</v>
      </c>
      <c r="G193" s="35" t="s">
        <v>1983</v>
      </c>
      <c r="H193" s="24"/>
    </row>
    <row r="194" s="12" customFormat="1" spans="1:8">
      <c r="A194" s="20" t="s">
        <v>1996</v>
      </c>
      <c r="B194" s="20" t="s">
        <v>1997</v>
      </c>
      <c r="C194" s="20" t="s">
        <v>1618</v>
      </c>
      <c r="D194" s="21" t="s">
        <v>1619</v>
      </c>
      <c r="E194" s="35" t="s">
        <v>1998</v>
      </c>
      <c r="F194" s="482" t="s">
        <v>1999</v>
      </c>
      <c r="G194" s="35" t="s">
        <v>1989</v>
      </c>
      <c r="H194" s="24"/>
    </row>
    <row r="195" s="12" customFormat="1" ht="23.25" spans="1:8">
      <c r="A195" s="23"/>
      <c r="B195" s="23"/>
      <c r="C195" s="20" t="s">
        <v>1618</v>
      </c>
      <c r="D195" s="21" t="s">
        <v>1619</v>
      </c>
      <c r="E195" s="35" t="s">
        <v>2000</v>
      </c>
      <c r="F195" s="482" t="s">
        <v>2001</v>
      </c>
      <c r="G195" s="35" t="s">
        <v>1983</v>
      </c>
      <c r="H195" s="24"/>
    </row>
    <row r="196" s="12" customFormat="1" spans="1:8">
      <c r="A196" s="23"/>
      <c r="B196" s="23"/>
      <c r="C196" s="20" t="s">
        <v>1618</v>
      </c>
      <c r="D196" s="21" t="s">
        <v>1619</v>
      </c>
      <c r="E196" s="35" t="s">
        <v>2002</v>
      </c>
      <c r="F196" s="482" t="s">
        <v>2003</v>
      </c>
      <c r="G196" s="35" t="s">
        <v>1983</v>
      </c>
      <c r="H196" s="24"/>
    </row>
    <row r="197" s="12" customFormat="1" spans="1:8">
      <c r="A197" s="23"/>
      <c r="B197" s="23"/>
      <c r="C197" s="20" t="s">
        <v>1618</v>
      </c>
      <c r="D197" s="21" t="s">
        <v>1619</v>
      </c>
      <c r="E197" s="35" t="s">
        <v>2004</v>
      </c>
      <c r="F197" s="482" t="s">
        <v>2005</v>
      </c>
      <c r="G197" s="35" t="s">
        <v>2006</v>
      </c>
      <c r="H197" s="24"/>
    </row>
    <row r="198" s="12" customFormat="1" spans="1:8">
      <c r="A198" s="23"/>
      <c r="B198" s="23"/>
      <c r="C198" s="20" t="s">
        <v>1618</v>
      </c>
      <c r="D198" s="21" t="s">
        <v>1619</v>
      </c>
      <c r="E198" s="35" t="s">
        <v>2007</v>
      </c>
      <c r="F198" s="482" t="s">
        <v>2008</v>
      </c>
      <c r="G198" s="35" t="s">
        <v>2009</v>
      </c>
      <c r="H198" s="24"/>
    </row>
    <row r="199" s="12" customFormat="1" ht="23.25" spans="1:8">
      <c r="A199" s="23"/>
      <c r="B199" s="23"/>
      <c r="C199" s="20" t="s">
        <v>1618</v>
      </c>
      <c r="D199" s="21" t="s">
        <v>1650</v>
      </c>
      <c r="E199" s="21" t="s">
        <v>2010</v>
      </c>
      <c r="F199" s="25">
        <v>1</v>
      </c>
      <c r="G199" s="35" t="s">
        <v>2009</v>
      </c>
      <c r="H199" s="24"/>
    </row>
    <row r="200" s="12" customFormat="1" spans="1:8">
      <c r="A200" s="23"/>
      <c r="B200" s="23"/>
      <c r="C200" s="20" t="s">
        <v>1618</v>
      </c>
      <c r="D200" s="21" t="s">
        <v>1625</v>
      </c>
      <c r="E200" s="35" t="s">
        <v>2011</v>
      </c>
      <c r="F200" s="482" t="s">
        <v>2012</v>
      </c>
      <c r="G200" s="35" t="s">
        <v>2009</v>
      </c>
      <c r="H200" s="24"/>
    </row>
    <row r="201" s="12" customFormat="1" spans="1:8">
      <c r="A201" s="23"/>
      <c r="B201" s="23"/>
      <c r="C201" s="20" t="s">
        <v>1618</v>
      </c>
      <c r="D201" s="21" t="s">
        <v>1625</v>
      </c>
      <c r="E201" s="35" t="s">
        <v>2013</v>
      </c>
      <c r="F201" s="482" t="s">
        <v>2014</v>
      </c>
      <c r="G201" s="35" t="s">
        <v>2015</v>
      </c>
      <c r="H201" s="24"/>
    </row>
    <row r="202" s="12" customFormat="1" spans="1:8">
      <c r="A202" s="23"/>
      <c r="B202" s="23"/>
      <c r="C202" s="20" t="s">
        <v>1618</v>
      </c>
      <c r="D202" s="21" t="s">
        <v>1625</v>
      </c>
      <c r="E202" s="35" t="s">
        <v>2016</v>
      </c>
      <c r="F202" s="482" t="s">
        <v>2017</v>
      </c>
      <c r="G202" s="35" t="s">
        <v>2018</v>
      </c>
      <c r="H202" s="24"/>
    </row>
    <row r="203" s="12" customFormat="1" spans="1:8">
      <c r="A203" s="23"/>
      <c r="B203" s="23"/>
      <c r="C203" s="20" t="s">
        <v>1618</v>
      </c>
      <c r="D203" s="21" t="s">
        <v>1625</v>
      </c>
      <c r="E203" s="35" t="s">
        <v>2019</v>
      </c>
      <c r="F203" s="482" t="s">
        <v>2020</v>
      </c>
      <c r="G203" s="35" t="s">
        <v>2021</v>
      </c>
      <c r="H203" s="24"/>
    </row>
    <row r="204" s="12" customFormat="1" spans="1:8">
      <c r="A204" s="23"/>
      <c r="B204" s="23"/>
      <c r="C204" s="20" t="s">
        <v>1618</v>
      </c>
      <c r="D204" s="21" t="s">
        <v>1625</v>
      </c>
      <c r="E204" s="35" t="s">
        <v>2022</v>
      </c>
      <c r="F204" s="482" t="s">
        <v>2023</v>
      </c>
      <c r="G204" s="35" t="s">
        <v>2021</v>
      </c>
      <c r="H204" s="24"/>
    </row>
    <row r="205" s="12" customFormat="1" ht="23.25" spans="1:8">
      <c r="A205" s="23"/>
      <c r="B205" s="23"/>
      <c r="C205" s="20" t="s">
        <v>1618</v>
      </c>
      <c r="D205" s="21" t="s">
        <v>1625</v>
      </c>
      <c r="E205" s="35" t="s">
        <v>2024</v>
      </c>
      <c r="F205" s="482" t="s">
        <v>2025</v>
      </c>
      <c r="G205" s="35" t="s">
        <v>2021</v>
      </c>
      <c r="H205" s="24"/>
    </row>
    <row r="206" s="12" customFormat="1" spans="1:8">
      <c r="A206" s="23"/>
      <c r="B206" s="23"/>
      <c r="C206" s="20" t="s">
        <v>1618</v>
      </c>
      <c r="D206" s="21" t="s">
        <v>1625</v>
      </c>
      <c r="E206" s="35" t="s">
        <v>2026</v>
      </c>
      <c r="F206" s="482" t="s">
        <v>2027</v>
      </c>
      <c r="G206" s="35" t="s">
        <v>2021</v>
      </c>
      <c r="H206" s="24"/>
    </row>
    <row r="207" s="12" customFormat="1" ht="23.25" spans="1:8">
      <c r="A207" s="23"/>
      <c r="B207" s="23"/>
      <c r="C207" s="20" t="s">
        <v>1618</v>
      </c>
      <c r="D207" s="21" t="s">
        <v>1625</v>
      </c>
      <c r="E207" s="35" t="s">
        <v>2028</v>
      </c>
      <c r="F207" s="482" t="s">
        <v>2029</v>
      </c>
      <c r="G207" s="35" t="s">
        <v>2021</v>
      </c>
      <c r="H207" s="24"/>
    </row>
    <row r="208" s="12" customFormat="1" spans="1:8">
      <c r="A208" s="23"/>
      <c r="B208" s="23"/>
      <c r="C208" s="20" t="s">
        <v>1628</v>
      </c>
      <c r="D208" s="21" t="s">
        <v>1629</v>
      </c>
      <c r="E208" s="21" t="s">
        <v>2030</v>
      </c>
      <c r="F208" s="25">
        <v>0.95</v>
      </c>
      <c r="G208" s="21" t="s">
        <v>2031</v>
      </c>
      <c r="H208" s="24"/>
    </row>
    <row r="209" s="12" customFormat="1" ht="22.5" spans="1:8">
      <c r="A209" s="23"/>
      <c r="B209" s="23"/>
      <c r="C209" s="20" t="s">
        <v>1631</v>
      </c>
      <c r="D209" s="21" t="s">
        <v>1632</v>
      </c>
      <c r="E209" s="21" t="s">
        <v>2032</v>
      </c>
      <c r="F209" s="25">
        <v>0.95</v>
      </c>
      <c r="G209" s="21" t="s">
        <v>2031</v>
      </c>
      <c r="H209" s="24"/>
    </row>
    <row r="210" s="12" customFormat="1" ht="95.25" spans="1:8">
      <c r="A210" s="31" t="s">
        <v>2033</v>
      </c>
      <c r="B210" s="20" t="s">
        <v>2034</v>
      </c>
      <c r="C210" s="20" t="s">
        <v>1618</v>
      </c>
      <c r="D210" s="21" t="s">
        <v>1619</v>
      </c>
      <c r="E210" s="21" t="s">
        <v>2035</v>
      </c>
      <c r="F210" s="482" t="s">
        <v>2036</v>
      </c>
      <c r="G210" s="21" t="s">
        <v>2037</v>
      </c>
      <c r="H210" s="24"/>
    </row>
    <row r="211" s="12" customFormat="1" ht="95.25" spans="1:8">
      <c r="A211" s="32"/>
      <c r="B211" s="23"/>
      <c r="C211" s="20" t="s">
        <v>1618</v>
      </c>
      <c r="D211" s="21" t="s">
        <v>1650</v>
      </c>
      <c r="E211" s="21" t="s">
        <v>2038</v>
      </c>
      <c r="F211" s="484" t="s">
        <v>2039</v>
      </c>
      <c r="G211" s="21" t="s">
        <v>2037</v>
      </c>
      <c r="H211" s="24"/>
    </row>
    <row r="212" s="12" customFormat="1" ht="95.25" spans="1:8">
      <c r="A212" s="32"/>
      <c r="B212" s="23"/>
      <c r="C212" s="20" t="s">
        <v>1618</v>
      </c>
      <c r="D212" s="21" t="s">
        <v>1623</v>
      </c>
      <c r="E212" s="21" t="s">
        <v>2040</v>
      </c>
      <c r="F212" s="484" t="s">
        <v>2041</v>
      </c>
      <c r="G212" s="21" t="s">
        <v>2037</v>
      </c>
      <c r="H212" s="24"/>
    </row>
    <row r="213" s="12" customFormat="1" ht="95.25" spans="1:8">
      <c r="A213" s="32"/>
      <c r="B213" s="23"/>
      <c r="C213" s="20" t="s">
        <v>1618</v>
      </c>
      <c r="D213" s="21" t="s">
        <v>1625</v>
      </c>
      <c r="E213" s="21" t="s">
        <v>2042</v>
      </c>
      <c r="F213" s="484" t="s">
        <v>2043</v>
      </c>
      <c r="G213" s="21" t="s">
        <v>2037</v>
      </c>
      <c r="H213" s="24"/>
    </row>
    <row r="214" s="12" customFormat="1" ht="34.5" spans="1:8">
      <c r="A214" s="32"/>
      <c r="B214" s="23"/>
      <c r="C214" s="20" t="s">
        <v>1628</v>
      </c>
      <c r="D214" s="21" t="s">
        <v>1629</v>
      </c>
      <c r="E214" s="484" t="s">
        <v>2044</v>
      </c>
      <c r="F214" s="21" t="s">
        <v>2044</v>
      </c>
      <c r="G214" s="21" t="s">
        <v>2045</v>
      </c>
      <c r="H214" s="24"/>
    </row>
    <row r="215" s="12" customFormat="1" spans="1:8">
      <c r="A215" s="32"/>
      <c r="B215" s="23"/>
      <c r="C215" s="20" t="s">
        <v>1631</v>
      </c>
      <c r="D215" s="21" t="s">
        <v>1632</v>
      </c>
      <c r="E215" s="21" t="s">
        <v>1774</v>
      </c>
      <c r="F215" s="25">
        <v>1</v>
      </c>
      <c r="G215" s="21" t="s">
        <v>2046</v>
      </c>
      <c r="H215" s="24"/>
    </row>
    <row r="216" s="12" customFormat="1" ht="81.75" spans="1:8">
      <c r="A216" s="31" t="s">
        <v>2047</v>
      </c>
      <c r="B216" s="20" t="s">
        <v>2048</v>
      </c>
      <c r="C216" s="26" t="s">
        <v>1636</v>
      </c>
      <c r="D216" s="26" t="s">
        <v>1619</v>
      </c>
      <c r="E216" s="26" t="s">
        <v>2049</v>
      </c>
      <c r="F216" s="26" t="s">
        <v>1679</v>
      </c>
      <c r="G216" s="26" t="s">
        <v>2050</v>
      </c>
      <c r="H216" s="24"/>
    </row>
    <row r="217" s="12" customFormat="1" ht="81.75" spans="1:8">
      <c r="A217" s="32"/>
      <c r="B217" s="23"/>
      <c r="C217" s="26" t="s">
        <v>1636</v>
      </c>
      <c r="D217" s="26" t="s">
        <v>1625</v>
      </c>
      <c r="E217" s="26" t="s">
        <v>2051</v>
      </c>
      <c r="F217" s="27">
        <v>0.1</v>
      </c>
      <c r="G217" s="26" t="s">
        <v>2052</v>
      </c>
      <c r="H217" s="24"/>
    </row>
    <row r="218" s="12" customFormat="1" ht="81.75" spans="1:8">
      <c r="A218" s="32"/>
      <c r="B218" s="23"/>
      <c r="C218" s="26" t="s">
        <v>1643</v>
      </c>
      <c r="D218" s="26" t="s">
        <v>1629</v>
      </c>
      <c r="E218" s="26" t="s">
        <v>2053</v>
      </c>
      <c r="F218" s="26" t="s">
        <v>2054</v>
      </c>
      <c r="G218" s="26" t="s">
        <v>2052</v>
      </c>
      <c r="H218" s="24"/>
    </row>
    <row r="219" s="12" customFormat="1" ht="81.75" spans="1:8">
      <c r="A219" s="32"/>
      <c r="B219" s="23"/>
      <c r="C219" s="26" t="s">
        <v>1636</v>
      </c>
      <c r="D219" s="26" t="s">
        <v>1619</v>
      </c>
      <c r="E219" s="26" t="s">
        <v>2055</v>
      </c>
      <c r="F219" s="26" t="s">
        <v>2056</v>
      </c>
      <c r="G219" s="26" t="s">
        <v>2057</v>
      </c>
      <c r="H219" s="24"/>
    </row>
    <row r="220" s="12" customFormat="1" ht="81.75" spans="1:8">
      <c r="A220" s="32"/>
      <c r="B220" s="23"/>
      <c r="C220" s="26" t="s">
        <v>1636</v>
      </c>
      <c r="D220" s="26" t="s">
        <v>1623</v>
      </c>
      <c r="E220" s="26" t="s">
        <v>2058</v>
      </c>
      <c r="F220" s="27">
        <v>0.9</v>
      </c>
      <c r="G220" s="26" t="s">
        <v>2050</v>
      </c>
      <c r="H220" s="24"/>
    </row>
    <row r="221" s="12" customFormat="1" ht="81.75" spans="1:8">
      <c r="A221" s="32"/>
      <c r="B221" s="23"/>
      <c r="C221" s="26" t="s">
        <v>1636</v>
      </c>
      <c r="D221" s="26" t="s">
        <v>1619</v>
      </c>
      <c r="E221" s="26" t="s">
        <v>2059</v>
      </c>
      <c r="F221" s="26" t="s">
        <v>2060</v>
      </c>
      <c r="G221" s="26" t="s">
        <v>2052</v>
      </c>
      <c r="H221" s="24"/>
    </row>
    <row r="222" s="12" customFormat="1" ht="81.75" spans="1:8">
      <c r="A222" s="32"/>
      <c r="B222" s="23"/>
      <c r="C222" s="26" t="s">
        <v>1636</v>
      </c>
      <c r="D222" s="26" t="s">
        <v>1650</v>
      </c>
      <c r="E222" s="26" t="s">
        <v>2061</v>
      </c>
      <c r="F222" s="27">
        <v>1</v>
      </c>
      <c r="G222" s="26" t="s">
        <v>2050</v>
      </c>
      <c r="H222" s="24"/>
    </row>
    <row r="223" s="12" customFormat="1" ht="81.75" spans="1:8">
      <c r="A223" s="32"/>
      <c r="B223" s="23"/>
      <c r="C223" s="26" t="s">
        <v>1643</v>
      </c>
      <c r="D223" s="26" t="s">
        <v>1629</v>
      </c>
      <c r="E223" s="26" t="s">
        <v>2062</v>
      </c>
      <c r="F223" s="27">
        <v>0.9</v>
      </c>
      <c r="G223" s="26" t="s">
        <v>2050</v>
      </c>
      <c r="H223" s="24"/>
    </row>
    <row r="224" s="12" customFormat="1" spans="1:8">
      <c r="A224" s="32"/>
      <c r="B224" s="23"/>
      <c r="C224" s="26" t="s">
        <v>1640</v>
      </c>
      <c r="D224" s="26" t="s">
        <v>1632</v>
      </c>
      <c r="E224" s="26" t="s">
        <v>2063</v>
      </c>
      <c r="F224" s="27">
        <v>0.9</v>
      </c>
      <c r="G224" s="26" t="s">
        <v>2064</v>
      </c>
      <c r="H224" s="24"/>
    </row>
    <row r="225" s="12" customFormat="1" ht="114" spans="1:8">
      <c r="A225" s="31" t="s">
        <v>2065</v>
      </c>
      <c r="B225" s="20" t="s">
        <v>2066</v>
      </c>
      <c r="C225" s="26" t="s">
        <v>1643</v>
      </c>
      <c r="D225" s="26" t="s">
        <v>1629</v>
      </c>
      <c r="E225" s="26" t="s">
        <v>2067</v>
      </c>
      <c r="F225" s="27">
        <v>0.95</v>
      </c>
      <c r="G225" s="26" t="s">
        <v>2068</v>
      </c>
      <c r="H225" s="24"/>
    </row>
    <row r="226" s="12" customFormat="1" ht="114" spans="1:8">
      <c r="A226" s="32"/>
      <c r="B226" s="23"/>
      <c r="C226" s="26" t="s">
        <v>1636</v>
      </c>
      <c r="D226" s="26" t="s">
        <v>1650</v>
      </c>
      <c r="E226" s="26" t="s">
        <v>2067</v>
      </c>
      <c r="F226" s="27">
        <v>0.02</v>
      </c>
      <c r="G226" s="26" t="s">
        <v>2068</v>
      </c>
      <c r="H226" s="24"/>
    </row>
    <row r="227" s="12" customFormat="1" ht="114" spans="1:8">
      <c r="A227" s="32"/>
      <c r="B227" s="23"/>
      <c r="C227" s="26" t="s">
        <v>1636</v>
      </c>
      <c r="D227" s="26" t="s">
        <v>1623</v>
      </c>
      <c r="E227" s="26" t="s">
        <v>2067</v>
      </c>
      <c r="F227" s="26" t="s">
        <v>1709</v>
      </c>
      <c r="G227" s="26" t="s">
        <v>2068</v>
      </c>
      <c r="H227" s="24"/>
    </row>
    <row r="228" s="12" customFormat="1" ht="114" spans="1:8">
      <c r="A228" s="32"/>
      <c r="B228" s="23"/>
      <c r="C228" s="26" t="s">
        <v>1640</v>
      </c>
      <c r="D228" s="26" t="s">
        <v>1632</v>
      </c>
      <c r="E228" s="26" t="s">
        <v>2069</v>
      </c>
      <c r="F228" s="27">
        <v>0.98</v>
      </c>
      <c r="G228" s="26" t="s">
        <v>2068</v>
      </c>
      <c r="H228" s="24"/>
    </row>
    <row r="229" s="12" customFormat="1" ht="114" spans="1:8">
      <c r="A229" s="32"/>
      <c r="B229" s="23"/>
      <c r="C229" s="26" t="s">
        <v>1636</v>
      </c>
      <c r="D229" s="26" t="s">
        <v>1619</v>
      </c>
      <c r="E229" s="26" t="s">
        <v>2069</v>
      </c>
      <c r="F229" s="26" t="s">
        <v>1709</v>
      </c>
      <c r="G229" s="26" t="s">
        <v>2068</v>
      </c>
      <c r="H229" s="24"/>
    </row>
    <row r="230" s="12" customFormat="1" ht="82.5" spans="1:8">
      <c r="A230" s="31" t="s">
        <v>2070</v>
      </c>
      <c r="B230" s="20" t="s">
        <v>2071</v>
      </c>
      <c r="C230" s="26" t="s">
        <v>1636</v>
      </c>
      <c r="D230" s="26" t="s">
        <v>1623</v>
      </c>
      <c r="E230" s="26" t="s">
        <v>2072</v>
      </c>
      <c r="F230" s="27">
        <v>1</v>
      </c>
      <c r="G230" s="26" t="s">
        <v>2073</v>
      </c>
      <c r="H230" s="24"/>
    </row>
    <row r="231" s="12" customFormat="1" ht="82.5" spans="1:8">
      <c r="A231" s="32"/>
      <c r="B231" s="23"/>
      <c r="C231" s="26" t="s">
        <v>1636</v>
      </c>
      <c r="D231" s="26" t="s">
        <v>1650</v>
      </c>
      <c r="E231" s="26" t="s">
        <v>2074</v>
      </c>
      <c r="F231" s="27">
        <v>0.95</v>
      </c>
      <c r="G231" s="26" t="s">
        <v>2075</v>
      </c>
      <c r="H231" s="24"/>
    </row>
    <row r="232" s="12" customFormat="1" ht="82.5" spans="1:8">
      <c r="A232" s="32"/>
      <c r="B232" s="23"/>
      <c r="C232" s="26" t="s">
        <v>1636</v>
      </c>
      <c r="D232" s="26" t="s">
        <v>1619</v>
      </c>
      <c r="E232" s="26" t="s">
        <v>2076</v>
      </c>
      <c r="F232" s="26" t="s">
        <v>2077</v>
      </c>
      <c r="G232" s="26" t="s">
        <v>2073</v>
      </c>
      <c r="H232" s="24"/>
    </row>
    <row r="233" s="12" customFormat="1" ht="82.5" spans="1:8">
      <c r="A233" s="32"/>
      <c r="B233" s="23"/>
      <c r="C233" s="26" t="s">
        <v>1643</v>
      </c>
      <c r="D233" s="26" t="s">
        <v>1658</v>
      </c>
      <c r="E233" s="26" t="s">
        <v>2078</v>
      </c>
      <c r="F233" s="27">
        <v>0.4</v>
      </c>
      <c r="G233" s="26" t="s">
        <v>2079</v>
      </c>
      <c r="H233" s="24"/>
    </row>
    <row r="234" s="12" customFormat="1" ht="82.5" spans="1:8">
      <c r="A234" s="32"/>
      <c r="B234" s="23"/>
      <c r="C234" s="26" t="s">
        <v>1643</v>
      </c>
      <c r="D234" s="26" t="s">
        <v>1629</v>
      </c>
      <c r="E234" s="26" t="s">
        <v>2080</v>
      </c>
      <c r="F234" s="27">
        <v>0.99</v>
      </c>
      <c r="G234" s="26" t="s">
        <v>2073</v>
      </c>
      <c r="H234" s="24"/>
    </row>
    <row r="235" s="12" customFormat="1" ht="82.5" spans="1:8">
      <c r="A235" s="32"/>
      <c r="B235" s="23"/>
      <c r="C235" s="26" t="s">
        <v>1636</v>
      </c>
      <c r="D235" s="26" t="s">
        <v>1650</v>
      </c>
      <c r="E235" s="26" t="s">
        <v>2081</v>
      </c>
      <c r="F235" s="27">
        <v>0.99</v>
      </c>
      <c r="G235" s="26" t="s">
        <v>2075</v>
      </c>
      <c r="H235" s="24"/>
    </row>
    <row r="236" s="12" customFormat="1" ht="82.5" spans="1:8">
      <c r="A236" s="32"/>
      <c r="B236" s="23"/>
      <c r="C236" s="26" t="s">
        <v>1643</v>
      </c>
      <c r="D236" s="26" t="s">
        <v>1629</v>
      </c>
      <c r="E236" s="26" t="s">
        <v>2082</v>
      </c>
      <c r="F236" s="27">
        <v>0.5</v>
      </c>
      <c r="G236" s="26" t="s">
        <v>2079</v>
      </c>
      <c r="H236" s="24"/>
    </row>
    <row r="237" s="12" customFormat="1" ht="82.5" spans="1:8">
      <c r="A237" s="32"/>
      <c r="B237" s="23"/>
      <c r="C237" s="26" t="s">
        <v>1636</v>
      </c>
      <c r="D237" s="26" t="s">
        <v>1650</v>
      </c>
      <c r="E237" s="26" t="s">
        <v>2083</v>
      </c>
      <c r="F237" s="27">
        <v>0.99</v>
      </c>
      <c r="G237" s="26" t="s">
        <v>2079</v>
      </c>
      <c r="H237" s="24"/>
    </row>
    <row r="238" s="12" customFormat="1" ht="82.5" spans="1:8">
      <c r="A238" s="32"/>
      <c r="B238" s="23"/>
      <c r="C238" s="26" t="s">
        <v>1640</v>
      </c>
      <c r="D238" s="26" t="s">
        <v>1632</v>
      </c>
      <c r="E238" s="26" t="s">
        <v>2084</v>
      </c>
      <c r="F238" s="27">
        <v>0.95</v>
      </c>
      <c r="G238" s="26" t="s">
        <v>2073</v>
      </c>
      <c r="H238" s="24"/>
    </row>
    <row r="239" s="12" customFormat="1" ht="22.5" spans="1:8">
      <c r="A239" s="31" t="s">
        <v>2085</v>
      </c>
      <c r="B239" s="20" t="s">
        <v>2086</v>
      </c>
      <c r="C239" s="26" t="s">
        <v>1640</v>
      </c>
      <c r="D239" s="26" t="s">
        <v>1632</v>
      </c>
      <c r="E239" s="26" t="s">
        <v>2087</v>
      </c>
      <c r="F239" s="26" t="s">
        <v>2088</v>
      </c>
      <c r="G239" s="26" t="s">
        <v>2089</v>
      </c>
      <c r="H239" s="24"/>
    </row>
    <row r="240" s="12" customFormat="1" ht="23.25" spans="1:8">
      <c r="A240" s="32"/>
      <c r="B240" s="23"/>
      <c r="C240" s="26" t="s">
        <v>1643</v>
      </c>
      <c r="D240" s="26" t="s">
        <v>1629</v>
      </c>
      <c r="E240" s="26" t="s">
        <v>2090</v>
      </c>
      <c r="F240" s="26" t="s">
        <v>2091</v>
      </c>
      <c r="G240" s="26" t="s">
        <v>2092</v>
      </c>
      <c r="H240" s="24"/>
    </row>
    <row r="241" s="12" customFormat="1" ht="23.25" spans="1:8">
      <c r="A241" s="32"/>
      <c r="B241" s="23"/>
      <c r="C241" s="26" t="s">
        <v>1636</v>
      </c>
      <c r="D241" s="26" t="s">
        <v>1619</v>
      </c>
      <c r="E241" s="26" t="s">
        <v>2093</v>
      </c>
      <c r="F241" s="27">
        <v>0.95</v>
      </c>
      <c r="G241" s="26" t="s">
        <v>2089</v>
      </c>
      <c r="H241" s="24"/>
    </row>
    <row r="242" s="12" customFormat="1" ht="90.75" spans="1:8">
      <c r="A242" s="32"/>
      <c r="B242" s="23"/>
      <c r="C242" s="26" t="s">
        <v>1643</v>
      </c>
      <c r="D242" s="26" t="s">
        <v>1681</v>
      </c>
      <c r="E242" s="26" t="s">
        <v>2094</v>
      </c>
      <c r="F242" s="26" t="s">
        <v>2095</v>
      </c>
      <c r="G242" s="26" t="s">
        <v>2089</v>
      </c>
      <c r="H242" s="24"/>
    </row>
    <row r="243" s="12" customFormat="1" ht="22.5" spans="1:8">
      <c r="A243" s="32"/>
      <c r="B243" s="23"/>
      <c r="C243" s="26" t="s">
        <v>1636</v>
      </c>
      <c r="D243" s="26" t="s">
        <v>1623</v>
      </c>
      <c r="E243" s="26" t="s">
        <v>2096</v>
      </c>
      <c r="F243" s="27">
        <v>0.95</v>
      </c>
      <c r="G243" s="26" t="s">
        <v>2089</v>
      </c>
      <c r="H243" s="24"/>
    </row>
    <row r="244" s="12" customFormat="1" ht="23.25" spans="1:8">
      <c r="A244" s="32"/>
      <c r="B244" s="23"/>
      <c r="C244" s="26" t="s">
        <v>1636</v>
      </c>
      <c r="D244" s="26" t="s">
        <v>1623</v>
      </c>
      <c r="E244" s="26" t="s">
        <v>2097</v>
      </c>
      <c r="F244" s="27">
        <v>0.95</v>
      </c>
      <c r="G244" s="26" t="s">
        <v>2092</v>
      </c>
      <c r="H244" s="24"/>
    </row>
    <row r="245" s="12" customFormat="1" spans="1:8">
      <c r="A245" s="31" t="s">
        <v>2098</v>
      </c>
      <c r="B245" s="20" t="s">
        <v>2099</v>
      </c>
      <c r="C245" s="26" t="s">
        <v>1636</v>
      </c>
      <c r="D245" s="26" t="s">
        <v>1619</v>
      </c>
      <c r="E245" s="26" t="s">
        <v>2100</v>
      </c>
      <c r="F245" s="26" t="s">
        <v>2101</v>
      </c>
      <c r="G245" s="26" t="s">
        <v>2102</v>
      </c>
      <c r="H245" s="24"/>
    </row>
    <row r="246" s="12" customFormat="1" spans="1:8">
      <c r="A246" s="32"/>
      <c r="B246" s="23"/>
      <c r="C246" s="26" t="s">
        <v>1636</v>
      </c>
      <c r="D246" s="26" t="s">
        <v>1650</v>
      </c>
      <c r="E246" s="26" t="s">
        <v>2103</v>
      </c>
      <c r="F246" s="27">
        <v>1</v>
      </c>
      <c r="G246" s="26" t="s">
        <v>2102</v>
      </c>
      <c r="H246" s="24"/>
    </row>
    <row r="247" s="12" customFormat="1" spans="1:8">
      <c r="A247" s="32"/>
      <c r="B247" s="23"/>
      <c r="C247" s="26" t="s">
        <v>1636</v>
      </c>
      <c r="D247" s="26" t="s">
        <v>1625</v>
      </c>
      <c r="E247" s="26" t="s">
        <v>2104</v>
      </c>
      <c r="F247" s="26" t="s">
        <v>2105</v>
      </c>
      <c r="G247" s="26" t="s">
        <v>2106</v>
      </c>
      <c r="H247" s="24"/>
    </row>
    <row r="248" s="12" customFormat="1" spans="1:8">
      <c r="A248" s="32"/>
      <c r="B248" s="23"/>
      <c r="C248" s="26" t="s">
        <v>1643</v>
      </c>
      <c r="D248" s="26" t="s">
        <v>1629</v>
      </c>
      <c r="E248" s="26" t="s">
        <v>2107</v>
      </c>
      <c r="F248" s="26" t="s">
        <v>2108</v>
      </c>
      <c r="G248" s="26" t="s">
        <v>2109</v>
      </c>
      <c r="H248" s="24"/>
    </row>
    <row r="249" s="12" customFormat="1" ht="45.75" spans="1:8">
      <c r="A249" s="32"/>
      <c r="B249" s="23"/>
      <c r="C249" s="26" t="s">
        <v>1643</v>
      </c>
      <c r="D249" s="26" t="s">
        <v>1654</v>
      </c>
      <c r="E249" s="26" t="s">
        <v>2110</v>
      </c>
      <c r="F249" s="26" t="s">
        <v>2111</v>
      </c>
      <c r="G249" s="26" t="s">
        <v>2109</v>
      </c>
      <c r="H249" s="24"/>
    </row>
    <row r="250" s="12" customFormat="1" spans="1:8">
      <c r="A250" s="37"/>
      <c r="B250" s="23"/>
      <c r="C250" s="26" t="s">
        <v>1640</v>
      </c>
      <c r="D250" s="26" t="s">
        <v>1632</v>
      </c>
      <c r="E250" s="26" t="s">
        <v>2112</v>
      </c>
      <c r="F250" s="27">
        <v>0.8</v>
      </c>
      <c r="G250" s="26" t="s">
        <v>2109</v>
      </c>
      <c r="H250" s="24"/>
    </row>
    <row r="251" s="12" customFormat="1" ht="45.75" spans="1:8">
      <c r="A251" s="31" t="s">
        <v>2113</v>
      </c>
      <c r="B251" s="20" t="s">
        <v>2114</v>
      </c>
      <c r="C251" s="38" t="s">
        <v>2115</v>
      </c>
      <c r="D251" s="38" t="s">
        <v>2116</v>
      </c>
      <c r="E251" s="38" t="s">
        <v>2117</v>
      </c>
      <c r="F251" s="38" t="s">
        <v>2118</v>
      </c>
      <c r="G251" s="38" t="s">
        <v>2119</v>
      </c>
      <c r="H251" s="24"/>
    </row>
    <row r="252" s="12" customFormat="1" ht="72" spans="1:8">
      <c r="A252" s="32"/>
      <c r="B252" s="23"/>
      <c r="C252" s="38" t="s">
        <v>2120</v>
      </c>
      <c r="D252" s="38" t="s">
        <v>2121</v>
      </c>
      <c r="E252" s="38" t="s">
        <v>2122</v>
      </c>
      <c r="F252" s="39">
        <v>0.95</v>
      </c>
      <c r="G252" s="38" t="s">
        <v>2123</v>
      </c>
      <c r="H252" s="24"/>
    </row>
    <row r="253" s="12" customFormat="1" ht="47.25" spans="1:8">
      <c r="A253" s="32"/>
      <c r="B253" s="23"/>
      <c r="C253" s="38" t="s">
        <v>2120</v>
      </c>
      <c r="D253" s="38" t="s">
        <v>2124</v>
      </c>
      <c r="E253" s="38" t="s">
        <v>2125</v>
      </c>
      <c r="F253" s="39">
        <v>1</v>
      </c>
      <c r="G253" s="38" t="s">
        <v>2126</v>
      </c>
      <c r="H253" s="24"/>
    </row>
    <row r="254" s="12" customFormat="1" ht="81" spans="1:8">
      <c r="A254" s="32"/>
      <c r="B254" s="23"/>
      <c r="C254" s="38" t="s">
        <v>2120</v>
      </c>
      <c r="D254" s="38" t="s">
        <v>2127</v>
      </c>
      <c r="E254" s="38" t="s">
        <v>2128</v>
      </c>
      <c r="F254" s="38" t="s">
        <v>2129</v>
      </c>
      <c r="G254" s="38" t="s">
        <v>2130</v>
      </c>
      <c r="H254" s="24"/>
    </row>
    <row r="255" s="12" customFormat="1" ht="23.25" spans="1:8">
      <c r="A255" s="32"/>
      <c r="B255" s="23"/>
      <c r="C255" s="38" t="s">
        <v>2131</v>
      </c>
      <c r="D255" s="38" t="s">
        <v>2132</v>
      </c>
      <c r="E255" s="38" t="s">
        <v>2133</v>
      </c>
      <c r="F255" s="38" t="s">
        <v>2134</v>
      </c>
      <c r="G255" s="38" t="s">
        <v>2135</v>
      </c>
      <c r="H255" s="24"/>
    </row>
    <row r="256" s="12" customFormat="1" ht="78.75" spans="1:8">
      <c r="A256" s="32"/>
      <c r="B256" s="23"/>
      <c r="C256" s="38" t="s">
        <v>2131</v>
      </c>
      <c r="D256" s="38" t="s">
        <v>2136</v>
      </c>
      <c r="E256" s="38" t="s">
        <v>2137</v>
      </c>
      <c r="F256" s="39">
        <v>0.95</v>
      </c>
      <c r="G256" s="38" t="s">
        <v>2138</v>
      </c>
      <c r="H256" s="24"/>
    </row>
    <row r="257" s="12" customFormat="1" ht="79.5" spans="1:8">
      <c r="A257" s="32"/>
      <c r="B257" s="23"/>
      <c r="C257" s="38" t="s">
        <v>2131</v>
      </c>
      <c r="D257" s="38" t="s">
        <v>2136</v>
      </c>
      <c r="E257" s="38" t="s">
        <v>2139</v>
      </c>
      <c r="F257" s="38" t="s">
        <v>2140</v>
      </c>
      <c r="G257" s="38" t="s">
        <v>2141</v>
      </c>
      <c r="H257" s="24"/>
    </row>
    <row r="258" s="12" customFormat="1" ht="34.5" spans="1:8">
      <c r="A258" s="32"/>
      <c r="B258" s="23"/>
      <c r="C258" s="38" t="s">
        <v>2120</v>
      </c>
      <c r="D258" s="38" t="s">
        <v>2142</v>
      </c>
      <c r="E258" s="38" t="s">
        <v>2143</v>
      </c>
      <c r="F258" s="39">
        <v>1</v>
      </c>
      <c r="G258" s="38" t="s">
        <v>2144</v>
      </c>
      <c r="H258" s="24"/>
    </row>
    <row r="259" s="12" customFormat="1" ht="69.75" spans="1:8">
      <c r="A259" s="32"/>
      <c r="B259" s="23"/>
      <c r="C259" s="38" t="s">
        <v>2131</v>
      </c>
      <c r="D259" s="38" t="s">
        <v>2145</v>
      </c>
      <c r="E259" s="38" t="s">
        <v>2146</v>
      </c>
      <c r="F259" s="38" t="s">
        <v>2147</v>
      </c>
      <c r="G259" s="38" t="s">
        <v>2148</v>
      </c>
      <c r="H259" s="24"/>
    </row>
    <row r="260" s="12" customFormat="1" spans="1:8">
      <c r="A260" s="31" t="s">
        <v>2149</v>
      </c>
      <c r="B260" s="20" t="s">
        <v>2150</v>
      </c>
      <c r="C260" s="26" t="s">
        <v>1636</v>
      </c>
      <c r="D260" s="26" t="s">
        <v>1619</v>
      </c>
      <c r="E260" s="26" t="s">
        <v>2076</v>
      </c>
      <c r="F260" s="26" t="s">
        <v>2151</v>
      </c>
      <c r="G260" s="26" t="s">
        <v>2152</v>
      </c>
      <c r="H260" s="24"/>
    </row>
    <row r="261" s="12" customFormat="1" spans="1:8">
      <c r="A261" s="32"/>
      <c r="B261" s="23"/>
      <c r="C261" s="26" t="s">
        <v>1636</v>
      </c>
      <c r="D261" s="26" t="s">
        <v>1650</v>
      </c>
      <c r="E261" s="26" t="s">
        <v>2153</v>
      </c>
      <c r="F261" s="27">
        <v>1</v>
      </c>
      <c r="G261" s="26" t="s">
        <v>2152</v>
      </c>
      <c r="H261" s="24"/>
    </row>
    <row r="262" s="12" customFormat="1" spans="1:8">
      <c r="A262" s="32"/>
      <c r="B262" s="23"/>
      <c r="C262" s="26" t="s">
        <v>1636</v>
      </c>
      <c r="D262" s="26" t="s">
        <v>1623</v>
      </c>
      <c r="E262" s="26" t="s">
        <v>2154</v>
      </c>
      <c r="F262" s="27">
        <v>1</v>
      </c>
      <c r="G262" s="26" t="s">
        <v>2152</v>
      </c>
      <c r="H262" s="24"/>
    </row>
    <row r="263" s="12" customFormat="1" spans="1:8">
      <c r="A263" s="32"/>
      <c r="B263" s="23"/>
      <c r="C263" s="26" t="s">
        <v>1643</v>
      </c>
      <c r="D263" s="26" t="s">
        <v>1629</v>
      </c>
      <c r="E263" s="26" t="s">
        <v>2053</v>
      </c>
      <c r="F263" s="26" t="s">
        <v>2155</v>
      </c>
      <c r="G263" s="26" t="s">
        <v>2152</v>
      </c>
      <c r="H263" s="24"/>
    </row>
    <row r="264" s="12" customFormat="1" spans="1:8">
      <c r="A264" s="32"/>
      <c r="B264" s="23"/>
      <c r="C264" s="26" t="s">
        <v>1640</v>
      </c>
      <c r="D264" s="26" t="s">
        <v>1632</v>
      </c>
      <c r="E264" s="26" t="s">
        <v>1692</v>
      </c>
      <c r="F264" s="27">
        <v>0.9</v>
      </c>
      <c r="G264" s="26" t="s">
        <v>2152</v>
      </c>
      <c r="H264" s="24"/>
    </row>
    <row r="265" s="12" customFormat="1" ht="23.25" spans="1:8">
      <c r="A265" s="31" t="s">
        <v>2156</v>
      </c>
      <c r="B265" s="20" t="s">
        <v>2157</v>
      </c>
      <c r="C265" s="26" t="s">
        <v>1643</v>
      </c>
      <c r="D265" s="26" t="s">
        <v>1629</v>
      </c>
      <c r="E265" s="26" t="s">
        <v>2158</v>
      </c>
      <c r="F265" s="26" t="s">
        <v>2159</v>
      </c>
      <c r="G265" s="26" t="s">
        <v>2160</v>
      </c>
      <c r="H265" s="24"/>
    </row>
    <row r="266" s="12" customFormat="1" ht="36" spans="1:8">
      <c r="A266" s="32"/>
      <c r="B266" s="23"/>
      <c r="C266" s="26" t="s">
        <v>1643</v>
      </c>
      <c r="D266" s="26" t="s">
        <v>1629</v>
      </c>
      <c r="E266" s="26" t="s">
        <v>2161</v>
      </c>
      <c r="F266" s="26" t="s">
        <v>2162</v>
      </c>
      <c r="G266" s="26" t="s">
        <v>2163</v>
      </c>
      <c r="H266" s="24"/>
    </row>
    <row r="267" s="12" customFormat="1" ht="58.5" spans="1:8">
      <c r="A267" s="32"/>
      <c r="B267" s="23"/>
      <c r="C267" s="26" t="s">
        <v>1640</v>
      </c>
      <c r="D267" s="26" t="s">
        <v>1632</v>
      </c>
      <c r="E267" s="26" t="s">
        <v>2164</v>
      </c>
      <c r="F267" s="26" t="s">
        <v>2165</v>
      </c>
      <c r="G267" s="26" t="s">
        <v>2166</v>
      </c>
      <c r="H267" s="24"/>
    </row>
    <row r="268" s="12" customFormat="1" ht="34.5" spans="1:8">
      <c r="A268" s="32"/>
      <c r="B268" s="23"/>
      <c r="C268" s="26" t="s">
        <v>1636</v>
      </c>
      <c r="D268" s="26" t="s">
        <v>1625</v>
      </c>
      <c r="E268" s="26" t="s">
        <v>2167</v>
      </c>
      <c r="F268" s="26" t="s">
        <v>2168</v>
      </c>
      <c r="G268" s="26" t="s">
        <v>2169</v>
      </c>
      <c r="H268" s="24"/>
    </row>
    <row r="269" s="12" customFormat="1" spans="1:8">
      <c r="A269" s="32"/>
      <c r="B269" s="23"/>
      <c r="C269" s="26" t="s">
        <v>1636</v>
      </c>
      <c r="D269" s="26" t="s">
        <v>1650</v>
      </c>
      <c r="E269" s="26" t="s">
        <v>2170</v>
      </c>
      <c r="F269" s="26" t="s">
        <v>2171</v>
      </c>
      <c r="G269" s="26" t="s">
        <v>2172</v>
      </c>
      <c r="H269" s="24"/>
    </row>
    <row r="270" s="12" customFormat="1" ht="36" spans="1:8">
      <c r="A270" s="32"/>
      <c r="B270" s="23"/>
      <c r="C270" s="26" t="s">
        <v>1636</v>
      </c>
      <c r="D270" s="26" t="s">
        <v>1619</v>
      </c>
      <c r="E270" s="26" t="s">
        <v>2173</v>
      </c>
      <c r="F270" s="26" t="s">
        <v>2174</v>
      </c>
      <c r="G270" s="26" t="s">
        <v>2163</v>
      </c>
      <c r="H270" s="24"/>
    </row>
    <row r="271" s="12" customFormat="1" ht="45.75" spans="1:8">
      <c r="A271" s="32"/>
      <c r="B271" s="23"/>
      <c r="C271" s="26" t="s">
        <v>1636</v>
      </c>
      <c r="D271" s="26" t="s">
        <v>1623</v>
      </c>
      <c r="E271" s="26" t="s">
        <v>2175</v>
      </c>
      <c r="F271" s="26" t="s">
        <v>2176</v>
      </c>
      <c r="G271" s="26" t="s">
        <v>2163</v>
      </c>
      <c r="H271" s="24"/>
    </row>
    <row r="272" s="12" customFormat="1" spans="1:8">
      <c r="A272" s="32"/>
      <c r="B272" s="23"/>
      <c r="C272" s="26" t="s">
        <v>1636</v>
      </c>
      <c r="D272" s="26" t="s">
        <v>1623</v>
      </c>
      <c r="E272" s="26" t="s">
        <v>2177</v>
      </c>
      <c r="F272" s="26" t="s">
        <v>2171</v>
      </c>
      <c r="G272" s="26" t="s">
        <v>2178</v>
      </c>
      <c r="H272" s="24"/>
    </row>
    <row r="273" s="12" customFormat="1" ht="80.25" spans="1:8">
      <c r="A273" s="32"/>
      <c r="B273" s="23"/>
      <c r="C273" s="26" t="s">
        <v>1636</v>
      </c>
      <c r="D273" s="26" t="s">
        <v>1619</v>
      </c>
      <c r="E273" s="26" t="s">
        <v>2179</v>
      </c>
      <c r="F273" s="26" t="s">
        <v>2180</v>
      </c>
      <c r="G273" s="26" t="s">
        <v>2163</v>
      </c>
      <c r="H273" s="24"/>
    </row>
    <row r="274" s="12" customFormat="1" ht="70.5" spans="1:8">
      <c r="A274" s="32"/>
      <c r="B274" s="23"/>
      <c r="C274" s="26" t="s">
        <v>1636</v>
      </c>
      <c r="D274" s="26" t="s">
        <v>1625</v>
      </c>
      <c r="E274" s="26" t="s">
        <v>2181</v>
      </c>
      <c r="F274" s="26" t="s">
        <v>2182</v>
      </c>
      <c r="G274" s="26" t="s">
        <v>2183</v>
      </c>
      <c r="H274" s="24"/>
    </row>
    <row r="275" s="12" customFormat="1" ht="34.5" spans="1:8">
      <c r="A275" s="32"/>
      <c r="B275" s="23"/>
      <c r="C275" s="26" t="s">
        <v>1636</v>
      </c>
      <c r="D275" s="26" t="s">
        <v>1619</v>
      </c>
      <c r="E275" s="26" t="s">
        <v>2184</v>
      </c>
      <c r="F275" s="26" t="s">
        <v>1797</v>
      </c>
      <c r="G275" s="26" t="s">
        <v>2169</v>
      </c>
      <c r="H275" s="24"/>
    </row>
    <row r="276" s="12" customFormat="1" ht="36" spans="1:8">
      <c r="A276" s="32"/>
      <c r="B276" s="23"/>
      <c r="C276" s="40" t="s">
        <v>1636</v>
      </c>
      <c r="D276" s="40" t="s">
        <v>1650</v>
      </c>
      <c r="E276" s="40" t="s">
        <v>2185</v>
      </c>
      <c r="F276" s="40" t="s">
        <v>2186</v>
      </c>
      <c r="G276" s="40" t="s">
        <v>2163</v>
      </c>
      <c r="H276" s="41"/>
    </row>
    <row r="277" s="12" customFormat="1" ht="136.5" spans="1:8">
      <c r="A277" s="31" t="s">
        <v>2187</v>
      </c>
      <c r="B277" s="31" t="s">
        <v>2188</v>
      </c>
      <c r="C277" s="42" t="s">
        <v>1636</v>
      </c>
      <c r="D277" s="42" t="s">
        <v>1625</v>
      </c>
      <c r="E277" s="42" t="s">
        <v>2189</v>
      </c>
      <c r="F277" s="43">
        <v>0.05</v>
      </c>
      <c r="G277" s="26" t="s">
        <v>2152</v>
      </c>
      <c r="H277" s="24"/>
    </row>
    <row r="278" spans="1:8">
      <c r="A278" s="44" t="s">
        <v>2190</v>
      </c>
      <c r="B278" s="31" t="s">
        <v>2191</v>
      </c>
      <c r="C278" s="26" t="s">
        <v>1636</v>
      </c>
      <c r="D278" s="26" t="s">
        <v>1619</v>
      </c>
      <c r="E278" s="26" t="s">
        <v>2076</v>
      </c>
      <c r="F278" s="26" t="s">
        <v>2192</v>
      </c>
      <c r="G278" s="26" t="s">
        <v>2152</v>
      </c>
      <c r="H278" s="45"/>
    </row>
    <row r="279" spans="1:8">
      <c r="A279" s="46"/>
      <c r="B279" s="32"/>
      <c r="C279" s="26" t="s">
        <v>1636</v>
      </c>
      <c r="D279" s="26" t="s">
        <v>1650</v>
      </c>
      <c r="E279" s="26" t="s">
        <v>2193</v>
      </c>
      <c r="F279" s="27">
        <v>1</v>
      </c>
      <c r="G279" s="26" t="s">
        <v>2152</v>
      </c>
      <c r="H279" s="28"/>
    </row>
    <row r="280" spans="1:8">
      <c r="A280" s="46"/>
      <c r="B280" s="32"/>
      <c r="C280" s="26" t="s">
        <v>1636</v>
      </c>
      <c r="D280" s="26" t="s">
        <v>1650</v>
      </c>
      <c r="E280" s="26" t="s">
        <v>2153</v>
      </c>
      <c r="F280" s="27">
        <v>1</v>
      </c>
      <c r="G280" s="26" t="s">
        <v>2152</v>
      </c>
      <c r="H280" s="28"/>
    </row>
    <row r="281" spans="1:8">
      <c r="A281" s="46"/>
      <c r="B281" s="32"/>
      <c r="C281" s="26" t="s">
        <v>1636</v>
      </c>
      <c r="D281" s="26" t="s">
        <v>1623</v>
      </c>
      <c r="E281" s="26" t="s">
        <v>2154</v>
      </c>
      <c r="F281" s="27">
        <v>1</v>
      </c>
      <c r="G281" s="26" t="s">
        <v>2152</v>
      </c>
      <c r="H281" s="28"/>
    </row>
    <row r="282" spans="1:8">
      <c r="A282" s="46"/>
      <c r="B282" s="32"/>
      <c r="C282" s="26" t="s">
        <v>1643</v>
      </c>
      <c r="D282" s="26" t="s">
        <v>1629</v>
      </c>
      <c r="E282" s="26" t="s">
        <v>2053</v>
      </c>
      <c r="F282" s="26" t="s">
        <v>2155</v>
      </c>
      <c r="G282" s="26" t="s">
        <v>2152</v>
      </c>
      <c r="H282" s="28"/>
    </row>
    <row r="283" spans="1:8">
      <c r="A283" s="47"/>
      <c r="B283" s="32"/>
      <c r="C283" s="26" t="s">
        <v>1640</v>
      </c>
      <c r="D283" s="26" t="s">
        <v>1632</v>
      </c>
      <c r="E283" s="26" t="s">
        <v>1692</v>
      </c>
      <c r="F283" s="27">
        <v>0.9</v>
      </c>
      <c r="G283" s="26" t="s">
        <v>2152</v>
      </c>
      <c r="H283" s="28"/>
    </row>
    <row r="284" spans="1:8">
      <c r="A284" s="48" t="s">
        <v>2194</v>
      </c>
      <c r="B284" s="20" t="s">
        <v>2195</v>
      </c>
      <c r="C284" s="26" t="s">
        <v>1636</v>
      </c>
      <c r="D284" s="26" t="s">
        <v>1619</v>
      </c>
      <c r="E284" s="49" t="s">
        <v>2196</v>
      </c>
      <c r="F284" s="49" t="s">
        <v>2197</v>
      </c>
      <c r="G284" s="49" t="s">
        <v>2198</v>
      </c>
      <c r="H284" s="28"/>
    </row>
    <row r="285" spans="1:8">
      <c r="A285" s="50"/>
      <c r="B285" s="20"/>
      <c r="C285" s="26" t="s">
        <v>1636</v>
      </c>
      <c r="D285" s="49" t="s">
        <v>2124</v>
      </c>
      <c r="E285" s="49" t="s">
        <v>2199</v>
      </c>
      <c r="F285" s="485" t="s">
        <v>2200</v>
      </c>
      <c r="G285" s="49" t="s">
        <v>2201</v>
      </c>
      <c r="H285" s="28"/>
    </row>
    <row r="286" spans="1:8">
      <c r="A286" s="50"/>
      <c r="B286" s="20"/>
      <c r="C286" s="26" t="s">
        <v>1636</v>
      </c>
      <c r="D286" s="49" t="s">
        <v>2142</v>
      </c>
      <c r="E286" s="35" t="s">
        <v>2202</v>
      </c>
      <c r="F286" s="482" t="s">
        <v>2203</v>
      </c>
      <c r="G286" s="35" t="s">
        <v>2204</v>
      </c>
      <c r="H286" s="28"/>
    </row>
    <row r="287" ht="23.25" spans="1:8">
      <c r="A287" s="50"/>
      <c r="B287" s="20"/>
      <c r="C287" s="26" t="s">
        <v>1636</v>
      </c>
      <c r="D287" s="49" t="s">
        <v>2142</v>
      </c>
      <c r="E287" s="35" t="s">
        <v>2205</v>
      </c>
      <c r="F287" s="482" t="s">
        <v>2206</v>
      </c>
      <c r="G287" s="35" t="s">
        <v>2207</v>
      </c>
      <c r="H287" s="28"/>
    </row>
    <row r="288" ht="22.5" spans="1:8">
      <c r="A288" s="50"/>
      <c r="B288" s="20"/>
      <c r="C288" s="49" t="s">
        <v>2131</v>
      </c>
      <c r="D288" s="49" t="s">
        <v>2132</v>
      </c>
      <c r="E288" s="49" t="s">
        <v>2208</v>
      </c>
      <c r="F288" s="485" t="s">
        <v>2209</v>
      </c>
      <c r="G288" s="51" t="s">
        <v>2210</v>
      </c>
      <c r="H288" s="28"/>
    </row>
    <row r="289" ht="22.5" spans="1:8">
      <c r="A289" s="52"/>
      <c r="B289" s="20"/>
      <c r="C289" s="49" t="s">
        <v>2115</v>
      </c>
      <c r="D289" s="49" t="s">
        <v>2116</v>
      </c>
      <c r="E289" s="49" t="s">
        <v>2211</v>
      </c>
      <c r="F289" s="485" t="s">
        <v>2140</v>
      </c>
      <c r="G289" s="51" t="s">
        <v>2212</v>
      </c>
      <c r="H289" s="28"/>
    </row>
  </sheetData>
  <mergeCells count="63">
    <mergeCell ref="A2:H2"/>
    <mergeCell ref="A6:A10"/>
    <mergeCell ref="A11:A18"/>
    <mergeCell ref="A19:A51"/>
    <mergeCell ref="A52:A60"/>
    <mergeCell ref="A61:A66"/>
    <mergeCell ref="A67:A72"/>
    <mergeCell ref="A73:A77"/>
    <mergeCell ref="A78:A83"/>
    <mergeCell ref="A84:A88"/>
    <mergeCell ref="A89:A96"/>
    <mergeCell ref="A97:A103"/>
    <mergeCell ref="A104:A110"/>
    <mergeCell ref="A111:A117"/>
    <mergeCell ref="A118:A124"/>
    <mergeCell ref="A125:A134"/>
    <mergeCell ref="A135:A150"/>
    <mergeCell ref="A151:A167"/>
    <mergeCell ref="A168:A182"/>
    <mergeCell ref="A183:A193"/>
    <mergeCell ref="A194:A209"/>
    <mergeCell ref="A210:A215"/>
    <mergeCell ref="A216:A224"/>
    <mergeCell ref="A225:A229"/>
    <mergeCell ref="A230:A238"/>
    <mergeCell ref="A239:A244"/>
    <mergeCell ref="A245:A250"/>
    <mergeCell ref="A251:A259"/>
    <mergeCell ref="A260:A264"/>
    <mergeCell ref="A265:A276"/>
    <mergeCell ref="A278:A283"/>
    <mergeCell ref="A284:A289"/>
    <mergeCell ref="B6:B10"/>
    <mergeCell ref="B11:B18"/>
    <mergeCell ref="B19:B51"/>
    <mergeCell ref="B52:B60"/>
    <mergeCell ref="B61:B66"/>
    <mergeCell ref="B67:B72"/>
    <mergeCell ref="B73:B77"/>
    <mergeCell ref="B78:B83"/>
    <mergeCell ref="B84:B88"/>
    <mergeCell ref="B89:B96"/>
    <mergeCell ref="B97:B103"/>
    <mergeCell ref="B104:B110"/>
    <mergeCell ref="B111:B117"/>
    <mergeCell ref="B118:B124"/>
    <mergeCell ref="B125:B134"/>
    <mergeCell ref="B135:B150"/>
    <mergeCell ref="B151:B167"/>
    <mergeCell ref="B168:B182"/>
    <mergeCell ref="B183:B193"/>
    <mergeCell ref="B194:B209"/>
    <mergeCell ref="B210:B215"/>
    <mergeCell ref="B216:B224"/>
    <mergeCell ref="B225:B229"/>
    <mergeCell ref="B230:B238"/>
    <mergeCell ref="B239:B244"/>
    <mergeCell ref="B245:B250"/>
    <mergeCell ref="B251:B259"/>
    <mergeCell ref="B260:B264"/>
    <mergeCell ref="B265:B276"/>
    <mergeCell ref="B278:B283"/>
    <mergeCell ref="B284:B289"/>
  </mergeCells>
  <pageMargins left="0.75" right="0.75" top="1" bottom="1" header="0.509027777777778" footer="0.509027777777778"/>
  <pageSetup paperSize="9" orientation="landscape"/>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3"/>
  <dimension ref="A1:B12"/>
  <sheetViews>
    <sheetView tabSelected="1" workbookViewId="0">
      <pane xSplit="1" ySplit="3" topLeftCell="B4" activePane="bottomRight" state="frozen"/>
      <selection/>
      <selection pane="topRight"/>
      <selection pane="bottomLeft"/>
      <selection pane="bottomRight" activeCell="F6" sqref="F6"/>
    </sheetView>
  </sheetViews>
  <sheetFormatPr defaultColWidth="9" defaultRowHeight="13.5" outlineLevelCol="1"/>
  <cols>
    <col min="1" max="1" width="20.25" style="1" customWidth="1"/>
    <col min="2" max="2" width="64" style="1" customWidth="1"/>
    <col min="3" max="16384" width="9" style="1"/>
  </cols>
  <sheetData>
    <row r="1" ht="32" customHeight="1" spans="1:2">
      <c r="A1" s="2" t="s">
        <v>2213</v>
      </c>
      <c r="B1" s="2"/>
    </row>
    <row r="3" ht="40" customHeight="1" spans="1:2">
      <c r="A3" s="3" t="s">
        <v>2214</v>
      </c>
      <c r="B3" s="4" t="s">
        <v>2215</v>
      </c>
    </row>
    <row r="4" ht="94.5" spans="1:2">
      <c r="A4" s="5" t="s">
        <v>2216</v>
      </c>
      <c r="B4" s="6" t="s">
        <v>2217</v>
      </c>
    </row>
    <row r="5" ht="45" customHeight="1" spans="1:2">
      <c r="A5" s="5" t="s">
        <v>2218</v>
      </c>
      <c r="B5" s="7" t="s">
        <v>2219</v>
      </c>
    </row>
    <row r="6" ht="45" customHeight="1" spans="1:2">
      <c r="A6" s="5" t="s">
        <v>2220</v>
      </c>
      <c r="B6" s="7" t="s">
        <v>2221</v>
      </c>
    </row>
    <row r="7" ht="45" customHeight="1" spans="1:2">
      <c r="A7" s="5" t="s">
        <v>2222</v>
      </c>
      <c r="B7" s="8" t="s">
        <v>2223</v>
      </c>
    </row>
    <row r="8" ht="45" customHeight="1" spans="1:2">
      <c r="A8" s="9" t="s">
        <v>2224</v>
      </c>
      <c r="B8" s="8" t="s">
        <v>2225</v>
      </c>
    </row>
    <row r="9" ht="45" customHeight="1" spans="1:2">
      <c r="A9" s="5" t="s">
        <v>2226</v>
      </c>
      <c r="B9" s="8" t="s">
        <v>2227</v>
      </c>
    </row>
    <row r="10" ht="45" customHeight="1" spans="1:2">
      <c r="A10" s="7"/>
      <c r="B10" s="7"/>
    </row>
    <row r="11" ht="45" customHeight="1" spans="1:2">
      <c r="A11" s="7"/>
      <c r="B11" s="7"/>
    </row>
    <row r="12" ht="45" customHeight="1" spans="1:2">
      <c r="A12" s="7"/>
      <c r="B12" s="7"/>
    </row>
  </sheetData>
  <mergeCells count="1">
    <mergeCell ref="A1:B1"/>
  </mergeCells>
  <conditionalFormatting sqref="A4">
    <cfRule type="expression" dxfId="1" priority="2" stopIfTrue="1">
      <formula>"len($A:$A)=3"</formula>
    </cfRule>
  </conditionalFormatting>
  <conditionalFormatting sqref="A5">
    <cfRule type="expression" dxfId="1" priority="3" stopIfTrue="1">
      <formula>"len($A:$A)=3"</formula>
    </cfRule>
  </conditionalFormatting>
  <conditionalFormatting sqref="A9">
    <cfRule type="expression" dxfId="1" priority="1" stopIfTrue="1">
      <formula>"len($A:$A)=3"</formula>
    </cfRule>
  </conditionalFormatting>
  <conditionalFormatting sqref="A6:A7">
    <cfRule type="expression" dxfId="1" priority="4" stopIfTrue="1">
      <formula>"len($A:$A)=3"</formula>
    </cfRule>
  </conditionalFormatting>
  <pageMargins left="0.75" right="0.75" top="1" bottom="1" header="0.509027777777778" footer="0.509027777777778"/>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F38"/>
  <sheetViews>
    <sheetView showZeros="0" view="pageBreakPreview" zoomScale="90" zoomScaleNormal="90" workbookViewId="0">
      <pane ySplit="3" topLeftCell="A17" activePane="bottomLeft" state="frozen"/>
      <selection/>
      <selection pane="bottomLeft" activeCell="D27" sqref="D27"/>
    </sheetView>
  </sheetViews>
  <sheetFormatPr defaultColWidth="9" defaultRowHeight="15.75" outlineLevelCol="5"/>
  <cols>
    <col min="1" max="1" width="42.075" style="193" customWidth="1"/>
    <col min="2" max="4" width="21.625" style="420" customWidth="1"/>
    <col min="5" max="5" width="4.725" style="193" customWidth="1"/>
    <col min="6" max="6" width="9.5" style="208" customWidth="1"/>
    <col min="7" max="16384" width="9" style="208"/>
  </cols>
  <sheetData>
    <row r="1" ht="38" customHeight="1" spans="1:4">
      <c r="A1" s="323" t="s">
        <v>79</v>
      </c>
      <c r="B1" s="324"/>
      <c r="C1" s="324"/>
      <c r="D1" s="324"/>
    </row>
    <row r="2" ht="18.95" customHeight="1" spans="1:4">
      <c r="A2" s="325"/>
      <c r="B2" s="326"/>
      <c r="D2" s="433" t="s">
        <v>39</v>
      </c>
    </row>
    <row r="3" s="419" customFormat="1" ht="36" customHeight="1" spans="1:5">
      <c r="A3" s="434" t="s">
        <v>80</v>
      </c>
      <c r="B3" s="300" t="s">
        <v>81</v>
      </c>
      <c r="C3" s="300" t="s">
        <v>82</v>
      </c>
      <c r="D3" s="435" t="s">
        <v>83</v>
      </c>
      <c r="E3" s="436"/>
    </row>
    <row r="4" ht="24" customHeight="1" spans="1:5">
      <c r="A4" s="437" t="s">
        <v>84</v>
      </c>
      <c r="B4" s="426">
        <v>51436</v>
      </c>
      <c r="C4" s="426">
        <v>55592</v>
      </c>
      <c r="D4" s="303">
        <f>IF(ISERROR((C4-B4)/B4),,(C4-B4)/B4)</f>
        <v>0.0807994400808772</v>
      </c>
      <c r="E4" s="438"/>
    </row>
    <row r="5" ht="24" customHeight="1" spans="1:5">
      <c r="A5" s="439" t="s">
        <v>85</v>
      </c>
      <c r="B5" s="426"/>
      <c r="C5" s="426"/>
      <c r="D5" s="303">
        <f t="shared" ref="D5:D38" si="0">IF(ISERROR((C5-B5)/B5),,(C5-B5)/B5)</f>
        <v>0</v>
      </c>
      <c r="E5" s="438"/>
    </row>
    <row r="6" ht="24" customHeight="1" spans="1:5">
      <c r="A6" s="439" t="s">
        <v>86</v>
      </c>
      <c r="B6" s="426">
        <v>548</v>
      </c>
      <c r="C6" s="426">
        <v>489</v>
      </c>
      <c r="D6" s="303">
        <f t="shared" si="0"/>
        <v>-0.107664233576642</v>
      </c>
      <c r="E6" s="438"/>
    </row>
    <row r="7" ht="24" customHeight="1" spans="1:5">
      <c r="A7" s="439" t="s">
        <v>87</v>
      </c>
      <c r="B7" s="426">
        <v>26924</v>
      </c>
      <c r="C7" s="426">
        <v>29660</v>
      </c>
      <c r="D7" s="303">
        <f t="shared" si="0"/>
        <v>0.101619373050067</v>
      </c>
      <c r="E7" s="438"/>
    </row>
    <row r="8" ht="24" customHeight="1" spans="1:5">
      <c r="A8" s="439" t="s">
        <v>88</v>
      </c>
      <c r="B8" s="426">
        <v>88445</v>
      </c>
      <c r="C8" s="426">
        <v>80357</v>
      </c>
      <c r="D8" s="303">
        <f t="shared" si="0"/>
        <v>-0.0914466617672</v>
      </c>
      <c r="E8" s="438"/>
    </row>
    <row r="9" ht="24" customHeight="1" spans="1:5">
      <c r="A9" s="439" t="s">
        <v>89</v>
      </c>
      <c r="B9" s="426">
        <v>972</v>
      </c>
      <c r="C9" s="426">
        <v>524</v>
      </c>
      <c r="D9" s="303">
        <f t="shared" si="0"/>
        <v>-0.460905349794239</v>
      </c>
      <c r="E9" s="438"/>
    </row>
    <row r="10" ht="24" customHeight="1" spans="1:5">
      <c r="A10" s="439" t="s">
        <v>90</v>
      </c>
      <c r="B10" s="426">
        <v>6807</v>
      </c>
      <c r="C10" s="426">
        <v>8911</v>
      </c>
      <c r="D10" s="303">
        <f t="shared" si="0"/>
        <v>0.309093580138093</v>
      </c>
      <c r="E10" s="438"/>
    </row>
    <row r="11" ht="24" customHeight="1" spans="1:5">
      <c r="A11" s="439" t="s">
        <v>91</v>
      </c>
      <c r="B11" s="426">
        <v>40620</v>
      </c>
      <c r="C11" s="426">
        <v>40150</v>
      </c>
      <c r="D11" s="303">
        <f t="shared" si="0"/>
        <v>-0.0115706548498277</v>
      </c>
      <c r="E11" s="438"/>
    </row>
    <row r="12" ht="24" customHeight="1" spans="1:5">
      <c r="A12" s="439" t="s">
        <v>92</v>
      </c>
      <c r="B12" s="426">
        <v>33998</v>
      </c>
      <c r="C12" s="426">
        <v>32010</v>
      </c>
      <c r="D12" s="303">
        <f t="shared" si="0"/>
        <v>-0.0584740278839932</v>
      </c>
      <c r="E12" s="438"/>
    </row>
    <row r="13" ht="24" customHeight="1" spans="1:5">
      <c r="A13" s="439" t="s">
        <v>93</v>
      </c>
      <c r="B13" s="426">
        <v>19138</v>
      </c>
      <c r="C13" s="426">
        <v>6705</v>
      </c>
      <c r="D13" s="303">
        <f t="shared" si="0"/>
        <v>-0.649649911171491</v>
      </c>
      <c r="E13" s="438"/>
    </row>
    <row r="14" ht="24" customHeight="1" spans="1:5">
      <c r="A14" s="439" t="s">
        <v>94</v>
      </c>
      <c r="B14" s="426">
        <v>207365</v>
      </c>
      <c r="C14" s="426">
        <v>85313</v>
      </c>
      <c r="D14" s="303">
        <f t="shared" si="0"/>
        <v>-0.588585344682082</v>
      </c>
      <c r="E14" s="438"/>
    </row>
    <row r="15" ht="24" customHeight="1" spans="1:5">
      <c r="A15" s="439" t="s">
        <v>95</v>
      </c>
      <c r="B15" s="426">
        <v>43886</v>
      </c>
      <c r="C15" s="426">
        <v>23327</v>
      </c>
      <c r="D15" s="303">
        <f t="shared" si="0"/>
        <v>-0.468463746980814</v>
      </c>
      <c r="E15" s="438"/>
    </row>
    <row r="16" ht="24" customHeight="1" spans="1:5">
      <c r="A16" s="439" t="s">
        <v>96</v>
      </c>
      <c r="B16" s="426">
        <v>14396</v>
      </c>
      <c r="C16" s="426">
        <v>5077</v>
      </c>
      <c r="D16" s="303">
        <f t="shared" si="0"/>
        <v>-0.647332592386774</v>
      </c>
      <c r="E16" s="438"/>
    </row>
    <row r="17" ht="24" customHeight="1" spans="1:5">
      <c r="A17" s="439" t="s">
        <v>97</v>
      </c>
      <c r="B17" s="426">
        <v>12010</v>
      </c>
      <c r="C17" s="426">
        <v>3850</v>
      </c>
      <c r="D17" s="303">
        <f t="shared" si="0"/>
        <v>-0.679433805162365</v>
      </c>
      <c r="E17" s="438"/>
    </row>
    <row r="18" ht="24" customHeight="1" spans="1:5">
      <c r="A18" s="439" t="s">
        <v>98</v>
      </c>
      <c r="B18" s="426">
        <v>2192</v>
      </c>
      <c r="C18" s="426">
        <v>1042</v>
      </c>
      <c r="D18" s="303">
        <f t="shared" si="0"/>
        <v>-0.52463503649635</v>
      </c>
      <c r="E18" s="438"/>
    </row>
    <row r="19" ht="24" customHeight="1" spans="1:5">
      <c r="A19" s="439" t="s">
        <v>99</v>
      </c>
      <c r="B19" s="426">
        <v>2300</v>
      </c>
      <c r="C19" s="426"/>
      <c r="D19" s="303">
        <f t="shared" si="0"/>
        <v>-1</v>
      </c>
      <c r="E19" s="438"/>
    </row>
    <row r="20" ht="24" customHeight="1" spans="1:5">
      <c r="A20" s="439" t="s">
        <v>100</v>
      </c>
      <c r="B20" s="426"/>
      <c r="C20" s="426"/>
      <c r="D20" s="303">
        <f t="shared" si="0"/>
        <v>0</v>
      </c>
      <c r="E20" s="438"/>
    </row>
    <row r="21" ht="24" customHeight="1" spans="1:5">
      <c r="A21" s="439" t="s">
        <v>101</v>
      </c>
      <c r="B21" s="426">
        <v>2589</v>
      </c>
      <c r="C21" s="426">
        <v>1859</v>
      </c>
      <c r="D21" s="303">
        <f t="shared" si="0"/>
        <v>-0.281962147547316</v>
      </c>
      <c r="E21" s="438"/>
    </row>
    <row r="22" ht="24" customHeight="1" spans="1:5">
      <c r="A22" s="439" t="s">
        <v>102</v>
      </c>
      <c r="B22" s="426">
        <v>10760</v>
      </c>
      <c r="C22" s="426">
        <v>11165</v>
      </c>
      <c r="D22" s="303">
        <f t="shared" si="0"/>
        <v>0.037639405204461</v>
      </c>
      <c r="E22" s="438"/>
    </row>
    <row r="23" ht="24" customHeight="1" spans="1:5">
      <c r="A23" s="439" t="s">
        <v>103</v>
      </c>
      <c r="B23" s="426">
        <v>1779</v>
      </c>
      <c r="C23" s="426">
        <v>588</v>
      </c>
      <c r="D23" s="303">
        <f t="shared" si="0"/>
        <v>-0.669477234401349</v>
      </c>
      <c r="E23" s="438"/>
    </row>
    <row r="24" ht="24" customHeight="1" spans="1:5">
      <c r="A24" s="439" t="s">
        <v>104</v>
      </c>
      <c r="B24" s="426">
        <v>6292</v>
      </c>
      <c r="C24" s="426">
        <v>11675</v>
      </c>
      <c r="D24" s="303">
        <f t="shared" si="0"/>
        <v>0.85553083280356</v>
      </c>
      <c r="E24" s="438"/>
    </row>
    <row r="25" ht="24" customHeight="1" spans="1:5">
      <c r="A25" s="439" t="s">
        <v>105</v>
      </c>
      <c r="B25" s="426"/>
      <c r="C25" s="426">
        <v>10000</v>
      </c>
      <c r="D25" s="303">
        <f t="shared" si="0"/>
        <v>0</v>
      </c>
      <c r="E25" s="438"/>
    </row>
    <row r="26" ht="24" customHeight="1" spans="1:5">
      <c r="A26" s="439" t="s">
        <v>106</v>
      </c>
      <c r="B26" s="426">
        <v>43907</v>
      </c>
      <c r="C26" s="426">
        <v>44028</v>
      </c>
      <c r="D26" s="303">
        <f t="shared" si="0"/>
        <v>0.00275582481153347</v>
      </c>
      <c r="E26" s="438"/>
    </row>
    <row r="27" ht="24" customHeight="1" spans="1:5">
      <c r="A27" s="439" t="s">
        <v>107</v>
      </c>
      <c r="B27" s="426">
        <v>120</v>
      </c>
      <c r="C27" s="426">
        <v>239</v>
      </c>
      <c r="D27" s="303">
        <f t="shared" si="0"/>
        <v>0.991666666666667</v>
      </c>
      <c r="E27" s="438"/>
    </row>
    <row r="28" ht="24" customHeight="1" spans="1:5">
      <c r="A28" s="439" t="s">
        <v>108</v>
      </c>
      <c r="B28" s="426"/>
      <c r="C28" s="426">
        <v>59054</v>
      </c>
      <c r="D28" s="303">
        <f t="shared" si="0"/>
        <v>0</v>
      </c>
      <c r="E28" s="438"/>
    </row>
    <row r="29" ht="24" customHeight="1" spans="1:5">
      <c r="A29" s="439"/>
      <c r="B29" s="426"/>
      <c r="C29" s="426"/>
      <c r="D29" s="303">
        <f t="shared" si="0"/>
        <v>0</v>
      </c>
      <c r="E29" s="438"/>
    </row>
    <row r="30" s="325" customFormat="1" ht="24" customHeight="1" spans="1:5">
      <c r="A30" s="440" t="s">
        <v>109</v>
      </c>
      <c r="B30" s="429">
        <f>SUM(B4:B28)</f>
        <v>616484</v>
      </c>
      <c r="C30" s="429">
        <f>SUM(C4:C28)</f>
        <v>511615</v>
      </c>
      <c r="D30" s="303">
        <f t="shared" si="0"/>
        <v>-0.170108226653084</v>
      </c>
      <c r="E30" s="438"/>
    </row>
    <row r="31" ht="24" customHeight="1" spans="1:5">
      <c r="A31" s="441" t="s">
        <v>110</v>
      </c>
      <c r="B31" s="429">
        <f>SUM(B32:B35)</f>
        <v>62845</v>
      </c>
      <c r="C31" s="429">
        <f>SUM(C32:C35)</f>
        <v>52477</v>
      </c>
      <c r="D31" s="303">
        <f t="shared" si="0"/>
        <v>-0.164977325165089</v>
      </c>
      <c r="E31" s="438"/>
    </row>
    <row r="32" ht="24" customHeight="1" spans="1:5">
      <c r="A32" s="442" t="s">
        <v>111</v>
      </c>
      <c r="B32" s="426">
        <v>52514</v>
      </c>
      <c r="C32" s="426">
        <v>52477</v>
      </c>
      <c r="D32" s="303">
        <f t="shared" si="0"/>
        <v>-0.00070457401835701</v>
      </c>
      <c r="E32" s="438"/>
    </row>
    <row r="33" ht="24" customHeight="1" spans="1:5">
      <c r="A33" s="442" t="s">
        <v>112</v>
      </c>
      <c r="B33" s="426"/>
      <c r="C33" s="426"/>
      <c r="D33" s="303">
        <f t="shared" si="0"/>
        <v>0</v>
      </c>
      <c r="E33" s="438"/>
    </row>
    <row r="34" ht="24" customHeight="1" spans="1:6">
      <c r="A34" s="443" t="s">
        <v>113</v>
      </c>
      <c r="B34" s="426"/>
      <c r="C34" s="426"/>
      <c r="D34" s="303">
        <f t="shared" si="0"/>
        <v>0</v>
      </c>
      <c r="E34" s="438"/>
      <c r="F34" s="444"/>
    </row>
    <row r="35" s="432" customFormat="1" ht="24" customHeight="1" spans="1:5">
      <c r="A35" s="443" t="s">
        <v>114</v>
      </c>
      <c r="B35" s="426">
        <v>10331</v>
      </c>
      <c r="C35" s="426"/>
      <c r="D35" s="303">
        <f t="shared" si="0"/>
        <v>-1</v>
      </c>
      <c r="E35" s="438"/>
    </row>
    <row r="36" s="432" customFormat="1" ht="24" customHeight="1" spans="1:5">
      <c r="A36" s="445" t="s">
        <v>115</v>
      </c>
      <c r="B36" s="429">
        <v>121400</v>
      </c>
      <c r="C36" s="429">
        <v>187430</v>
      </c>
      <c r="D36" s="303">
        <f t="shared" si="0"/>
        <v>0.543904448105437</v>
      </c>
      <c r="E36" s="438"/>
    </row>
    <row r="37" s="432" customFormat="1" ht="24" customHeight="1" spans="1:5">
      <c r="A37" s="446" t="s">
        <v>116</v>
      </c>
      <c r="B37" s="429">
        <v>7916</v>
      </c>
      <c r="C37" s="429"/>
      <c r="D37" s="303">
        <f t="shared" si="0"/>
        <v>-1</v>
      </c>
      <c r="E37" s="438"/>
    </row>
    <row r="38" ht="24" customHeight="1" spans="1:6">
      <c r="A38" s="447" t="s">
        <v>117</v>
      </c>
      <c r="B38" s="429">
        <f>B30+B31+B36+B37</f>
        <v>808645</v>
      </c>
      <c r="C38" s="429">
        <f>C30+C31+C36</f>
        <v>751522</v>
      </c>
      <c r="D38" s="303">
        <f t="shared" si="0"/>
        <v>-0.0706403922611282</v>
      </c>
      <c r="E38" s="438"/>
      <c r="F38" s="448"/>
    </row>
  </sheetData>
  <mergeCells count="1">
    <mergeCell ref="A1:D1"/>
  </mergeCells>
  <conditionalFormatting sqref="A34:A35">
    <cfRule type="expression" dxfId="1" priority="7" stopIfTrue="1">
      <formula>"len($A:$A)=3"</formula>
    </cfRule>
  </conditionalFormatting>
  <conditionalFormatting sqref="D4:D38">
    <cfRule type="expression" dxfId="1" priority="4" stopIfTrue="1">
      <formula>"len($A:$A)=3"</formula>
    </cfRule>
    <cfRule type="expression" dxfId="1" priority="3" stopIfTrue="1">
      <formula>"len($A:$A)=3"</formula>
    </cfRule>
    <cfRule type="expression" dxfId="1" priority="2" stopIfTrue="1">
      <formula>"len($A:$A)=3"</formula>
    </cfRule>
    <cfRule type="expression" dxfId="1" priority="1" stopIfTrue="1">
      <formula>"len($A:$A)=3"</formula>
    </cfRule>
  </conditionalFormatting>
  <conditionalFormatting sqref="D2:G2 C39:D44 C32:C33 E38:G44 E31:G33">
    <cfRule type="cellIs" dxfId="0" priority="12" stopIfTrue="1" operator="lessThanOrEqual">
      <formula>-1</formula>
    </cfRule>
  </conditionalFormatting>
  <conditionalFormatting sqref="E4:G39">
    <cfRule type="cellIs" dxfId="2" priority="8" stopIfTrue="1" operator="lessThan">
      <formula>0</formula>
    </cfRule>
  </conditionalFormatting>
  <conditionalFormatting sqref="E30:G31">
    <cfRule type="cellIs" dxfId="2" priority="11" stopIfTrue="1" operator="lessThan">
      <formula>0</formula>
    </cfRule>
    <cfRule type="cellIs" dxfId="2" priority="10" stopIfTrue="1" operator="lessThan">
      <formula>0</formula>
    </cfRule>
  </conditionalFormatting>
  <conditionalFormatting sqref="C33:C35 E33:G35">
    <cfRule type="cellIs" dxfId="0" priority="14" stopIfTrue="1" operator="greaterThan">
      <formula>5</formula>
    </cfRule>
    <cfRule type="cellIs" dxfId="2" priority="13" stopIfTrue="1" operator="lessThan">
      <formula>0</formula>
    </cfRule>
  </conditionalFormatting>
  <conditionalFormatting sqref="B34:C35 E34:G35">
    <cfRule type="expression" dxfId="1" priority="9" stopIfTrue="1">
      <formula>"len($A:$A)=3"</formula>
    </cfRule>
  </conditionalFormatting>
  <conditionalFormatting sqref="C37 E37:G37">
    <cfRule type="cellIs" dxfId="0" priority="6" stopIfTrue="1" operator="greaterThan">
      <formula>5</formula>
    </cfRule>
    <cfRule type="cellIs" dxfId="2" priority="5" stopIfTrue="1" operator="lessThan">
      <formula>0</formula>
    </cfRule>
  </conditionalFormatting>
  <printOptions horizontalCentered="1"/>
  <pageMargins left="0.471527777777778" right="0.393055555555556" top="0.747916666666667" bottom="0.747916666666667" header="0.313888888888889" footer="0.313888888888889"/>
  <pageSetup paperSize="9" scale="75" orientation="portrait"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D37"/>
  <sheetViews>
    <sheetView showZeros="0" view="pageBreakPreview" zoomScale="80" zoomScaleNormal="90" workbookViewId="0">
      <pane ySplit="3" topLeftCell="A4" activePane="bottomLeft" state="frozen"/>
      <selection/>
      <selection pane="bottomLeft" activeCell="B2" sqref="A$1:D$1048576"/>
    </sheetView>
  </sheetViews>
  <sheetFormatPr defaultColWidth="9" defaultRowHeight="15.75" outlineLevelCol="3"/>
  <cols>
    <col min="1" max="1" width="50.75" style="193" customWidth="1"/>
    <col min="2" max="4" width="21.625" style="420" customWidth="1"/>
    <col min="5" max="16384" width="9" style="208"/>
  </cols>
  <sheetData>
    <row r="1" ht="45" customHeight="1" spans="1:4">
      <c r="A1" s="323" t="s">
        <v>118</v>
      </c>
      <c r="B1" s="324"/>
      <c r="C1" s="324"/>
      <c r="D1" s="324"/>
    </row>
    <row r="2" ht="18.95" customHeight="1" spans="1:4">
      <c r="A2" s="325"/>
      <c r="B2" s="326"/>
      <c r="C2" s="326"/>
      <c r="D2" s="421" t="s">
        <v>39</v>
      </c>
    </row>
    <row r="3" s="419" customFormat="1" ht="45" customHeight="1" spans="1:4">
      <c r="A3" s="329" t="s">
        <v>80</v>
      </c>
      <c r="B3" s="300" t="s">
        <v>119</v>
      </c>
      <c r="C3" s="300" t="s">
        <v>42</v>
      </c>
      <c r="D3" s="300" t="s">
        <v>120</v>
      </c>
    </row>
    <row r="4" ht="32.1" customHeight="1" spans="1:4">
      <c r="A4" s="422" t="s">
        <v>121</v>
      </c>
      <c r="B4" s="423">
        <f>SUM(B5:B18)</f>
        <v>391579</v>
      </c>
      <c r="C4" s="423">
        <f>SUM(C5:C18)</f>
        <v>436582</v>
      </c>
      <c r="D4" s="303">
        <f>IF(ISERROR((C4-B4)/B4),,(C4-B4)/B4)</f>
        <v>0.114927000681855</v>
      </c>
    </row>
    <row r="5" ht="32.1" customHeight="1" spans="1:4">
      <c r="A5" s="424" t="s">
        <v>122</v>
      </c>
      <c r="B5" s="425">
        <v>168037</v>
      </c>
      <c r="C5" s="426">
        <v>181211</v>
      </c>
      <c r="D5" s="303">
        <f t="shared" ref="D5:D37" si="0">IF(ISERROR((C5-B5)/B5),,(C5-B5)/B5)</f>
        <v>0.0783994001321138</v>
      </c>
    </row>
    <row r="6" ht="32.1" customHeight="1" spans="1:4">
      <c r="A6" s="424" t="s">
        <v>123</v>
      </c>
      <c r="B6" s="425">
        <v>10972</v>
      </c>
      <c r="C6" s="426">
        <v>15000</v>
      </c>
      <c r="D6" s="303">
        <f t="shared" si="0"/>
        <v>0.367116296026249</v>
      </c>
    </row>
    <row r="7" ht="32.1" customHeight="1" spans="1:4">
      <c r="A7" s="424" t="s">
        <v>124</v>
      </c>
      <c r="B7" s="425">
        <v>2480</v>
      </c>
      <c r="C7" s="426">
        <v>4000</v>
      </c>
      <c r="D7" s="303">
        <f t="shared" si="0"/>
        <v>0.612903225806452</v>
      </c>
    </row>
    <row r="8" ht="32.1" customHeight="1" spans="1:4">
      <c r="A8" s="424" t="s">
        <v>125</v>
      </c>
      <c r="B8" s="425">
        <v>15000</v>
      </c>
      <c r="C8" s="426">
        <v>15100</v>
      </c>
      <c r="D8" s="303">
        <f t="shared" si="0"/>
        <v>0.00666666666666667</v>
      </c>
    </row>
    <row r="9" ht="32.1" customHeight="1" spans="1:4">
      <c r="A9" s="424" t="s">
        <v>126</v>
      </c>
      <c r="B9" s="425">
        <v>54530</v>
      </c>
      <c r="C9" s="426">
        <v>71000</v>
      </c>
      <c r="D9" s="303">
        <f t="shared" si="0"/>
        <v>0.302035576746745</v>
      </c>
    </row>
    <row r="10" ht="32.1" customHeight="1" spans="1:4">
      <c r="A10" s="424" t="s">
        <v>127</v>
      </c>
      <c r="B10" s="425">
        <v>14950</v>
      </c>
      <c r="C10" s="426">
        <v>15000</v>
      </c>
      <c r="D10" s="303">
        <f t="shared" si="0"/>
        <v>0.00334448160535117</v>
      </c>
    </row>
    <row r="11" ht="32.1" customHeight="1" spans="1:4">
      <c r="A11" s="424" t="s">
        <v>128</v>
      </c>
      <c r="B11" s="425">
        <v>7800</v>
      </c>
      <c r="C11" s="426">
        <v>10000</v>
      </c>
      <c r="D11" s="303">
        <f t="shared" si="0"/>
        <v>0.282051282051282</v>
      </c>
    </row>
    <row r="12" ht="32.1" customHeight="1" spans="1:4">
      <c r="A12" s="424" t="s">
        <v>129</v>
      </c>
      <c r="B12" s="425">
        <v>19000</v>
      </c>
      <c r="C12" s="426">
        <v>20000</v>
      </c>
      <c r="D12" s="303">
        <f t="shared" si="0"/>
        <v>0.0526315789473684</v>
      </c>
    </row>
    <row r="13" ht="32.1" customHeight="1" spans="1:4">
      <c r="A13" s="424" t="s">
        <v>130</v>
      </c>
      <c r="B13" s="425">
        <v>40800</v>
      </c>
      <c r="C13" s="426">
        <v>40800</v>
      </c>
      <c r="D13" s="303">
        <f t="shared" si="0"/>
        <v>0</v>
      </c>
    </row>
    <row r="14" ht="32.1" customHeight="1" spans="1:4">
      <c r="A14" s="424" t="s">
        <v>131</v>
      </c>
      <c r="B14" s="425">
        <v>1110</v>
      </c>
      <c r="C14" s="426">
        <v>2000</v>
      </c>
      <c r="D14" s="303">
        <f t="shared" si="0"/>
        <v>0.801801801801802</v>
      </c>
    </row>
    <row r="15" ht="32.1" customHeight="1" spans="1:4">
      <c r="A15" s="424" t="s">
        <v>132</v>
      </c>
      <c r="B15" s="425">
        <v>13700</v>
      </c>
      <c r="C15" s="426">
        <v>13700</v>
      </c>
      <c r="D15" s="303">
        <f t="shared" si="0"/>
        <v>0</v>
      </c>
    </row>
    <row r="16" ht="32.1" customHeight="1" spans="1:4">
      <c r="A16" s="424" t="s">
        <v>133</v>
      </c>
      <c r="B16" s="425">
        <v>39000</v>
      </c>
      <c r="C16" s="426">
        <v>44571</v>
      </c>
      <c r="D16" s="303">
        <f t="shared" si="0"/>
        <v>0.142846153846154</v>
      </c>
    </row>
    <row r="17" ht="32.1" customHeight="1" spans="1:4">
      <c r="A17" s="424" t="s">
        <v>134</v>
      </c>
      <c r="B17" s="425">
        <v>800</v>
      </c>
      <c r="C17" s="426">
        <v>800</v>
      </c>
      <c r="D17" s="303">
        <f t="shared" si="0"/>
        <v>0</v>
      </c>
    </row>
    <row r="18" ht="32.1" customHeight="1" spans="1:4">
      <c r="A18" s="424" t="s">
        <v>135</v>
      </c>
      <c r="B18" s="425">
        <v>3400</v>
      </c>
      <c r="C18" s="426">
        <v>3400</v>
      </c>
      <c r="D18" s="303">
        <f t="shared" si="0"/>
        <v>0</v>
      </c>
    </row>
    <row r="19" ht="32.1" customHeight="1" spans="1:4">
      <c r="A19" s="422" t="s">
        <v>136</v>
      </c>
      <c r="B19" s="423">
        <f>SUM(B20:B26)</f>
        <v>108421</v>
      </c>
      <c r="C19" s="423">
        <f>SUM(C20:C26)</f>
        <v>99500</v>
      </c>
      <c r="D19" s="303">
        <f t="shared" si="0"/>
        <v>-0.0822811079034504</v>
      </c>
    </row>
    <row r="20" ht="32.1" customHeight="1" spans="1:4">
      <c r="A20" s="424" t="s">
        <v>137</v>
      </c>
      <c r="B20" s="425">
        <v>85515</v>
      </c>
      <c r="C20" s="426">
        <v>81000</v>
      </c>
      <c r="D20" s="303">
        <f t="shared" si="0"/>
        <v>-0.0527977547798632</v>
      </c>
    </row>
    <row r="21" ht="32.1" customHeight="1" spans="1:4">
      <c r="A21" s="427" t="s">
        <v>138</v>
      </c>
      <c r="B21" s="425">
        <v>5706</v>
      </c>
      <c r="C21" s="426">
        <v>7000</v>
      </c>
      <c r="D21" s="303">
        <f t="shared" si="0"/>
        <v>0.226778829302489</v>
      </c>
    </row>
    <row r="22" ht="32.1" customHeight="1" spans="1:4">
      <c r="A22" s="424" t="s">
        <v>139</v>
      </c>
      <c r="B22" s="425">
        <v>3030</v>
      </c>
      <c r="C22" s="426">
        <v>3500</v>
      </c>
      <c r="D22" s="303">
        <f t="shared" si="0"/>
        <v>0.155115511551155</v>
      </c>
    </row>
    <row r="23" ht="32.1" customHeight="1" spans="1:4">
      <c r="A23" s="424" t="s">
        <v>140</v>
      </c>
      <c r="B23" s="425"/>
      <c r="C23" s="426"/>
      <c r="D23" s="303">
        <f t="shared" si="0"/>
        <v>0</v>
      </c>
    </row>
    <row r="24" ht="32.1" customHeight="1" spans="1:4">
      <c r="A24" s="424" t="s">
        <v>141</v>
      </c>
      <c r="B24" s="425">
        <v>3100</v>
      </c>
      <c r="C24" s="426">
        <v>4000</v>
      </c>
      <c r="D24" s="303">
        <f t="shared" si="0"/>
        <v>0.290322580645161</v>
      </c>
    </row>
    <row r="25" ht="32.1" customHeight="1" spans="1:4">
      <c r="A25" s="424" t="s">
        <v>142</v>
      </c>
      <c r="B25" s="425">
        <v>8300</v>
      </c>
      <c r="C25" s="426">
        <v>3000</v>
      </c>
      <c r="D25" s="303">
        <f t="shared" si="0"/>
        <v>-0.63855421686747</v>
      </c>
    </row>
    <row r="26" ht="32.1" customHeight="1" spans="1:4">
      <c r="A26" s="424" t="s">
        <v>143</v>
      </c>
      <c r="B26" s="425">
        <v>2770</v>
      </c>
      <c r="C26" s="426">
        <v>1000</v>
      </c>
      <c r="D26" s="303">
        <f t="shared" si="0"/>
        <v>-0.63898916967509</v>
      </c>
    </row>
    <row r="27" ht="32.1" customHeight="1" spans="1:4">
      <c r="A27" s="424"/>
      <c r="B27" s="425"/>
      <c r="C27" s="426"/>
      <c r="D27" s="303">
        <f t="shared" si="0"/>
        <v>0</v>
      </c>
    </row>
    <row r="28" s="325" customFormat="1" ht="32.1" customHeight="1" spans="1:4">
      <c r="A28" s="428" t="s">
        <v>144</v>
      </c>
      <c r="B28" s="423">
        <f>B4+B19</f>
        <v>500000</v>
      </c>
      <c r="C28" s="423">
        <f>C4+C19</f>
        <v>536082</v>
      </c>
      <c r="D28" s="303">
        <f t="shared" si="0"/>
        <v>0.072164</v>
      </c>
    </row>
    <row r="29" ht="32.1" customHeight="1" spans="1:4">
      <c r="A29" s="223" t="s">
        <v>145</v>
      </c>
      <c r="B29" s="423">
        <v>97120</v>
      </c>
      <c r="C29" s="429">
        <v>103100</v>
      </c>
      <c r="D29" s="303">
        <f t="shared" si="0"/>
        <v>0.0615733113673806</v>
      </c>
    </row>
    <row r="30" ht="32.1" customHeight="1" spans="1:4">
      <c r="A30" s="430" t="s">
        <v>146</v>
      </c>
      <c r="B30" s="423">
        <f>SUM(B31:B36)</f>
        <v>104736</v>
      </c>
      <c r="C30" s="423">
        <f>SUM(C31:C36)</f>
        <v>112340</v>
      </c>
      <c r="D30" s="303">
        <f t="shared" si="0"/>
        <v>0.0726015887564925</v>
      </c>
    </row>
    <row r="31" ht="32.1" customHeight="1" spans="1:4">
      <c r="A31" s="314" t="s">
        <v>147</v>
      </c>
      <c r="B31" s="345">
        <v>47535</v>
      </c>
      <c r="C31" s="426">
        <v>47535</v>
      </c>
      <c r="D31" s="303">
        <f t="shared" si="0"/>
        <v>0</v>
      </c>
    </row>
    <row r="32" ht="32.1" customHeight="1" spans="1:4">
      <c r="A32" s="314" t="s">
        <v>148</v>
      </c>
      <c r="B32" s="345">
        <v>41484</v>
      </c>
      <c r="C32" s="426">
        <v>17889</v>
      </c>
      <c r="D32" s="303">
        <f t="shared" si="0"/>
        <v>-0.568773503037316</v>
      </c>
    </row>
    <row r="33" ht="32.1" customHeight="1" spans="1:4">
      <c r="A33" s="314" t="s">
        <v>149</v>
      </c>
      <c r="B33" s="345"/>
      <c r="C33" s="426"/>
      <c r="D33" s="303">
        <f t="shared" si="0"/>
        <v>0</v>
      </c>
    </row>
    <row r="34" ht="32.1" customHeight="1" spans="1:4">
      <c r="A34" s="314" t="s">
        <v>150</v>
      </c>
      <c r="B34" s="425">
        <v>3717</v>
      </c>
      <c r="C34" s="426">
        <v>7916</v>
      </c>
      <c r="D34" s="303">
        <f t="shared" si="0"/>
        <v>1.12967446865752</v>
      </c>
    </row>
    <row r="35" ht="32.1" customHeight="1" spans="1:4">
      <c r="A35" s="314" t="s">
        <v>151</v>
      </c>
      <c r="B35" s="425"/>
      <c r="C35" s="426"/>
      <c r="D35" s="303">
        <f t="shared" si="0"/>
        <v>0</v>
      </c>
    </row>
    <row r="36" ht="32.1" customHeight="1" spans="1:4">
      <c r="A36" s="315" t="s">
        <v>152</v>
      </c>
      <c r="B36" s="425">
        <v>12000</v>
      </c>
      <c r="C36" s="426">
        <v>39000</v>
      </c>
      <c r="D36" s="303">
        <f t="shared" si="0"/>
        <v>2.25</v>
      </c>
    </row>
    <row r="37" ht="32.1" customHeight="1" spans="1:4">
      <c r="A37" s="431" t="s">
        <v>153</v>
      </c>
      <c r="B37" s="423">
        <f>B28+B29+B30</f>
        <v>701856</v>
      </c>
      <c r="C37" s="423">
        <f>C28+C29+C30</f>
        <v>751522</v>
      </c>
      <c r="D37" s="303">
        <f t="shared" si="0"/>
        <v>0.0707638034012675</v>
      </c>
    </row>
  </sheetData>
  <mergeCells count="1">
    <mergeCell ref="A1:D1"/>
  </mergeCells>
  <conditionalFormatting sqref="D2:G2">
    <cfRule type="cellIs" dxfId="0" priority="20" stopIfTrue="1" operator="lessThanOrEqual">
      <formula>-1</formula>
    </cfRule>
  </conditionalFormatting>
  <conditionalFormatting sqref="B33">
    <cfRule type="expression" dxfId="1" priority="9" stopIfTrue="1">
      <formula>"len($A:$A)=3"</formula>
    </cfRule>
    <cfRule type="expression" dxfId="1" priority="5" stopIfTrue="1">
      <formula>"len($A:$A)=3"</formula>
    </cfRule>
  </conditionalFormatting>
  <conditionalFormatting sqref="A36">
    <cfRule type="expression" dxfId="1" priority="12" stopIfTrue="1">
      <formula>"len($A:$A)=3"</formula>
    </cfRule>
    <cfRule type="expression" dxfId="1" priority="11" stopIfTrue="1">
      <formula>"len($A:$A)=3"</formula>
    </cfRule>
    <cfRule type="expression" dxfId="1" priority="10" stopIfTrue="1">
      <formula>"len($A:$A)=3"</formula>
    </cfRule>
  </conditionalFormatting>
  <conditionalFormatting sqref="A31:A33">
    <cfRule type="expression" dxfId="1" priority="14" stopIfTrue="1">
      <formula>"len($A:$A)=3"</formula>
    </cfRule>
  </conditionalFormatting>
  <conditionalFormatting sqref="A34:A41">
    <cfRule type="expression" dxfId="1" priority="13" stopIfTrue="1">
      <formula>"len($A:$A)=3"</formula>
    </cfRule>
  </conditionalFormatting>
  <conditionalFormatting sqref="B31:B33">
    <cfRule type="expression" dxfId="1" priority="8" stopIfTrue="1">
      <formula>"len($A:$A)=3"</formula>
    </cfRule>
    <cfRule type="expression" dxfId="1" priority="7" stopIfTrue="1">
      <formula>"len($A:$A)=3"</formula>
    </cfRule>
    <cfRule type="expression" dxfId="1" priority="6" stopIfTrue="1">
      <formula>"len($A:$A)=3"</formula>
    </cfRule>
  </conditionalFormatting>
  <conditionalFormatting sqref="D4:D37">
    <cfRule type="expression" dxfId="1" priority="4" stopIfTrue="1">
      <formula>"len($A:$A)=3"</formula>
    </cfRule>
    <cfRule type="expression" dxfId="1" priority="3" stopIfTrue="1">
      <formula>"len($A:$A)=3"</formula>
    </cfRule>
    <cfRule type="expression" dxfId="1" priority="2" stopIfTrue="1">
      <formula>"len($A:$A)=3"</formula>
    </cfRule>
    <cfRule type="expression" dxfId="1" priority="1" stopIfTrue="1">
      <formula>"len($A:$A)=3"</formula>
    </cfRule>
  </conditionalFormatting>
  <conditionalFormatting sqref="A4:C6 E4:G6">
    <cfRule type="expression" dxfId="1" priority="19" stopIfTrue="1">
      <formula>"len($A:$A)=3"</formula>
    </cfRule>
  </conditionalFormatting>
  <conditionalFormatting sqref="A4:C27 E4:G27">
    <cfRule type="expression" dxfId="1" priority="17" stopIfTrue="1">
      <formula>"len($A:$A)=3"</formula>
    </cfRule>
  </conditionalFormatting>
  <conditionalFormatting sqref="A6:C18 E6:G18">
    <cfRule type="expression" dxfId="1" priority="18" stopIfTrue="1">
      <formula>"len($A:$A)=3"</formula>
    </cfRule>
  </conditionalFormatting>
  <conditionalFormatting sqref="A27:C27 C38:G55 E36:G37 B36:C36 A37:B55 E27:G27 C37">
    <cfRule type="expression" dxfId="1" priority="25" stopIfTrue="1">
      <formula>"len($A:$A)=3"</formula>
    </cfRule>
  </conditionalFormatting>
  <conditionalFormatting sqref="A27:C27 E36:G36 B36:C36 A29:C29 E29:G33 B30:C30 C31:C33 E27:G27">
    <cfRule type="expression" dxfId="1" priority="26" stopIfTrue="1">
      <formula>"len($A:$A)=3"</formula>
    </cfRule>
  </conditionalFormatting>
  <conditionalFormatting sqref="A29:C29 E29:G29">
    <cfRule type="expression" dxfId="1" priority="24" stopIfTrue="1">
      <formula>"len($A:$A)=3"</formula>
    </cfRule>
  </conditionalFormatting>
  <conditionalFormatting sqref="A30:A33 A36">
    <cfRule type="expression" dxfId="1" priority="16" stopIfTrue="1">
      <formula>"len($A:$A)=3"</formula>
    </cfRule>
  </conditionalFormatting>
  <conditionalFormatting sqref="A33 C33 A30:A31 E33:G33">
    <cfRule type="expression" dxfId="1" priority="15" stopIfTrue="1">
      <formula>"len($A:$A)=3"</formula>
    </cfRule>
  </conditionalFormatting>
  <conditionalFormatting sqref="B30:C30 C31:C33 E30:G33">
    <cfRule type="expression" dxfId="1" priority="23" stopIfTrue="1">
      <formula>"len($A:$A)=3"</formula>
    </cfRule>
  </conditionalFormatting>
  <conditionalFormatting sqref="C31:C33 E31:G33">
    <cfRule type="expression" dxfId="1" priority="22" stopIfTrue="1">
      <formula>"len($A:$A)=3"</formula>
    </cfRule>
  </conditionalFormatting>
  <conditionalFormatting sqref="B34:C36 E34:G36">
    <cfRule type="expression" dxfId="1" priority="21"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D1324"/>
  <sheetViews>
    <sheetView zoomScale="130" zoomScaleNormal="130" workbookViewId="0">
      <pane xSplit="1" ySplit="5" topLeftCell="B56" activePane="bottomRight" state="frozen"/>
      <selection/>
      <selection pane="topRight"/>
      <selection pane="bottomLeft"/>
      <selection pane="bottomRight" activeCell="H58" sqref="H58"/>
    </sheetView>
  </sheetViews>
  <sheetFormatPr defaultColWidth="9" defaultRowHeight="17" customHeight="1" outlineLevelCol="3"/>
  <cols>
    <col min="1" max="1" width="38.5" style="400" customWidth="1"/>
    <col min="2" max="2" width="17.75" style="400" customWidth="1"/>
    <col min="3" max="3" width="18.375" style="400" customWidth="1"/>
    <col min="4" max="4" width="23.5" style="401" customWidth="1"/>
    <col min="5" max="16384" width="9" style="397"/>
  </cols>
  <sheetData>
    <row r="1" s="395" customFormat="1" ht="33" customHeight="1" spans="1:4">
      <c r="A1" s="402" t="s">
        <v>154</v>
      </c>
      <c r="B1" s="402"/>
      <c r="C1" s="402"/>
      <c r="D1" s="403"/>
    </row>
    <row r="2" s="395" customFormat="1" customHeight="1" spans="1:4">
      <c r="A2" s="404"/>
      <c r="B2" s="405"/>
      <c r="C2" s="406"/>
      <c r="D2" s="407" t="s">
        <v>39</v>
      </c>
    </row>
    <row r="3" s="396" customFormat="1" ht="34" customHeight="1" spans="1:4">
      <c r="A3" s="408" t="s">
        <v>40</v>
      </c>
      <c r="B3" s="408" t="s">
        <v>119</v>
      </c>
      <c r="C3" s="408" t="s">
        <v>42</v>
      </c>
      <c r="D3" s="409" t="s">
        <v>155</v>
      </c>
    </row>
    <row r="4" s="397" customFormat="1" customHeight="1" spans="1:4">
      <c r="A4" s="410" t="s">
        <v>156</v>
      </c>
      <c r="B4" s="411">
        <v>42032</v>
      </c>
      <c r="C4" s="411">
        <f>C5+C17+C26+C37+C48+C59+C78+C110+C119+C142+C157+C163+C170+C177+C184+C191+C198+C212+C225+C240</f>
        <v>55592</v>
      </c>
      <c r="D4" s="412">
        <f>(C4-B4)/B4*100%</f>
        <v>0.322611343738104</v>
      </c>
    </row>
    <row r="5" s="397" customFormat="1" customHeight="1" spans="1:4">
      <c r="A5" s="410" t="s">
        <v>157</v>
      </c>
      <c r="B5" s="411">
        <v>1140</v>
      </c>
      <c r="C5" s="411">
        <f>SUM(C6:C16)</f>
        <v>1342</v>
      </c>
      <c r="D5" s="412">
        <f t="shared" ref="D5:D68" si="0">(C5-B5)/B5*100%</f>
        <v>0.17719298245614</v>
      </c>
    </row>
    <row r="6" s="397" customFormat="1" customHeight="1" spans="1:4">
      <c r="A6" s="413" t="s">
        <v>158</v>
      </c>
      <c r="B6" s="414">
        <v>502</v>
      </c>
      <c r="C6" s="414">
        <v>501</v>
      </c>
      <c r="D6" s="412">
        <f t="shared" si="0"/>
        <v>-0.00199203187250996</v>
      </c>
    </row>
    <row r="7" s="397" customFormat="1" customHeight="1" spans="1:4">
      <c r="A7" s="413" t="s">
        <v>159</v>
      </c>
      <c r="B7" s="414">
        <v>37</v>
      </c>
      <c r="C7" s="414">
        <v>137</v>
      </c>
      <c r="D7" s="412">
        <f t="shared" si="0"/>
        <v>2.7027027027027</v>
      </c>
    </row>
    <row r="8" s="397" customFormat="1" customHeight="1" spans="1:4">
      <c r="A8" s="413" t="s">
        <v>160</v>
      </c>
      <c r="B8" s="414">
        <v>55</v>
      </c>
      <c r="C8" s="414"/>
      <c r="D8" s="412">
        <f t="shared" si="0"/>
        <v>-1</v>
      </c>
    </row>
    <row r="9" s="397" customFormat="1" customHeight="1" spans="1:4">
      <c r="A9" s="413" t="s">
        <v>161</v>
      </c>
      <c r="B9" s="414">
        <v>123</v>
      </c>
      <c r="C9" s="414">
        <v>123</v>
      </c>
      <c r="D9" s="412">
        <f t="shared" si="0"/>
        <v>0</v>
      </c>
    </row>
    <row r="10" s="397" customFormat="1" customHeight="1" spans="1:4">
      <c r="A10" s="413" t="s">
        <v>162</v>
      </c>
      <c r="B10" s="414"/>
      <c r="C10" s="414"/>
      <c r="D10" s="412"/>
    </row>
    <row r="11" s="397" customFormat="1" customHeight="1" spans="1:4">
      <c r="A11" s="413" t="s">
        <v>163</v>
      </c>
      <c r="B11" s="414">
        <v>5</v>
      </c>
      <c r="C11" s="414">
        <v>5</v>
      </c>
      <c r="D11" s="412">
        <f t="shared" si="0"/>
        <v>0</v>
      </c>
    </row>
    <row r="12" s="397" customFormat="1" customHeight="1" spans="1:4">
      <c r="A12" s="413" t="s">
        <v>164</v>
      </c>
      <c r="B12" s="414"/>
      <c r="C12" s="414"/>
      <c r="D12" s="412"/>
    </row>
    <row r="13" s="397" customFormat="1" customHeight="1" spans="1:4">
      <c r="A13" s="413" t="s">
        <v>165</v>
      </c>
      <c r="B13" s="414">
        <v>87</v>
      </c>
      <c r="C13" s="414">
        <v>246</v>
      </c>
      <c r="D13" s="412">
        <f t="shared" si="0"/>
        <v>1.82758620689655</v>
      </c>
    </row>
    <row r="14" s="397" customFormat="1" customHeight="1" spans="1:4">
      <c r="A14" s="413" t="s">
        <v>166</v>
      </c>
      <c r="B14" s="414"/>
      <c r="C14" s="414"/>
      <c r="D14" s="412"/>
    </row>
    <row r="15" s="397" customFormat="1" customHeight="1" spans="1:4">
      <c r="A15" s="413" t="s">
        <v>167</v>
      </c>
      <c r="B15" s="414"/>
      <c r="C15" s="414"/>
      <c r="D15" s="412"/>
    </row>
    <row r="16" s="397" customFormat="1" customHeight="1" spans="1:4">
      <c r="A16" s="413" t="s">
        <v>168</v>
      </c>
      <c r="B16" s="414">
        <v>331</v>
      </c>
      <c r="C16" s="414">
        <v>330</v>
      </c>
      <c r="D16" s="412">
        <f t="shared" si="0"/>
        <v>-0.00302114803625378</v>
      </c>
    </row>
    <row r="17" s="397" customFormat="1" customHeight="1" spans="1:4">
      <c r="A17" s="410" t="s">
        <v>169</v>
      </c>
      <c r="B17" s="411">
        <v>528</v>
      </c>
      <c r="C17" s="411">
        <f>SUM(C18:C25)</f>
        <v>606</v>
      </c>
      <c r="D17" s="412">
        <f t="shared" si="0"/>
        <v>0.147727272727273</v>
      </c>
    </row>
    <row r="18" s="397" customFormat="1" customHeight="1" spans="1:4">
      <c r="A18" s="413" t="s">
        <v>158</v>
      </c>
      <c r="B18" s="414">
        <v>405</v>
      </c>
      <c r="C18" s="414">
        <v>433</v>
      </c>
      <c r="D18" s="412">
        <f t="shared" si="0"/>
        <v>0.0691358024691358</v>
      </c>
    </row>
    <row r="19" s="397" customFormat="1" customHeight="1" spans="1:4">
      <c r="A19" s="413" t="s">
        <v>159</v>
      </c>
      <c r="B19" s="414">
        <v>38</v>
      </c>
      <c r="C19" s="414">
        <v>58</v>
      </c>
      <c r="D19" s="412">
        <f t="shared" si="0"/>
        <v>0.526315789473684</v>
      </c>
    </row>
    <row r="20" s="397" customFormat="1" customHeight="1" spans="1:4">
      <c r="A20" s="413" t="s">
        <v>160</v>
      </c>
      <c r="B20" s="414"/>
      <c r="C20" s="414"/>
      <c r="D20" s="412"/>
    </row>
    <row r="21" s="397" customFormat="1" customHeight="1" spans="1:4">
      <c r="A21" s="413" t="s">
        <v>170</v>
      </c>
      <c r="B21" s="414">
        <v>79</v>
      </c>
      <c r="C21" s="414">
        <v>109</v>
      </c>
      <c r="D21" s="412">
        <f t="shared" si="0"/>
        <v>0.379746835443038</v>
      </c>
    </row>
    <row r="22" s="397" customFormat="1" customHeight="1" spans="1:4">
      <c r="A22" s="413" t="s">
        <v>171</v>
      </c>
      <c r="B22" s="414">
        <v>5</v>
      </c>
      <c r="C22" s="414">
        <v>5</v>
      </c>
      <c r="D22" s="412">
        <f t="shared" si="0"/>
        <v>0</v>
      </c>
    </row>
    <row r="23" s="397" customFormat="1" customHeight="1" spans="1:4">
      <c r="A23" s="413" t="s">
        <v>172</v>
      </c>
      <c r="B23" s="414"/>
      <c r="C23" s="414"/>
      <c r="D23" s="412"/>
    </row>
    <row r="24" s="397" customFormat="1" customHeight="1" spans="1:4">
      <c r="A24" s="413" t="s">
        <v>167</v>
      </c>
      <c r="B24" s="414"/>
      <c r="C24" s="414"/>
      <c r="D24" s="412"/>
    </row>
    <row r="25" s="397" customFormat="1" customHeight="1" spans="1:4">
      <c r="A25" s="413" t="s">
        <v>173</v>
      </c>
      <c r="B25" s="414">
        <v>1</v>
      </c>
      <c r="C25" s="414">
        <v>1</v>
      </c>
      <c r="D25" s="412">
        <f t="shared" si="0"/>
        <v>0</v>
      </c>
    </row>
    <row r="26" s="397" customFormat="1" customHeight="1" spans="1:4">
      <c r="A26" s="415" t="s">
        <v>174</v>
      </c>
      <c r="B26" s="411">
        <v>13902</v>
      </c>
      <c r="C26" s="411">
        <f>SUM(C27:C36)</f>
        <v>19493</v>
      </c>
      <c r="D26" s="412">
        <f t="shared" si="0"/>
        <v>0.402172349302259</v>
      </c>
    </row>
    <row r="27" s="397" customFormat="1" customHeight="1" spans="1:4">
      <c r="A27" s="413" t="s">
        <v>158</v>
      </c>
      <c r="B27" s="414">
        <v>5768</v>
      </c>
      <c r="C27" s="414">
        <v>6438</v>
      </c>
      <c r="D27" s="412">
        <f t="shared" si="0"/>
        <v>0.116158113730929</v>
      </c>
    </row>
    <row r="28" s="397" customFormat="1" customHeight="1" spans="1:4">
      <c r="A28" s="413" t="s">
        <v>159</v>
      </c>
      <c r="B28" s="414">
        <v>3955</v>
      </c>
      <c r="C28" s="414">
        <v>7084</v>
      </c>
      <c r="D28" s="412">
        <f t="shared" si="0"/>
        <v>0.791150442477876</v>
      </c>
    </row>
    <row r="29" s="397" customFormat="1" customHeight="1" spans="1:4">
      <c r="A29" s="413" t="s">
        <v>160</v>
      </c>
      <c r="B29" s="414">
        <v>2120</v>
      </c>
      <c r="C29" s="414">
        <v>465</v>
      </c>
      <c r="D29" s="412">
        <f t="shared" si="0"/>
        <v>-0.780660377358491</v>
      </c>
    </row>
    <row r="30" s="397" customFormat="1" customHeight="1" spans="1:4">
      <c r="A30" s="413" t="s">
        <v>175</v>
      </c>
      <c r="B30" s="414"/>
      <c r="C30" s="414"/>
      <c r="D30" s="412"/>
    </row>
    <row r="31" s="397" customFormat="1" customHeight="1" spans="1:4">
      <c r="A31" s="413" t="s">
        <v>176</v>
      </c>
      <c r="B31" s="414"/>
      <c r="C31" s="414">
        <v>1406</v>
      </c>
      <c r="D31" s="412"/>
    </row>
    <row r="32" s="397" customFormat="1" customHeight="1" spans="1:4">
      <c r="A32" s="413" t="s">
        <v>177</v>
      </c>
      <c r="B32" s="414"/>
      <c r="C32" s="414"/>
      <c r="D32" s="412"/>
    </row>
    <row r="33" s="397" customFormat="1" customHeight="1" spans="1:4">
      <c r="A33" s="413" t="s">
        <v>178</v>
      </c>
      <c r="B33" s="414">
        <v>124</v>
      </c>
      <c r="C33" s="414">
        <v>220</v>
      </c>
      <c r="D33" s="412">
        <f t="shared" si="0"/>
        <v>0.774193548387097</v>
      </c>
    </row>
    <row r="34" s="397" customFormat="1" customHeight="1" spans="1:4">
      <c r="A34" s="413" t="s">
        <v>179</v>
      </c>
      <c r="B34" s="414"/>
      <c r="C34" s="414"/>
      <c r="D34" s="412"/>
    </row>
    <row r="35" s="397" customFormat="1" customHeight="1" spans="1:4">
      <c r="A35" s="413" t="s">
        <v>167</v>
      </c>
      <c r="B35" s="414">
        <v>785</v>
      </c>
      <c r="C35" s="414">
        <v>2443</v>
      </c>
      <c r="D35" s="412">
        <f t="shared" si="0"/>
        <v>2.11210191082803</v>
      </c>
    </row>
    <row r="36" s="397" customFormat="1" customHeight="1" spans="1:4">
      <c r="A36" s="413" t="s">
        <v>180</v>
      </c>
      <c r="B36" s="414">
        <v>1150</v>
      </c>
      <c r="C36" s="414">
        <v>1437</v>
      </c>
      <c r="D36" s="412">
        <f t="shared" si="0"/>
        <v>0.249565217391304</v>
      </c>
    </row>
    <row r="37" s="397" customFormat="1" customHeight="1" spans="1:4">
      <c r="A37" s="410" t="s">
        <v>181</v>
      </c>
      <c r="B37" s="411">
        <v>1872</v>
      </c>
      <c r="C37" s="411">
        <f>SUM(C38:C47)</f>
        <v>852</v>
      </c>
      <c r="D37" s="412">
        <f t="shared" si="0"/>
        <v>-0.544871794871795</v>
      </c>
    </row>
    <row r="38" s="397" customFormat="1" customHeight="1" spans="1:4">
      <c r="A38" s="413" t="s">
        <v>158</v>
      </c>
      <c r="B38" s="414">
        <v>484</v>
      </c>
      <c r="C38" s="414">
        <v>447</v>
      </c>
      <c r="D38" s="412">
        <f t="shared" si="0"/>
        <v>-0.0764462809917355</v>
      </c>
    </row>
    <row r="39" s="397" customFormat="1" customHeight="1" spans="1:4">
      <c r="A39" s="413" t="s">
        <v>159</v>
      </c>
      <c r="B39" s="414"/>
      <c r="C39" s="414">
        <v>30</v>
      </c>
      <c r="D39" s="412"/>
    </row>
    <row r="40" s="397" customFormat="1" customHeight="1" spans="1:4">
      <c r="A40" s="413" t="s">
        <v>160</v>
      </c>
      <c r="B40" s="414"/>
      <c r="C40" s="414"/>
      <c r="D40" s="412"/>
    </row>
    <row r="41" s="397" customFormat="1" customHeight="1" spans="1:4">
      <c r="A41" s="413" t="s">
        <v>182</v>
      </c>
      <c r="B41" s="414">
        <v>165</v>
      </c>
      <c r="C41" s="414">
        <v>70</v>
      </c>
      <c r="D41" s="412">
        <f t="shared" si="0"/>
        <v>-0.575757575757576</v>
      </c>
    </row>
    <row r="42" s="397" customFormat="1" customHeight="1" spans="1:4">
      <c r="A42" s="413" t="s">
        <v>183</v>
      </c>
      <c r="B42" s="414"/>
      <c r="C42" s="414">
        <v>33</v>
      </c>
      <c r="D42" s="412"/>
    </row>
    <row r="43" s="397" customFormat="1" customHeight="1" spans="1:4">
      <c r="A43" s="413" t="s">
        <v>184</v>
      </c>
      <c r="B43" s="414"/>
      <c r="C43" s="414"/>
      <c r="D43" s="412"/>
    </row>
    <row r="44" s="397" customFormat="1" customHeight="1" spans="1:4">
      <c r="A44" s="413" t="s">
        <v>185</v>
      </c>
      <c r="B44" s="414"/>
      <c r="C44" s="414"/>
      <c r="D44" s="412"/>
    </row>
    <row r="45" s="397" customFormat="1" customHeight="1" spans="1:4">
      <c r="A45" s="413" t="s">
        <v>186</v>
      </c>
      <c r="B45" s="414">
        <v>7</v>
      </c>
      <c r="C45" s="414">
        <v>9</v>
      </c>
      <c r="D45" s="412">
        <f t="shared" si="0"/>
        <v>0.285714285714286</v>
      </c>
    </row>
    <row r="46" s="397" customFormat="1" customHeight="1" spans="1:4">
      <c r="A46" s="413" t="s">
        <v>167</v>
      </c>
      <c r="B46" s="414">
        <v>55</v>
      </c>
      <c r="C46" s="414">
        <v>124</v>
      </c>
      <c r="D46" s="412">
        <f t="shared" si="0"/>
        <v>1.25454545454545</v>
      </c>
    </row>
    <row r="47" s="397" customFormat="1" customHeight="1" spans="1:4">
      <c r="A47" s="413" t="s">
        <v>187</v>
      </c>
      <c r="B47" s="414">
        <v>1161</v>
      </c>
      <c r="C47" s="414">
        <v>139</v>
      </c>
      <c r="D47" s="412">
        <f t="shared" si="0"/>
        <v>-0.880275624461671</v>
      </c>
    </row>
    <row r="48" s="397" customFormat="1" customHeight="1" spans="1:4">
      <c r="A48" s="410" t="s">
        <v>188</v>
      </c>
      <c r="B48" s="411">
        <v>1033</v>
      </c>
      <c r="C48" s="411">
        <f>SUM(C49:C58)</f>
        <v>762</v>
      </c>
      <c r="D48" s="412">
        <f t="shared" si="0"/>
        <v>-0.262342691190707</v>
      </c>
    </row>
    <row r="49" s="397" customFormat="1" customHeight="1" spans="1:4">
      <c r="A49" s="413" t="s">
        <v>158</v>
      </c>
      <c r="B49" s="414">
        <v>718</v>
      </c>
      <c r="C49" s="414">
        <v>196</v>
      </c>
      <c r="D49" s="412">
        <f t="shared" si="0"/>
        <v>-0.727019498607242</v>
      </c>
    </row>
    <row r="50" s="397" customFormat="1" customHeight="1" spans="1:4">
      <c r="A50" s="413" t="s">
        <v>159</v>
      </c>
      <c r="B50" s="414">
        <v>2</v>
      </c>
      <c r="C50" s="414">
        <v>153</v>
      </c>
      <c r="D50" s="412">
        <f t="shared" si="0"/>
        <v>75.5</v>
      </c>
    </row>
    <row r="51" s="397" customFormat="1" customHeight="1" spans="1:4">
      <c r="A51" s="413" t="s">
        <v>160</v>
      </c>
      <c r="B51" s="414"/>
      <c r="C51" s="414"/>
      <c r="D51" s="412"/>
    </row>
    <row r="52" s="397" customFormat="1" customHeight="1" spans="1:4">
      <c r="A52" s="413" t="s">
        <v>189</v>
      </c>
      <c r="B52" s="414"/>
      <c r="C52" s="414">
        <v>4</v>
      </c>
      <c r="D52" s="412"/>
    </row>
    <row r="53" s="397" customFormat="1" customHeight="1" spans="1:4">
      <c r="A53" s="413" t="s">
        <v>190</v>
      </c>
      <c r="B53" s="414"/>
      <c r="C53" s="414">
        <v>6</v>
      </c>
      <c r="D53" s="412"/>
    </row>
    <row r="54" s="397" customFormat="1" customHeight="1" spans="1:4">
      <c r="A54" s="413" t="s">
        <v>191</v>
      </c>
      <c r="B54" s="414"/>
      <c r="C54" s="414"/>
      <c r="D54" s="412"/>
    </row>
    <row r="55" s="397" customFormat="1" customHeight="1" spans="1:4">
      <c r="A55" s="413" t="s">
        <v>192</v>
      </c>
      <c r="B55" s="414">
        <v>14</v>
      </c>
      <c r="C55" s="414">
        <v>32</v>
      </c>
      <c r="D55" s="412">
        <f t="shared" si="0"/>
        <v>1.28571428571429</v>
      </c>
    </row>
    <row r="56" s="397" customFormat="1" customHeight="1" spans="1:4">
      <c r="A56" s="413" t="s">
        <v>193</v>
      </c>
      <c r="B56" s="414">
        <v>24</v>
      </c>
      <c r="C56" s="414">
        <v>89</v>
      </c>
      <c r="D56" s="412">
        <f t="shared" si="0"/>
        <v>2.70833333333333</v>
      </c>
    </row>
    <row r="57" s="397" customFormat="1" customHeight="1" spans="1:4">
      <c r="A57" s="413" t="s">
        <v>167</v>
      </c>
      <c r="B57" s="414">
        <v>243</v>
      </c>
      <c r="C57" s="414">
        <v>244</v>
      </c>
      <c r="D57" s="412">
        <f t="shared" si="0"/>
        <v>0.00411522633744856</v>
      </c>
    </row>
    <row r="58" s="397" customFormat="1" customHeight="1" spans="1:4">
      <c r="A58" s="413" t="s">
        <v>194</v>
      </c>
      <c r="B58" s="414">
        <v>32</v>
      </c>
      <c r="C58" s="414">
        <v>38</v>
      </c>
      <c r="D58" s="412">
        <f t="shared" si="0"/>
        <v>0.1875</v>
      </c>
    </row>
    <row r="59" s="397" customFormat="1" customHeight="1" spans="1:4">
      <c r="A59" s="410" t="s">
        <v>195</v>
      </c>
      <c r="B59" s="411">
        <v>1824</v>
      </c>
      <c r="C59" s="411">
        <f>SUM(C60:C69)</f>
        <v>8333</v>
      </c>
      <c r="D59" s="412">
        <f t="shared" si="0"/>
        <v>3.56853070175439</v>
      </c>
    </row>
    <row r="60" s="397" customFormat="1" customHeight="1" spans="1:4">
      <c r="A60" s="413" t="s">
        <v>158</v>
      </c>
      <c r="B60" s="414">
        <v>1508</v>
      </c>
      <c r="C60" s="414">
        <v>1439</v>
      </c>
      <c r="D60" s="412">
        <f t="shared" si="0"/>
        <v>-0.0457559681697613</v>
      </c>
    </row>
    <row r="61" s="397" customFormat="1" customHeight="1" spans="1:4">
      <c r="A61" s="413" t="s">
        <v>159</v>
      </c>
      <c r="B61" s="414">
        <v>78</v>
      </c>
      <c r="C61" s="414">
        <v>169</v>
      </c>
      <c r="D61" s="412">
        <f t="shared" si="0"/>
        <v>1.16666666666667</v>
      </c>
    </row>
    <row r="62" s="397" customFormat="1" customHeight="1" spans="1:4">
      <c r="A62" s="413" t="s">
        <v>160</v>
      </c>
      <c r="B62" s="414"/>
      <c r="C62" s="414"/>
      <c r="D62" s="412"/>
    </row>
    <row r="63" s="397" customFormat="1" customHeight="1" spans="1:4">
      <c r="A63" s="413" t="s">
        <v>196</v>
      </c>
      <c r="B63" s="414"/>
      <c r="C63" s="414"/>
      <c r="D63" s="412"/>
    </row>
    <row r="64" s="397" customFormat="1" customHeight="1" spans="1:4">
      <c r="A64" s="413" t="s">
        <v>197</v>
      </c>
      <c r="B64" s="414"/>
      <c r="C64" s="414">
        <v>3</v>
      </c>
      <c r="D64" s="412"/>
    </row>
    <row r="65" s="397" customFormat="1" customHeight="1" spans="1:4">
      <c r="A65" s="413" t="s">
        <v>198</v>
      </c>
      <c r="B65" s="414"/>
      <c r="C65" s="414"/>
      <c r="D65" s="412"/>
    </row>
    <row r="66" s="397" customFormat="1" customHeight="1" spans="1:4">
      <c r="A66" s="413" t="s">
        <v>199</v>
      </c>
      <c r="B66" s="414">
        <v>51</v>
      </c>
      <c r="C66" s="414">
        <v>400</v>
      </c>
      <c r="D66" s="412">
        <f t="shared" si="0"/>
        <v>6.84313725490196</v>
      </c>
    </row>
    <row r="67" s="397" customFormat="1" customHeight="1" spans="1:4">
      <c r="A67" s="413" t="s">
        <v>200</v>
      </c>
      <c r="B67" s="414">
        <v>170</v>
      </c>
      <c r="C67" s="414">
        <v>6264</v>
      </c>
      <c r="D67" s="412">
        <f t="shared" si="0"/>
        <v>35.8470588235294</v>
      </c>
    </row>
    <row r="68" s="397" customFormat="1" customHeight="1" spans="1:4">
      <c r="A68" s="413" t="s">
        <v>167</v>
      </c>
      <c r="B68" s="414"/>
      <c r="C68" s="414"/>
      <c r="D68" s="412"/>
    </row>
    <row r="69" s="397" customFormat="1" customHeight="1" spans="1:4">
      <c r="A69" s="413" t="s">
        <v>201</v>
      </c>
      <c r="B69" s="414">
        <v>17</v>
      </c>
      <c r="C69" s="414">
        <v>58</v>
      </c>
      <c r="D69" s="412">
        <f>(C69-B69)/B69*100%</f>
        <v>2.41176470588235</v>
      </c>
    </row>
    <row r="70" s="397" customFormat="1" customHeight="1" spans="1:4">
      <c r="A70" s="410" t="s">
        <v>202</v>
      </c>
      <c r="B70" s="411">
        <v>6016</v>
      </c>
      <c r="C70" s="411"/>
      <c r="D70" s="412">
        <f>(C70-B70)/B70*100%</f>
        <v>-1</v>
      </c>
    </row>
    <row r="71" s="397" customFormat="1" customHeight="1" spans="1:4">
      <c r="A71" s="413" t="s">
        <v>158</v>
      </c>
      <c r="B71" s="414"/>
      <c r="C71" s="414"/>
      <c r="D71" s="412"/>
    </row>
    <row r="72" s="397" customFormat="1" customHeight="1" spans="1:4">
      <c r="A72" s="413" t="s">
        <v>159</v>
      </c>
      <c r="B72" s="414"/>
      <c r="C72" s="414"/>
      <c r="D72" s="412"/>
    </row>
    <row r="73" s="397" customFormat="1" customHeight="1" spans="1:4">
      <c r="A73" s="413" t="s">
        <v>160</v>
      </c>
      <c r="B73" s="414"/>
      <c r="C73" s="414"/>
      <c r="D73" s="412"/>
    </row>
    <row r="74" s="397" customFormat="1" customHeight="1" spans="1:4">
      <c r="A74" s="413" t="s">
        <v>199</v>
      </c>
      <c r="B74" s="414"/>
      <c r="C74" s="414"/>
      <c r="D74" s="412"/>
    </row>
    <row r="75" s="397" customFormat="1" customHeight="1" spans="1:4">
      <c r="A75" s="413" t="s">
        <v>203</v>
      </c>
      <c r="B75" s="414"/>
      <c r="C75" s="414"/>
      <c r="D75" s="412"/>
    </row>
    <row r="76" s="397" customFormat="1" customHeight="1" spans="1:4">
      <c r="A76" s="413" t="s">
        <v>167</v>
      </c>
      <c r="B76" s="414"/>
      <c r="C76" s="414"/>
      <c r="D76" s="412"/>
    </row>
    <row r="77" s="397" customFormat="1" customHeight="1" spans="1:4">
      <c r="A77" s="413" t="s">
        <v>204</v>
      </c>
      <c r="B77" s="414">
        <v>6016</v>
      </c>
      <c r="C77" s="414"/>
      <c r="D77" s="412">
        <f>(C77-B77)/B77*100%</f>
        <v>-1</v>
      </c>
    </row>
    <row r="78" s="397" customFormat="1" customHeight="1" spans="1:4">
      <c r="A78" s="410" t="s">
        <v>205</v>
      </c>
      <c r="B78" s="411">
        <v>900</v>
      </c>
      <c r="C78" s="411">
        <f>SUM(C79:C86)</f>
        <v>900</v>
      </c>
      <c r="D78" s="412">
        <f>(C78-B78)/B78*100%</f>
        <v>0</v>
      </c>
    </row>
    <row r="79" s="397" customFormat="1" customHeight="1" spans="1:4">
      <c r="A79" s="413" t="s">
        <v>158</v>
      </c>
      <c r="B79" s="414"/>
      <c r="C79" s="414">
        <v>167</v>
      </c>
      <c r="D79" s="412"/>
    </row>
    <row r="80" s="397" customFormat="1" customHeight="1" spans="1:4">
      <c r="A80" s="413" t="s">
        <v>159</v>
      </c>
      <c r="B80" s="414"/>
      <c r="C80" s="414"/>
      <c r="D80" s="412"/>
    </row>
    <row r="81" s="397" customFormat="1" customHeight="1" spans="1:4">
      <c r="A81" s="413" t="s">
        <v>160</v>
      </c>
      <c r="B81" s="414"/>
      <c r="C81" s="414"/>
      <c r="D81" s="412"/>
    </row>
    <row r="82" s="397" customFormat="1" customHeight="1" spans="1:4">
      <c r="A82" s="413" t="s">
        <v>206</v>
      </c>
      <c r="B82" s="414">
        <v>900</v>
      </c>
      <c r="C82" s="414">
        <v>733</v>
      </c>
      <c r="D82" s="412">
        <f>(C82-B82)/B82*100%</f>
        <v>-0.185555555555556</v>
      </c>
    </row>
    <row r="83" s="397" customFormat="1" customHeight="1" spans="1:4">
      <c r="A83" s="413" t="s">
        <v>207</v>
      </c>
      <c r="B83" s="414"/>
      <c r="C83" s="414"/>
      <c r="D83" s="412"/>
    </row>
    <row r="84" s="397" customFormat="1" customHeight="1" spans="1:4">
      <c r="A84" s="413" t="s">
        <v>199</v>
      </c>
      <c r="B84" s="414"/>
      <c r="C84" s="414"/>
      <c r="D84" s="412"/>
    </row>
    <row r="85" s="397" customFormat="1" customHeight="1" spans="1:4">
      <c r="A85" s="413" t="s">
        <v>167</v>
      </c>
      <c r="B85" s="414"/>
      <c r="C85" s="414"/>
      <c r="D85" s="412"/>
    </row>
    <row r="86" s="397" customFormat="1" customHeight="1" spans="1:4">
      <c r="A86" s="413" t="s">
        <v>208</v>
      </c>
      <c r="B86" s="414"/>
      <c r="C86" s="414"/>
      <c r="D86" s="412"/>
    </row>
    <row r="87" s="397" customFormat="1" customHeight="1" spans="1:4">
      <c r="A87" s="410" t="s">
        <v>209</v>
      </c>
      <c r="B87" s="411"/>
      <c r="C87" s="411"/>
      <c r="D87" s="412"/>
    </row>
    <row r="88" s="397" customFormat="1" customHeight="1" spans="1:4">
      <c r="A88" s="413" t="s">
        <v>158</v>
      </c>
      <c r="B88" s="414"/>
      <c r="C88" s="414"/>
      <c r="D88" s="412"/>
    </row>
    <row r="89" s="397" customFormat="1" customHeight="1" spans="1:4">
      <c r="A89" s="413" t="s">
        <v>159</v>
      </c>
      <c r="B89" s="414"/>
      <c r="C89" s="414"/>
      <c r="D89" s="412"/>
    </row>
    <row r="90" s="397" customFormat="1" customHeight="1" spans="1:4">
      <c r="A90" s="413" t="s">
        <v>160</v>
      </c>
      <c r="B90" s="414"/>
      <c r="C90" s="414"/>
      <c r="D90" s="412"/>
    </row>
    <row r="91" s="397" customFormat="1" customHeight="1" spans="1:4">
      <c r="A91" s="413" t="s">
        <v>210</v>
      </c>
      <c r="B91" s="414"/>
      <c r="C91" s="414"/>
      <c r="D91" s="412"/>
    </row>
    <row r="92" s="397" customFormat="1" customHeight="1" spans="1:4">
      <c r="A92" s="413" t="s">
        <v>211</v>
      </c>
      <c r="B92" s="414"/>
      <c r="C92" s="414"/>
      <c r="D92" s="412"/>
    </row>
    <row r="93" s="397" customFormat="1" customHeight="1" spans="1:4">
      <c r="A93" s="413" t="s">
        <v>199</v>
      </c>
      <c r="B93" s="414"/>
      <c r="C93" s="414"/>
      <c r="D93" s="412"/>
    </row>
    <row r="94" s="397" customFormat="1" customHeight="1" spans="1:4">
      <c r="A94" s="413" t="s">
        <v>212</v>
      </c>
      <c r="B94" s="414"/>
      <c r="C94" s="414"/>
      <c r="D94" s="412"/>
    </row>
    <row r="95" s="397" customFormat="1" customHeight="1" spans="1:4">
      <c r="A95" s="413" t="s">
        <v>213</v>
      </c>
      <c r="B95" s="414"/>
      <c r="C95" s="414"/>
      <c r="D95" s="412"/>
    </row>
    <row r="96" s="397" customFormat="1" customHeight="1" spans="1:4">
      <c r="A96" s="413" t="s">
        <v>214</v>
      </c>
      <c r="B96" s="414"/>
      <c r="C96" s="414"/>
      <c r="D96" s="412"/>
    </row>
    <row r="97" s="397" customFormat="1" customHeight="1" spans="1:4">
      <c r="A97" s="413" t="s">
        <v>215</v>
      </c>
      <c r="B97" s="414"/>
      <c r="C97" s="414"/>
      <c r="D97" s="412"/>
    </row>
    <row r="98" s="397" customFormat="1" customHeight="1" spans="1:4">
      <c r="A98" s="413" t="s">
        <v>167</v>
      </c>
      <c r="B98" s="414"/>
      <c r="C98" s="414"/>
      <c r="D98" s="412"/>
    </row>
    <row r="99" s="397" customFormat="1" customHeight="1" spans="1:4">
      <c r="A99" s="413" t="s">
        <v>216</v>
      </c>
      <c r="B99" s="414"/>
      <c r="C99" s="414"/>
      <c r="D99" s="412"/>
    </row>
    <row r="100" s="397" customFormat="1" customHeight="1" spans="1:4">
      <c r="A100" s="410" t="s">
        <v>217</v>
      </c>
      <c r="B100" s="411"/>
      <c r="C100" s="411"/>
      <c r="D100" s="412"/>
    </row>
    <row r="101" s="397" customFormat="1" customHeight="1" spans="1:4">
      <c r="A101" s="413" t="s">
        <v>158</v>
      </c>
      <c r="B101" s="414"/>
      <c r="C101" s="414"/>
      <c r="D101" s="412"/>
    </row>
    <row r="102" s="397" customFormat="1" customHeight="1" spans="1:4">
      <c r="A102" s="413" t="s">
        <v>159</v>
      </c>
      <c r="B102" s="414"/>
      <c r="C102" s="414"/>
      <c r="D102" s="412"/>
    </row>
    <row r="103" s="397" customFormat="1" customHeight="1" spans="1:4">
      <c r="A103" s="413" t="s">
        <v>160</v>
      </c>
      <c r="B103" s="414"/>
      <c r="C103" s="414"/>
      <c r="D103" s="412"/>
    </row>
    <row r="104" s="397" customFormat="1" customHeight="1" spans="1:4">
      <c r="A104" s="413" t="s">
        <v>218</v>
      </c>
      <c r="B104" s="414"/>
      <c r="C104" s="414"/>
      <c r="D104" s="412"/>
    </row>
    <row r="105" s="397" customFormat="1" customHeight="1" spans="1:4">
      <c r="A105" s="413" t="s">
        <v>219</v>
      </c>
      <c r="B105" s="414"/>
      <c r="C105" s="414"/>
      <c r="D105" s="412"/>
    </row>
    <row r="106" s="397" customFormat="1" customHeight="1" spans="1:4">
      <c r="A106" s="413" t="s">
        <v>220</v>
      </c>
      <c r="B106" s="414"/>
      <c r="C106" s="414"/>
      <c r="D106" s="412"/>
    </row>
    <row r="107" s="397" customFormat="1" customHeight="1" spans="1:4">
      <c r="A107" s="413" t="s">
        <v>221</v>
      </c>
      <c r="B107" s="414"/>
      <c r="C107" s="414"/>
      <c r="D107" s="412"/>
    </row>
    <row r="108" s="397" customFormat="1" customHeight="1" spans="1:4">
      <c r="A108" s="413" t="s">
        <v>167</v>
      </c>
      <c r="B108" s="414"/>
      <c r="C108" s="414"/>
      <c r="D108" s="412"/>
    </row>
    <row r="109" s="397" customFormat="1" customHeight="1" spans="1:4">
      <c r="A109" s="413" t="s">
        <v>222</v>
      </c>
      <c r="B109" s="414"/>
      <c r="C109" s="414"/>
      <c r="D109" s="412"/>
    </row>
    <row r="110" s="397" customFormat="1" customHeight="1" spans="1:4">
      <c r="A110" s="410" t="s">
        <v>223</v>
      </c>
      <c r="B110" s="411">
        <v>1837</v>
      </c>
      <c r="C110" s="411">
        <f>SUM(C111:C118)</f>
        <v>4264</v>
      </c>
      <c r="D110" s="412">
        <f>(C110-B110)/B110*100%</f>
        <v>1.32117583015787</v>
      </c>
    </row>
    <row r="111" s="397" customFormat="1" customHeight="1" spans="1:4">
      <c r="A111" s="413" t="s">
        <v>158</v>
      </c>
      <c r="B111" s="414">
        <v>1289</v>
      </c>
      <c r="C111" s="414">
        <v>1503</v>
      </c>
      <c r="D111" s="412">
        <f>(C111-B111)/B111*100%</f>
        <v>0.166020170674942</v>
      </c>
    </row>
    <row r="112" s="397" customFormat="1" customHeight="1" spans="1:4">
      <c r="A112" s="413" t="s">
        <v>159</v>
      </c>
      <c r="B112" s="414">
        <v>537</v>
      </c>
      <c r="C112" s="414">
        <v>949</v>
      </c>
      <c r="D112" s="412">
        <f>(C112-B112)/B112*100%</f>
        <v>0.767225325884544</v>
      </c>
    </row>
    <row r="113" s="397" customFormat="1" customHeight="1" spans="1:4">
      <c r="A113" s="413" t="s">
        <v>160</v>
      </c>
      <c r="B113" s="414"/>
      <c r="C113" s="414"/>
      <c r="D113" s="412"/>
    </row>
    <row r="114" s="397" customFormat="1" customHeight="1" spans="1:4">
      <c r="A114" s="413" t="s">
        <v>224</v>
      </c>
      <c r="B114" s="414"/>
      <c r="C114" s="414"/>
      <c r="D114" s="412"/>
    </row>
    <row r="115" s="397" customFormat="1" customHeight="1" spans="1:4">
      <c r="A115" s="413" t="s">
        <v>225</v>
      </c>
      <c r="B115" s="414"/>
      <c r="C115" s="414"/>
      <c r="D115" s="412"/>
    </row>
    <row r="116" s="397" customFormat="1" customHeight="1" spans="1:4">
      <c r="A116" s="413" t="s">
        <v>226</v>
      </c>
      <c r="B116" s="414"/>
      <c r="C116" s="414"/>
      <c r="D116" s="412"/>
    </row>
    <row r="117" s="397" customFormat="1" customHeight="1" spans="1:4">
      <c r="A117" s="413" t="s">
        <v>167</v>
      </c>
      <c r="B117" s="414"/>
      <c r="C117" s="414"/>
      <c r="D117" s="412"/>
    </row>
    <row r="118" s="397" customFormat="1" ht="18" customHeight="1" spans="1:4">
      <c r="A118" s="413" t="s">
        <v>227</v>
      </c>
      <c r="B118" s="414">
        <v>11</v>
      </c>
      <c r="C118" s="414">
        <v>1812</v>
      </c>
      <c r="D118" s="412">
        <f>(C118-B118)/B118*100%</f>
        <v>163.727272727273</v>
      </c>
    </row>
    <row r="119" s="397" customFormat="1" customHeight="1" spans="1:4">
      <c r="A119" s="410" t="s">
        <v>228</v>
      </c>
      <c r="B119" s="411">
        <v>568</v>
      </c>
      <c r="C119" s="411">
        <f>SUM(C120:C129)</f>
        <v>592</v>
      </c>
      <c r="D119" s="412">
        <f>(C119-B119)/B119*100%</f>
        <v>0.0422535211267606</v>
      </c>
    </row>
    <row r="120" s="397" customFormat="1" customHeight="1" spans="1:4">
      <c r="A120" s="413" t="s">
        <v>158</v>
      </c>
      <c r="B120" s="414"/>
      <c r="C120" s="414"/>
      <c r="D120" s="412"/>
    </row>
    <row r="121" s="397" customFormat="1" customHeight="1" spans="1:4">
      <c r="A121" s="413" t="s">
        <v>159</v>
      </c>
      <c r="B121" s="414">
        <v>37</v>
      </c>
      <c r="C121" s="414">
        <v>30</v>
      </c>
      <c r="D121" s="412">
        <f>(C121-B121)/B121*100%</f>
        <v>-0.189189189189189</v>
      </c>
    </row>
    <row r="122" s="397" customFormat="1" customHeight="1" spans="1:4">
      <c r="A122" s="413" t="s">
        <v>160</v>
      </c>
      <c r="B122" s="414"/>
      <c r="C122" s="414"/>
      <c r="D122" s="412"/>
    </row>
    <row r="123" s="397" customFormat="1" customHeight="1" spans="1:4">
      <c r="A123" s="413" t="s">
        <v>229</v>
      </c>
      <c r="B123" s="414">
        <v>15</v>
      </c>
      <c r="C123" s="414"/>
      <c r="D123" s="412">
        <f>(C123-B123)/B123*100%</f>
        <v>-1</v>
      </c>
    </row>
    <row r="124" s="397" customFormat="1" customHeight="1" spans="1:4">
      <c r="A124" s="413" t="s">
        <v>230</v>
      </c>
      <c r="B124" s="414"/>
      <c r="C124" s="414"/>
      <c r="D124" s="412"/>
    </row>
    <row r="125" s="397" customFormat="1" customHeight="1" spans="1:4">
      <c r="A125" s="413" t="s">
        <v>231</v>
      </c>
      <c r="B125" s="414"/>
      <c r="C125" s="414"/>
      <c r="D125" s="412"/>
    </row>
    <row r="126" s="397" customFormat="1" customHeight="1" spans="1:4">
      <c r="A126" s="413" t="s">
        <v>232</v>
      </c>
      <c r="B126" s="414"/>
      <c r="C126" s="414"/>
      <c r="D126" s="412"/>
    </row>
    <row r="127" s="397" customFormat="1" customHeight="1" spans="1:4">
      <c r="A127" s="413" t="s">
        <v>233</v>
      </c>
      <c r="B127" s="414">
        <v>510</v>
      </c>
      <c r="C127" s="414">
        <v>562</v>
      </c>
      <c r="D127" s="412">
        <f>(C127-B127)/B127*100%</f>
        <v>0.101960784313725</v>
      </c>
    </row>
    <row r="128" s="397" customFormat="1" customHeight="1" spans="1:4">
      <c r="A128" s="413" t="s">
        <v>167</v>
      </c>
      <c r="B128" s="414"/>
      <c r="C128" s="414"/>
      <c r="D128" s="412"/>
    </row>
    <row r="129" s="397" customFormat="1" customHeight="1" spans="1:4">
      <c r="A129" s="413" t="s">
        <v>234</v>
      </c>
      <c r="B129" s="414">
        <v>6</v>
      </c>
      <c r="C129" s="414"/>
      <c r="D129" s="412">
        <f>(C129-B129)/B129*100%</f>
        <v>-1</v>
      </c>
    </row>
    <row r="130" s="397" customFormat="1" customHeight="1" spans="1:4">
      <c r="A130" s="410" t="s">
        <v>235</v>
      </c>
      <c r="B130" s="411">
        <v>35</v>
      </c>
      <c r="C130" s="411"/>
      <c r="D130" s="412">
        <f>(C130-B130)/B130*100%</f>
        <v>-1</v>
      </c>
    </row>
    <row r="131" s="397" customFormat="1" customHeight="1" spans="1:4">
      <c r="A131" s="413" t="s">
        <v>158</v>
      </c>
      <c r="B131" s="414"/>
      <c r="C131" s="414"/>
      <c r="D131" s="412"/>
    </row>
    <row r="132" s="397" customFormat="1" customHeight="1" spans="1:4">
      <c r="A132" s="413" t="s">
        <v>159</v>
      </c>
      <c r="B132" s="414"/>
      <c r="C132" s="414"/>
      <c r="D132" s="412"/>
    </row>
    <row r="133" s="397" customFormat="1" customHeight="1" spans="1:4">
      <c r="A133" s="413" t="s">
        <v>160</v>
      </c>
      <c r="B133" s="414"/>
      <c r="C133" s="414"/>
      <c r="D133" s="412"/>
    </row>
    <row r="134" s="397" customFormat="1" customHeight="1" spans="1:4">
      <c r="A134" s="413" t="s">
        <v>236</v>
      </c>
      <c r="B134" s="414"/>
      <c r="C134" s="414"/>
      <c r="D134" s="412"/>
    </row>
    <row r="135" s="397" customFormat="1" customHeight="1" spans="1:4">
      <c r="A135" s="413" t="s">
        <v>237</v>
      </c>
      <c r="B135" s="414"/>
      <c r="C135" s="414"/>
      <c r="D135" s="412"/>
    </row>
    <row r="136" s="397" customFormat="1" customHeight="1" spans="1:4">
      <c r="A136" s="413" t="s">
        <v>238</v>
      </c>
      <c r="B136" s="414"/>
      <c r="C136" s="414"/>
      <c r="D136" s="412"/>
    </row>
    <row r="137" s="397" customFormat="1" customHeight="1" spans="1:4">
      <c r="A137" s="413" t="s">
        <v>239</v>
      </c>
      <c r="B137" s="414"/>
      <c r="C137" s="414"/>
      <c r="D137" s="412"/>
    </row>
    <row r="138" s="397" customFormat="1" customHeight="1" spans="1:4">
      <c r="A138" s="413" t="s">
        <v>240</v>
      </c>
      <c r="B138" s="414"/>
      <c r="C138" s="414"/>
      <c r="D138" s="412"/>
    </row>
    <row r="139" s="397" customFormat="1" customHeight="1" spans="1:4">
      <c r="A139" s="413" t="s">
        <v>241</v>
      </c>
      <c r="B139" s="414"/>
      <c r="C139" s="414"/>
      <c r="D139" s="412"/>
    </row>
    <row r="140" s="397" customFormat="1" customHeight="1" spans="1:4">
      <c r="A140" s="413" t="s">
        <v>167</v>
      </c>
      <c r="B140" s="414"/>
      <c r="C140" s="414"/>
      <c r="D140" s="412"/>
    </row>
    <row r="141" s="397" customFormat="1" customHeight="1" spans="1:4">
      <c r="A141" s="413" t="s">
        <v>242</v>
      </c>
      <c r="B141" s="414">
        <v>35</v>
      </c>
      <c r="C141" s="414"/>
      <c r="D141" s="412">
        <f>(C141-B141)/B141*100%</f>
        <v>-1</v>
      </c>
    </row>
    <row r="142" s="397" customFormat="1" customHeight="1" spans="1:4">
      <c r="A142" s="410" t="s">
        <v>243</v>
      </c>
      <c r="B142" s="411">
        <v>27</v>
      </c>
      <c r="C142" s="411">
        <f>SUM(C143:C148)</f>
        <v>28</v>
      </c>
      <c r="D142" s="412">
        <f>(C142-B142)/B142*100%</f>
        <v>0.037037037037037</v>
      </c>
    </row>
    <row r="143" s="397" customFormat="1" customHeight="1" spans="1:4">
      <c r="A143" s="413" t="s">
        <v>158</v>
      </c>
      <c r="B143" s="414"/>
      <c r="C143" s="414"/>
      <c r="D143" s="412"/>
    </row>
    <row r="144" s="397" customFormat="1" customHeight="1" spans="1:4">
      <c r="A144" s="413" t="s">
        <v>159</v>
      </c>
      <c r="B144" s="414">
        <v>1</v>
      </c>
      <c r="C144" s="414">
        <v>4</v>
      </c>
      <c r="D144" s="412">
        <f>(C144-B144)/B144*100%</f>
        <v>3</v>
      </c>
    </row>
    <row r="145" s="397" customFormat="1" customHeight="1" spans="1:4">
      <c r="A145" s="413" t="s">
        <v>160</v>
      </c>
      <c r="B145" s="414"/>
      <c r="C145" s="414"/>
      <c r="D145" s="412"/>
    </row>
    <row r="146" s="397" customFormat="1" customHeight="1" spans="1:4">
      <c r="A146" s="413" t="s">
        <v>244</v>
      </c>
      <c r="B146" s="414">
        <v>25</v>
      </c>
      <c r="C146" s="414">
        <v>23</v>
      </c>
      <c r="D146" s="412">
        <f>(C146-B146)/B146*100%</f>
        <v>-0.08</v>
      </c>
    </row>
    <row r="147" s="397" customFormat="1" customHeight="1" spans="1:4">
      <c r="A147" s="413" t="s">
        <v>167</v>
      </c>
      <c r="B147" s="414"/>
      <c r="C147" s="414"/>
      <c r="D147" s="412"/>
    </row>
    <row r="148" s="397" customFormat="1" customHeight="1" spans="1:4">
      <c r="A148" s="413" t="s">
        <v>245</v>
      </c>
      <c r="B148" s="414">
        <v>1</v>
      </c>
      <c r="C148" s="414">
        <v>1</v>
      </c>
      <c r="D148" s="412">
        <f>(C148-B148)/B148*100%</f>
        <v>0</v>
      </c>
    </row>
    <row r="149" s="397" customFormat="1" customHeight="1" spans="1:4">
      <c r="A149" s="410" t="s">
        <v>246</v>
      </c>
      <c r="B149" s="411"/>
      <c r="C149" s="411"/>
      <c r="D149" s="412"/>
    </row>
    <row r="150" s="397" customFormat="1" customHeight="1" spans="1:4">
      <c r="A150" s="413" t="s">
        <v>158</v>
      </c>
      <c r="B150" s="414"/>
      <c r="C150" s="414"/>
      <c r="D150" s="412"/>
    </row>
    <row r="151" s="397" customFormat="1" customHeight="1" spans="1:4">
      <c r="A151" s="413" t="s">
        <v>159</v>
      </c>
      <c r="B151" s="414"/>
      <c r="C151" s="414"/>
      <c r="D151" s="412"/>
    </row>
    <row r="152" s="397" customFormat="1" customHeight="1" spans="1:4">
      <c r="A152" s="413" t="s">
        <v>160</v>
      </c>
      <c r="B152" s="414"/>
      <c r="C152" s="414"/>
      <c r="D152" s="412"/>
    </row>
    <row r="153" s="397" customFormat="1" customHeight="1" spans="1:4">
      <c r="A153" s="413" t="s">
        <v>247</v>
      </c>
      <c r="B153" s="414"/>
      <c r="C153" s="414"/>
      <c r="D153" s="412"/>
    </row>
    <row r="154" s="397" customFormat="1" customHeight="1" spans="1:4">
      <c r="A154" s="413" t="s">
        <v>248</v>
      </c>
      <c r="B154" s="414"/>
      <c r="C154" s="414"/>
      <c r="D154" s="412"/>
    </row>
    <row r="155" s="397" customFormat="1" customHeight="1" spans="1:4">
      <c r="A155" s="413" t="s">
        <v>167</v>
      </c>
      <c r="B155" s="414"/>
      <c r="C155" s="414"/>
      <c r="D155" s="412"/>
    </row>
    <row r="156" s="397" customFormat="1" customHeight="1" spans="1:4">
      <c r="A156" s="413" t="s">
        <v>249</v>
      </c>
      <c r="B156" s="414"/>
      <c r="C156" s="414"/>
      <c r="D156" s="412"/>
    </row>
    <row r="157" s="397" customFormat="1" customHeight="1" spans="1:4">
      <c r="A157" s="410" t="s">
        <v>250</v>
      </c>
      <c r="B157" s="411">
        <v>372</v>
      </c>
      <c r="C157" s="411">
        <f>SUM(C158:C162)</f>
        <v>346</v>
      </c>
      <c r="D157" s="412">
        <f>(C157-B157)/B157*100%</f>
        <v>-0.0698924731182796</v>
      </c>
    </row>
    <row r="158" s="397" customFormat="1" customHeight="1" spans="1:4">
      <c r="A158" s="413" t="s">
        <v>158</v>
      </c>
      <c r="B158" s="414">
        <v>195</v>
      </c>
      <c r="C158" s="414">
        <v>187</v>
      </c>
      <c r="D158" s="412">
        <f>(C158-B158)/B158*100%</f>
        <v>-0.041025641025641</v>
      </c>
    </row>
    <row r="159" s="397" customFormat="1" customHeight="1" spans="1:4">
      <c r="A159" s="413" t="s">
        <v>159</v>
      </c>
      <c r="B159" s="414"/>
      <c r="C159" s="414"/>
      <c r="D159" s="412"/>
    </row>
    <row r="160" s="397" customFormat="1" customHeight="1" spans="1:4">
      <c r="A160" s="413" t="s">
        <v>160</v>
      </c>
      <c r="B160" s="414"/>
      <c r="C160" s="414"/>
      <c r="D160" s="412"/>
    </row>
    <row r="161" s="397" customFormat="1" customHeight="1" spans="1:4">
      <c r="A161" s="413" t="s">
        <v>251</v>
      </c>
      <c r="B161" s="414">
        <v>173</v>
      </c>
      <c r="C161" s="414">
        <v>142</v>
      </c>
      <c r="D161" s="412">
        <f>(C161-B161)/B161*100%</f>
        <v>-0.179190751445087</v>
      </c>
    </row>
    <row r="162" s="397" customFormat="1" customHeight="1" spans="1:4">
      <c r="A162" s="413" t="s">
        <v>252</v>
      </c>
      <c r="B162" s="414">
        <v>4</v>
      </c>
      <c r="C162" s="414">
        <v>17</v>
      </c>
      <c r="D162" s="412">
        <f>(C162-B162)/B162*100%</f>
        <v>3.25</v>
      </c>
    </row>
    <row r="163" s="397" customFormat="1" customHeight="1" spans="1:4">
      <c r="A163" s="410" t="s">
        <v>253</v>
      </c>
      <c r="B163" s="411">
        <v>133</v>
      </c>
      <c r="C163" s="411">
        <f>SUM(C164:C169)</f>
        <v>130</v>
      </c>
      <c r="D163" s="412">
        <f>(C163-B163)/B163*100%</f>
        <v>-0.0225563909774436</v>
      </c>
    </row>
    <row r="164" s="397" customFormat="1" customHeight="1" spans="1:4">
      <c r="A164" s="413" t="s">
        <v>158</v>
      </c>
      <c r="B164" s="414">
        <v>85</v>
      </c>
      <c r="C164" s="414">
        <v>86</v>
      </c>
      <c r="D164" s="412">
        <f>(C164-B164)/B164*100%</f>
        <v>0.0117647058823529</v>
      </c>
    </row>
    <row r="165" s="397" customFormat="1" customHeight="1" spans="1:4">
      <c r="A165" s="413" t="s">
        <v>159</v>
      </c>
      <c r="B165" s="414">
        <v>45</v>
      </c>
      <c r="C165" s="414">
        <v>40</v>
      </c>
      <c r="D165" s="412">
        <f>(C165-B165)/B165*100%</f>
        <v>-0.111111111111111</v>
      </c>
    </row>
    <row r="166" s="397" customFormat="1" customHeight="1" spans="1:4">
      <c r="A166" s="413" t="s">
        <v>160</v>
      </c>
      <c r="B166" s="414"/>
      <c r="C166" s="414"/>
      <c r="D166" s="412"/>
    </row>
    <row r="167" s="397" customFormat="1" customHeight="1" spans="1:4">
      <c r="A167" s="413" t="s">
        <v>172</v>
      </c>
      <c r="B167" s="414"/>
      <c r="C167" s="414"/>
      <c r="D167" s="412"/>
    </row>
    <row r="168" s="397" customFormat="1" customHeight="1" spans="1:4">
      <c r="A168" s="413" t="s">
        <v>167</v>
      </c>
      <c r="B168" s="414"/>
      <c r="C168" s="414"/>
      <c r="D168" s="412"/>
    </row>
    <row r="169" s="397" customFormat="1" customHeight="1" spans="1:4">
      <c r="A169" s="413" t="s">
        <v>254</v>
      </c>
      <c r="B169" s="414">
        <v>3</v>
      </c>
      <c r="C169" s="414">
        <v>4</v>
      </c>
      <c r="D169" s="412">
        <f>(C169-B169)/B169*100%</f>
        <v>0.333333333333333</v>
      </c>
    </row>
    <row r="170" s="397" customFormat="1" customHeight="1" spans="1:4">
      <c r="A170" s="410" t="s">
        <v>255</v>
      </c>
      <c r="B170" s="411">
        <v>1209</v>
      </c>
      <c r="C170" s="411">
        <f>SUM(C171:C176)</f>
        <v>1280</v>
      </c>
      <c r="D170" s="412">
        <f>(C170-B170)/B170*100%</f>
        <v>0.0587262200165426</v>
      </c>
    </row>
    <row r="171" s="397" customFormat="1" customHeight="1" spans="1:4">
      <c r="A171" s="413" t="s">
        <v>158</v>
      </c>
      <c r="B171" s="414">
        <v>462</v>
      </c>
      <c r="C171" s="414">
        <v>493</v>
      </c>
      <c r="D171" s="412">
        <f>(C171-B171)/B171*100%</f>
        <v>0.0670995670995671</v>
      </c>
    </row>
    <row r="172" s="397" customFormat="1" customHeight="1" spans="1:4">
      <c r="A172" s="413" t="s">
        <v>159</v>
      </c>
      <c r="B172" s="414">
        <v>298</v>
      </c>
      <c r="C172" s="414">
        <v>322</v>
      </c>
      <c r="D172" s="412">
        <f>(C172-B172)/B172*100%</f>
        <v>0.0805369127516778</v>
      </c>
    </row>
    <row r="173" s="397" customFormat="1" customHeight="1" spans="1:4">
      <c r="A173" s="413" t="s">
        <v>160</v>
      </c>
      <c r="B173" s="414"/>
      <c r="C173" s="414"/>
      <c r="D173" s="412"/>
    </row>
    <row r="174" s="397" customFormat="1" customHeight="1" spans="1:4">
      <c r="A174" s="413" t="s">
        <v>256</v>
      </c>
      <c r="B174" s="414">
        <v>188</v>
      </c>
      <c r="C174" s="414">
        <v>135</v>
      </c>
      <c r="D174" s="412">
        <f>(C174-B174)/B174*100%</f>
        <v>-0.281914893617021</v>
      </c>
    </row>
    <row r="175" s="397" customFormat="1" customHeight="1" spans="1:4">
      <c r="A175" s="413" t="s">
        <v>167</v>
      </c>
      <c r="B175" s="414"/>
      <c r="C175" s="414"/>
      <c r="D175" s="412"/>
    </row>
    <row r="176" s="397" customFormat="1" customHeight="1" spans="1:4">
      <c r="A176" s="413" t="s">
        <v>257</v>
      </c>
      <c r="B176" s="414">
        <v>261</v>
      </c>
      <c r="C176" s="414">
        <v>330</v>
      </c>
      <c r="D176" s="412">
        <f>(C176-B176)/B176*100%</f>
        <v>0.264367816091954</v>
      </c>
    </row>
    <row r="177" s="397" customFormat="1" customHeight="1" spans="1:4">
      <c r="A177" s="410" t="s">
        <v>258</v>
      </c>
      <c r="B177" s="411">
        <v>1826</v>
      </c>
      <c r="C177" s="411">
        <f>SUM(C178:C183)</f>
        <v>1707</v>
      </c>
      <c r="D177" s="412">
        <f>(C177-B177)/B177*100%</f>
        <v>-0.0651697699890471</v>
      </c>
    </row>
    <row r="178" s="397" customFormat="1" customHeight="1" spans="1:4">
      <c r="A178" s="413" t="s">
        <v>158</v>
      </c>
      <c r="B178" s="414">
        <v>527</v>
      </c>
      <c r="C178" s="414">
        <v>548</v>
      </c>
      <c r="D178" s="412">
        <f>(C178-B178)/B178*100%</f>
        <v>0.0398481973434535</v>
      </c>
    </row>
    <row r="179" s="397" customFormat="1" customHeight="1" spans="1:4">
      <c r="A179" s="413" t="s">
        <v>159</v>
      </c>
      <c r="B179" s="414">
        <v>613</v>
      </c>
      <c r="C179" s="414">
        <v>442</v>
      </c>
      <c r="D179" s="412">
        <f>(C179-B179)/B179*100%</f>
        <v>-0.278955954323002</v>
      </c>
    </row>
    <row r="180" s="397" customFormat="1" customHeight="1" spans="1:4">
      <c r="A180" s="413" t="s">
        <v>160</v>
      </c>
      <c r="B180" s="414"/>
      <c r="C180" s="414"/>
      <c r="D180" s="412"/>
    </row>
    <row r="181" s="397" customFormat="1" customHeight="1" spans="1:4">
      <c r="A181" s="413" t="s">
        <v>259</v>
      </c>
      <c r="B181" s="414">
        <v>300</v>
      </c>
      <c r="C181" s="414">
        <v>572</v>
      </c>
      <c r="D181" s="412">
        <f>(C181-B181)/B181*100%</f>
        <v>0.906666666666667</v>
      </c>
    </row>
    <row r="182" s="397" customFormat="1" customHeight="1" spans="1:4">
      <c r="A182" s="413" t="s">
        <v>167</v>
      </c>
      <c r="B182" s="414"/>
      <c r="C182" s="414"/>
      <c r="D182" s="412"/>
    </row>
    <row r="183" s="397" customFormat="1" customHeight="1" spans="1:4">
      <c r="A183" s="413" t="s">
        <v>260</v>
      </c>
      <c r="B183" s="414">
        <v>386</v>
      </c>
      <c r="C183" s="414">
        <v>145</v>
      </c>
      <c r="D183" s="412">
        <f>(C183-B183)/B183*100%</f>
        <v>-0.624352331606218</v>
      </c>
    </row>
    <row r="184" s="397" customFormat="1" customHeight="1" spans="1:4">
      <c r="A184" s="410" t="s">
        <v>261</v>
      </c>
      <c r="B184" s="411">
        <v>2499</v>
      </c>
      <c r="C184" s="411">
        <f>SUM(C185:C190)</f>
        <v>3316</v>
      </c>
      <c r="D184" s="412">
        <f>(C184-B184)/B184*100%</f>
        <v>0.326930772308924</v>
      </c>
    </row>
    <row r="185" s="397" customFormat="1" customHeight="1" spans="1:4">
      <c r="A185" s="413" t="s">
        <v>158</v>
      </c>
      <c r="B185" s="414">
        <v>611</v>
      </c>
      <c r="C185" s="414">
        <v>664</v>
      </c>
      <c r="D185" s="412">
        <f>(C185-B185)/B185*100%</f>
        <v>0.0867430441898527</v>
      </c>
    </row>
    <row r="186" s="397" customFormat="1" customHeight="1" spans="1:4">
      <c r="A186" s="413" t="s">
        <v>159</v>
      </c>
      <c r="B186" s="414">
        <v>1858</v>
      </c>
      <c r="C186" s="414">
        <v>2180</v>
      </c>
      <c r="D186" s="412">
        <f>(C186-B186)/B186*100%</f>
        <v>0.173304628632939</v>
      </c>
    </row>
    <row r="187" s="397" customFormat="1" customHeight="1" spans="1:4">
      <c r="A187" s="413" t="s">
        <v>160</v>
      </c>
      <c r="B187" s="414"/>
      <c r="C187" s="414"/>
      <c r="D187" s="412"/>
    </row>
    <row r="188" s="397" customFormat="1" customHeight="1" spans="1:4">
      <c r="A188" s="413" t="s">
        <v>262</v>
      </c>
      <c r="B188" s="414"/>
      <c r="C188" s="414"/>
      <c r="D188" s="412"/>
    </row>
    <row r="189" s="397" customFormat="1" customHeight="1" spans="1:4">
      <c r="A189" s="413" t="s">
        <v>167</v>
      </c>
      <c r="B189" s="414"/>
      <c r="C189" s="414"/>
      <c r="D189" s="412"/>
    </row>
    <row r="190" s="397" customFormat="1" customHeight="1" spans="1:4">
      <c r="A190" s="413" t="s">
        <v>263</v>
      </c>
      <c r="B190" s="414">
        <v>30</v>
      </c>
      <c r="C190" s="414">
        <v>472</v>
      </c>
      <c r="D190" s="412">
        <f>(C190-B190)/B190*100%</f>
        <v>14.7333333333333</v>
      </c>
    </row>
    <row r="191" s="397" customFormat="1" customHeight="1" spans="1:4">
      <c r="A191" s="410" t="s">
        <v>264</v>
      </c>
      <c r="B191" s="411">
        <v>2365</v>
      </c>
      <c r="C191" s="411">
        <f>SUM(C192:C197)</f>
        <v>2363</v>
      </c>
      <c r="D191" s="412">
        <f>(C191-B191)/B191*100%</f>
        <v>-0.000845665961945032</v>
      </c>
    </row>
    <row r="192" s="397" customFormat="1" customHeight="1" spans="1:4">
      <c r="A192" s="413" t="s">
        <v>158</v>
      </c>
      <c r="B192" s="416">
        <v>273</v>
      </c>
      <c r="C192" s="414">
        <v>296</v>
      </c>
      <c r="D192" s="412">
        <f>(C192-B192)/B192*100%</f>
        <v>0.0842490842490843</v>
      </c>
    </row>
    <row r="193" s="397" customFormat="1" customHeight="1" spans="1:4">
      <c r="A193" s="413" t="s">
        <v>159</v>
      </c>
      <c r="B193" s="416">
        <v>1977</v>
      </c>
      <c r="C193" s="414">
        <v>1890</v>
      </c>
      <c r="D193" s="412">
        <f>(C193-B193)/B193*100%</f>
        <v>-0.0440060698027314</v>
      </c>
    </row>
    <row r="194" s="397" customFormat="1" customHeight="1" spans="1:4">
      <c r="A194" s="413" t="s">
        <v>160</v>
      </c>
      <c r="B194" s="416"/>
      <c r="C194" s="414"/>
      <c r="D194" s="412"/>
    </row>
    <row r="195" s="397" customFormat="1" customHeight="1" spans="1:4">
      <c r="A195" s="413" t="s">
        <v>265</v>
      </c>
      <c r="B195" s="416"/>
      <c r="C195" s="414"/>
      <c r="D195" s="412"/>
    </row>
    <row r="196" s="397" customFormat="1" customHeight="1" spans="1:4">
      <c r="A196" s="413" t="s">
        <v>167</v>
      </c>
      <c r="B196" s="416"/>
      <c r="C196" s="414"/>
      <c r="D196" s="412"/>
    </row>
    <row r="197" s="397" customFormat="1" customHeight="1" spans="1:4">
      <c r="A197" s="413" t="s">
        <v>266</v>
      </c>
      <c r="B197" s="414">
        <v>115</v>
      </c>
      <c r="C197" s="414">
        <v>177</v>
      </c>
      <c r="D197" s="412">
        <f>(C197-B197)/B197*100%</f>
        <v>0.539130434782609</v>
      </c>
    </row>
    <row r="198" s="397" customFormat="1" customHeight="1" spans="1:4">
      <c r="A198" s="410" t="s">
        <v>267</v>
      </c>
      <c r="B198" s="411">
        <v>653</v>
      </c>
      <c r="C198" s="411">
        <f>SUM(C199:C205)</f>
        <v>678</v>
      </c>
      <c r="D198" s="412">
        <f>(C198-B198)/B198*100%</f>
        <v>0.0382848392036753</v>
      </c>
    </row>
    <row r="199" s="397" customFormat="1" customHeight="1" spans="1:4">
      <c r="A199" s="413" t="s">
        <v>158</v>
      </c>
      <c r="B199" s="414">
        <v>163</v>
      </c>
      <c r="C199" s="414">
        <v>184</v>
      </c>
      <c r="D199" s="412">
        <f>(C199-B199)/B199*100%</f>
        <v>0.128834355828221</v>
      </c>
    </row>
    <row r="200" s="397" customFormat="1" customHeight="1" spans="1:4">
      <c r="A200" s="413" t="s">
        <v>159</v>
      </c>
      <c r="B200" s="414">
        <v>350</v>
      </c>
      <c r="C200" s="414">
        <v>350</v>
      </c>
      <c r="D200" s="412">
        <f>(C200-B200)/B200*100%</f>
        <v>0</v>
      </c>
    </row>
    <row r="201" s="397" customFormat="1" customHeight="1" spans="1:4">
      <c r="A201" s="413" t="s">
        <v>160</v>
      </c>
      <c r="B201" s="414"/>
      <c r="C201" s="414"/>
      <c r="D201" s="412"/>
    </row>
    <row r="202" s="397" customFormat="1" customHeight="1" spans="1:4">
      <c r="A202" s="413" t="s">
        <v>268</v>
      </c>
      <c r="B202" s="414">
        <v>20</v>
      </c>
      <c r="C202" s="414">
        <v>26</v>
      </c>
      <c r="D202" s="412">
        <f>(C202-B202)/B202*100%</f>
        <v>0.3</v>
      </c>
    </row>
    <row r="203" s="397" customFormat="1" customHeight="1" spans="1:4">
      <c r="A203" s="413" t="s">
        <v>269</v>
      </c>
      <c r="B203" s="414"/>
      <c r="C203" s="414">
        <v>5</v>
      </c>
      <c r="D203" s="412"/>
    </row>
    <row r="204" s="397" customFormat="1" customHeight="1" spans="1:4">
      <c r="A204" s="413" t="s">
        <v>167</v>
      </c>
      <c r="B204" s="414"/>
      <c r="C204" s="414"/>
      <c r="D204" s="412"/>
    </row>
    <row r="205" s="397" customFormat="1" customHeight="1" spans="1:4">
      <c r="A205" s="413" t="s">
        <v>270</v>
      </c>
      <c r="B205" s="414">
        <v>120</v>
      </c>
      <c r="C205" s="414">
        <v>113</v>
      </c>
      <c r="D205" s="412">
        <f>(C205-B205)/B205*100%</f>
        <v>-0.0583333333333333</v>
      </c>
    </row>
    <row r="206" s="397" customFormat="1" customHeight="1" spans="1:4">
      <c r="A206" s="410" t="s">
        <v>271</v>
      </c>
      <c r="B206" s="411"/>
      <c r="C206" s="411"/>
      <c r="D206" s="412"/>
    </row>
    <row r="207" s="397" customFormat="1" customHeight="1" spans="1:4">
      <c r="A207" s="413" t="s">
        <v>158</v>
      </c>
      <c r="B207" s="414"/>
      <c r="C207" s="414"/>
      <c r="D207" s="412"/>
    </row>
    <row r="208" s="397" customFormat="1" customHeight="1" spans="1:4">
      <c r="A208" s="413" t="s">
        <v>159</v>
      </c>
      <c r="B208" s="414"/>
      <c r="C208" s="414"/>
      <c r="D208" s="412"/>
    </row>
    <row r="209" s="397" customFormat="1" customHeight="1" spans="1:4">
      <c r="A209" s="413" t="s">
        <v>160</v>
      </c>
      <c r="B209" s="414"/>
      <c r="C209" s="414"/>
      <c r="D209" s="412"/>
    </row>
    <row r="210" s="397" customFormat="1" customHeight="1" spans="1:4">
      <c r="A210" s="413" t="s">
        <v>167</v>
      </c>
      <c r="B210" s="414"/>
      <c r="C210" s="414"/>
      <c r="D210" s="412"/>
    </row>
    <row r="211" s="397" customFormat="1" customHeight="1" spans="1:4">
      <c r="A211" s="413" t="s">
        <v>272</v>
      </c>
      <c r="B211" s="414"/>
      <c r="C211" s="414"/>
      <c r="D211" s="412"/>
    </row>
    <row r="212" s="397" customFormat="1" customHeight="1" spans="1:4">
      <c r="A212" s="410" t="s">
        <v>273</v>
      </c>
      <c r="B212" s="411">
        <v>1089</v>
      </c>
      <c r="C212" s="411">
        <f>SUM(C213:C217)</f>
        <v>1083</v>
      </c>
      <c r="D212" s="412">
        <f>(C212-B212)/B212*100%</f>
        <v>-0.00550964187327824</v>
      </c>
    </row>
    <row r="213" s="397" customFormat="1" customHeight="1" spans="1:4">
      <c r="A213" s="413" t="s">
        <v>158</v>
      </c>
      <c r="B213" s="414">
        <v>369</v>
      </c>
      <c r="C213" s="414">
        <v>387</v>
      </c>
      <c r="D213" s="412">
        <f>(C213-B213)/B213*100%</f>
        <v>0.0487804878048781</v>
      </c>
    </row>
    <row r="214" s="397" customFormat="1" customHeight="1" spans="1:4">
      <c r="A214" s="413" t="s">
        <v>159</v>
      </c>
      <c r="B214" s="414">
        <v>720</v>
      </c>
      <c r="C214" s="414">
        <v>656</v>
      </c>
      <c r="D214" s="412">
        <f>(C214-B214)/B214*100%</f>
        <v>-0.0888888888888889</v>
      </c>
    </row>
    <row r="215" s="397" customFormat="1" customHeight="1" spans="1:4">
      <c r="A215" s="413" t="s">
        <v>160</v>
      </c>
      <c r="B215" s="414"/>
      <c r="C215" s="414"/>
      <c r="D215" s="412"/>
    </row>
    <row r="216" s="397" customFormat="1" customHeight="1" spans="1:4">
      <c r="A216" s="413" t="s">
        <v>167</v>
      </c>
      <c r="B216" s="414"/>
      <c r="C216" s="414"/>
      <c r="D216" s="412"/>
    </row>
    <row r="217" s="397" customFormat="1" customHeight="1" spans="1:4">
      <c r="A217" s="413" t="s">
        <v>274</v>
      </c>
      <c r="B217" s="414"/>
      <c r="C217" s="414">
        <v>40</v>
      </c>
      <c r="D217" s="412"/>
    </row>
    <row r="218" s="397" customFormat="1" customHeight="1" spans="1:4">
      <c r="A218" s="410" t="s">
        <v>275</v>
      </c>
      <c r="B218" s="411"/>
      <c r="C218" s="411"/>
      <c r="D218" s="412"/>
    </row>
    <row r="219" s="397" customFormat="1" customHeight="1" spans="1:4">
      <c r="A219" s="413" t="s">
        <v>158</v>
      </c>
      <c r="B219" s="414"/>
      <c r="C219" s="414"/>
      <c r="D219" s="412"/>
    </row>
    <row r="220" s="397" customFormat="1" customHeight="1" spans="1:4">
      <c r="A220" s="413" t="s">
        <v>159</v>
      </c>
      <c r="B220" s="414"/>
      <c r="C220" s="414"/>
      <c r="D220" s="412"/>
    </row>
    <row r="221" s="397" customFormat="1" customHeight="1" spans="1:4">
      <c r="A221" s="413" t="s">
        <v>160</v>
      </c>
      <c r="B221" s="414"/>
      <c r="C221" s="414"/>
      <c r="D221" s="412"/>
    </row>
    <row r="222" s="397" customFormat="1" customHeight="1" spans="1:4">
      <c r="A222" s="413" t="s">
        <v>276</v>
      </c>
      <c r="B222" s="414"/>
      <c r="C222" s="414"/>
      <c r="D222" s="412"/>
    </row>
    <row r="223" s="397" customFormat="1" customHeight="1" spans="1:4">
      <c r="A223" s="413" t="s">
        <v>167</v>
      </c>
      <c r="B223" s="414"/>
      <c r="C223" s="414"/>
      <c r="D223" s="412"/>
    </row>
    <row r="224" s="397" customFormat="1" customHeight="1" spans="1:4">
      <c r="A224" s="413" t="s">
        <v>277</v>
      </c>
      <c r="B224" s="414"/>
      <c r="C224" s="414"/>
      <c r="D224" s="412"/>
    </row>
    <row r="225" s="398" customFormat="1" customHeight="1" spans="1:4">
      <c r="A225" s="410" t="s">
        <v>278</v>
      </c>
      <c r="B225" s="411">
        <v>2170</v>
      </c>
      <c r="C225" s="411">
        <f>SUM(C226:C239)</f>
        <v>2409</v>
      </c>
      <c r="D225" s="412">
        <f>(C225-B225)/B225*100%</f>
        <v>0.110138248847926</v>
      </c>
    </row>
    <row r="226" s="397" customFormat="1" customHeight="1" spans="1:4">
      <c r="A226" s="413" t="s">
        <v>158</v>
      </c>
      <c r="B226" s="414">
        <v>1425</v>
      </c>
      <c r="C226" s="414">
        <v>1553</v>
      </c>
      <c r="D226" s="412">
        <f>(C226-B226)/B226*100%</f>
        <v>0.0898245614035088</v>
      </c>
    </row>
    <row r="227" s="397" customFormat="1" customHeight="1" spans="1:4">
      <c r="A227" s="413" t="s">
        <v>159</v>
      </c>
      <c r="B227" s="414"/>
      <c r="C227" s="414"/>
      <c r="D227" s="412"/>
    </row>
    <row r="228" s="397" customFormat="1" customHeight="1" spans="1:4">
      <c r="A228" s="413" t="s">
        <v>160</v>
      </c>
      <c r="B228" s="414"/>
      <c r="C228" s="414"/>
      <c r="D228" s="412"/>
    </row>
    <row r="229" s="397" customFormat="1" customHeight="1" spans="1:4">
      <c r="A229" s="413" t="s">
        <v>279</v>
      </c>
      <c r="B229" s="414">
        <v>112</v>
      </c>
      <c r="C229" s="414">
        <v>166</v>
      </c>
      <c r="D229" s="412">
        <f>(C229-B229)/B229*100%</f>
        <v>0.482142857142857</v>
      </c>
    </row>
    <row r="230" s="397" customFormat="1" customHeight="1" spans="1:4">
      <c r="A230" s="413" t="s">
        <v>280</v>
      </c>
      <c r="B230" s="414">
        <v>92</v>
      </c>
      <c r="C230" s="414">
        <v>109</v>
      </c>
      <c r="D230" s="412">
        <f>(C230-B230)/B230*100%</f>
        <v>0.184782608695652</v>
      </c>
    </row>
    <row r="231" s="397" customFormat="1" customHeight="1" spans="1:4">
      <c r="A231" s="413" t="s">
        <v>199</v>
      </c>
      <c r="B231" s="414">
        <v>6</v>
      </c>
      <c r="C231" s="414">
        <v>49</v>
      </c>
      <c r="D231" s="412">
        <f>(C231-B231)/B231*100%</f>
        <v>7.16666666666667</v>
      </c>
    </row>
    <row r="232" s="397" customFormat="1" customHeight="1" spans="1:4">
      <c r="A232" s="413" t="s">
        <v>281</v>
      </c>
      <c r="B232" s="414">
        <v>30</v>
      </c>
      <c r="C232" s="414">
        <v>30</v>
      </c>
      <c r="D232" s="412">
        <f>(C232-B232)/B232*100%</f>
        <v>0</v>
      </c>
    </row>
    <row r="233" s="397" customFormat="1" customHeight="1" spans="1:4">
      <c r="A233" s="413" t="s">
        <v>282</v>
      </c>
      <c r="B233" s="414">
        <v>11</v>
      </c>
      <c r="C233" s="414">
        <v>10</v>
      </c>
      <c r="D233" s="412">
        <f>(C233-B233)/B233*100%</f>
        <v>-0.0909090909090909</v>
      </c>
    </row>
    <row r="234" s="397" customFormat="1" customHeight="1" spans="1:4">
      <c r="A234" s="413" t="s">
        <v>283</v>
      </c>
      <c r="B234" s="414"/>
      <c r="C234" s="414"/>
      <c r="D234" s="412"/>
    </row>
    <row r="235" s="397" customFormat="1" customHeight="1" spans="1:4">
      <c r="A235" s="413" t="s">
        <v>284</v>
      </c>
      <c r="B235" s="414"/>
      <c r="C235" s="414"/>
      <c r="D235" s="412"/>
    </row>
    <row r="236" s="397" customFormat="1" customHeight="1" spans="1:4">
      <c r="A236" s="413" t="s">
        <v>285</v>
      </c>
      <c r="B236" s="414"/>
      <c r="C236" s="414"/>
      <c r="D236" s="412"/>
    </row>
    <row r="237" s="397" customFormat="1" customHeight="1" spans="1:4">
      <c r="A237" s="413" t="s">
        <v>286</v>
      </c>
      <c r="B237" s="414">
        <v>51</v>
      </c>
      <c r="C237" s="414">
        <v>52</v>
      </c>
      <c r="D237" s="412">
        <f>(C237-B237)/B237*100%</f>
        <v>0.0196078431372549</v>
      </c>
    </row>
    <row r="238" s="397" customFormat="1" customHeight="1" spans="1:4">
      <c r="A238" s="413" t="s">
        <v>167</v>
      </c>
      <c r="B238" s="414">
        <v>373</v>
      </c>
      <c r="C238" s="414">
        <v>393</v>
      </c>
      <c r="D238" s="412">
        <f>(C238-B238)/B238*100%</f>
        <v>0.0536193029490617</v>
      </c>
    </row>
    <row r="239" s="397" customFormat="1" customHeight="1" spans="1:4">
      <c r="A239" s="413" t="s">
        <v>287</v>
      </c>
      <c r="B239" s="414">
        <v>70</v>
      </c>
      <c r="C239" s="414">
        <v>47</v>
      </c>
      <c r="D239" s="412">
        <f>(C239-B239)/B239*100%</f>
        <v>-0.328571428571429</v>
      </c>
    </row>
    <row r="240" s="397" customFormat="1" customHeight="1" spans="1:4">
      <c r="A240" s="410" t="s">
        <v>288</v>
      </c>
      <c r="B240" s="411">
        <v>34</v>
      </c>
      <c r="C240" s="411">
        <f>SUM(C241:C242)</f>
        <v>5108</v>
      </c>
      <c r="D240" s="412">
        <f>(C240-B240)/B240*100%</f>
        <v>149.235294117647</v>
      </c>
    </row>
    <row r="241" s="397" customFormat="1" customHeight="1" spans="1:4">
      <c r="A241" s="413" t="s">
        <v>289</v>
      </c>
      <c r="B241" s="414"/>
      <c r="C241" s="414"/>
      <c r="D241" s="412"/>
    </row>
    <row r="242" s="397" customFormat="1" customHeight="1" spans="1:4">
      <c r="A242" s="413" t="s">
        <v>290</v>
      </c>
      <c r="B242" s="414">
        <v>34</v>
      </c>
      <c r="C242" s="414">
        <v>5108</v>
      </c>
      <c r="D242" s="412">
        <f>(C242-B242)/B242*100%</f>
        <v>149.235294117647</v>
      </c>
    </row>
    <row r="243" s="397" customFormat="1" customHeight="1" spans="1:4">
      <c r="A243" s="410" t="s">
        <v>291</v>
      </c>
      <c r="B243" s="411"/>
      <c r="C243" s="411"/>
      <c r="D243" s="412"/>
    </row>
    <row r="244" s="397" customFormat="1" customHeight="1" spans="1:4">
      <c r="A244" s="410" t="s">
        <v>292</v>
      </c>
      <c r="B244" s="411"/>
      <c r="C244" s="411"/>
      <c r="D244" s="412"/>
    </row>
    <row r="245" s="397" customFormat="1" customHeight="1" spans="1:4">
      <c r="A245" s="410" t="s">
        <v>293</v>
      </c>
      <c r="B245" s="411"/>
      <c r="C245" s="411"/>
      <c r="D245" s="412"/>
    </row>
    <row r="246" s="397" customFormat="1" customHeight="1" spans="1:4">
      <c r="A246" s="410" t="s">
        <v>294</v>
      </c>
      <c r="B246" s="411"/>
      <c r="C246" s="411"/>
      <c r="D246" s="412"/>
    </row>
    <row r="247" s="397" customFormat="1" customHeight="1" spans="1:4">
      <c r="A247" s="410" t="s">
        <v>295</v>
      </c>
      <c r="B247" s="411">
        <v>182</v>
      </c>
      <c r="C247" s="411">
        <f>C248+C250+C252+C254+C264</f>
        <v>489</v>
      </c>
      <c r="D247" s="412">
        <f>(C247-B247)/B247*100%</f>
        <v>1.68681318681319</v>
      </c>
    </row>
    <row r="248" s="397" customFormat="1" customHeight="1" spans="1:4">
      <c r="A248" s="410" t="s">
        <v>296</v>
      </c>
      <c r="B248" s="411"/>
      <c r="C248" s="411"/>
      <c r="D248" s="412"/>
    </row>
    <row r="249" s="397" customFormat="1" customHeight="1" spans="1:4">
      <c r="A249" s="413" t="s">
        <v>297</v>
      </c>
      <c r="B249" s="414"/>
      <c r="C249" s="414"/>
      <c r="D249" s="412"/>
    </row>
    <row r="250" s="397" customFormat="1" customHeight="1" spans="1:4">
      <c r="A250" s="410" t="s">
        <v>298</v>
      </c>
      <c r="B250" s="414"/>
      <c r="C250" s="414"/>
      <c r="D250" s="412"/>
    </row>
    <row r="251" s="397" customFormat="1" customHeight="1" spans="1:4">
      <c r="A251" s="413" t="s">
        <v>299</v>
      </c>
      <c r="B251" s="414"/>
      <c r="C251" s="414"/>
      <c r="D251" s="412"/>
    </row>
    <row r="252" s="397" customFormat="1" customHeight="1" spans="1:4">
      <c r="A252" s="410" t="s">
        <v>300</v>
      </c>
      <c r="B252" s="414"/>
      <c r="C252" s="414"/>
      <c r="D252" s="412"/>
    </row>
    <row r="253" s="397" customFormat="1" customHeight="1" spans="1:4">
      <c r="A253" s="413" t="s">
        <v>301</v>
      </c>
      <c r="B253" s="414"/>
      <c r="C253" s="414"/>
      <c r="D253" s="412"/>
    </row>
    <row r="254" s="397" customFormat="1" customHeight="1" spans="1:4">
      <c r="A254" s="410" t="s">
        <v>302</v>
      </c>
      <c r="B254" s="411">
        <v>182</v>
      </c>
      <c r="C254" s="411">
        <f>SUM(C255:C263)</f>
        <v>176</v>
      </c>
      <c r="D254" s="412">
        <f>(C254-B254)/B254*100%</f>
        <v>-0.032967032967033</v>
      </c>
    </row>
    <row r="255" s="397" customFormat="1" customHeight="1" spans="1:4">
      <c r="A255" s="413" t="s">
        <v>303</v>
      </c>
      <c r="B255" s="414">
        <v>41</v>
      </c>
      <c r="C255" s="414">
        <v>49</v>
      </c>
      <c r="D255" s="412">
        <f>(C255-B255)/B255*100%</f>
        <v>0.195121951219512</v>
      </c>
    </row>
    <row r="256" s="397" customFormat="1" customHeight="1" spans="1:4">
      <c r="A256" s="413" t="s">
        <v>304</v>
      </c>
      <c r="B256" s="414"/>
      <c r="C256" s="414"/>
      <c r="D256" s="412"/>
    </row>
    <row r="257" s="397" customFormat="1" customHeight="1" spans="1:4">
      <c r="A257" s="413" t="s">
        <v>305</v>
      </c>
      <c r="B257" s="414"/>
      <c r="C257" s="414"/>
      <c r="D257" s="412"/>
    </row>
    <row r="258" s="397" customFormat="1" customHeight="1" spans="1:4">
      <c r="A258" s="413" t="s">
        <v>306</v>
      </c>
      <c r="B258" s="414"/>
      <c r="C258" s="414"/>
      <c r="D258" s="412"/>
    </row>
    <row r="259" s="397" customFormat="1" customHeight="1" spans="1:4">
      <c r="A259" s="413" t="s">
        <v>307</v>
      </c>
      <c r="B259" s="414"/>
      <c r="C259" s="414"/>
      <c r="D259" s="412"/>
    </row>
    <row r="260" s="397" customFormat="1" customHeight="1" spans="1:4">
      <c r="A260" s="413" t="s">
        <v>308</v>
      </c>
      <c r="B260" s="414"/>
      <c r="C260" s="414">
        <v>5</v>
      </c>
      <c r="D260" s="412"/>
    </row>
    <row r="261" s="397" customFormat="1" customHeight="1" spans="1:4">
      <c r="A261" s="413" t="s">
        <v>309</v>
      </c>
      <c r="B261" s="414">
        <v>139</v>
      </c>
      <c r="C261" s="414">
        <v>110</v>
      </c>
      <c r="D261" s="412">
        <f>(C261-B261)/B261*100%</f>
        <v>-0.20863309352518</v>
      </c>
    </row>
    <row r="262" s="397" customFormat="1" customHeight="1" spans="1:4">
      <c r="A262" s="413" t="s">
        <v>310</v>
      </c>
      <c r="B262" s="414"/>
      <c r="C262" s="414"/>
      <c r="D262" s="412"/>
    </row>
    <row r="263" s="397" customFormat="1" customHeight="1" spans="1:4">
      <c r="A263" s="413" t="s">
        <v>311</v>
      </c>
      <c r="B263" s="414">
        <v>2</v>
      </c>
      <c r="C263" s="414">
        <v>12</v>
      </c>
      <c r="D263" s="412">
        <f>(C263-B263)/B263*100%</f>
        <v>5</v>
      </c>
    </row>
    <row r="264" s="397" customFormat="1" customHeight="1" spans="1:4">
      <c r="A264" s="410" t="s">
        <v>312</v>
      </c>
      <c r="B264" s="411"/>
      <c r="C264" s="411">
        <f>C265</f>
        <v>313</v>
      </c>
      <c r="D264" s="412"/>
    </row>
    <row r="265" s="397" customFormat="1" customHeight="1" spans="1:4">
      <c r="A265" s="413" t="s">
        <v>313</v>
      </c>
      <c r="B265" s="414"/>
      <c r="C265" s="414">
        <v>313</v>
      </c>
      <c r="D265" s="412"/>
    </row>
    <row r="266" s="397" customFormat="1" customHeight="1" spans="1:4">
      <c r="A266" s="410" t="s">
        <v>291</v>
      </c>
      <c r="B266" s="411"/>
      <c r="C266" s="411"/>
      <c r="D266" s="412"/>
    </row>
    <row r="267" s="397" customFormat="1" customHeight="1" spans="1:4">
      <c r="A267" s="410" t="s">
        <v>314</v>
      </c>
      <c r="B267" s="411">
        <v>27573</v>
      </c>
      <c r="C267" s="411">
        <f>C268+C271+C289+C297+C306+C354</f>
        <v>29660</v>
      </c>
      <c r="D267" s="412">
        <f>(C267-B267)/B267*100%</f>
        <v>0.0756899865810757</v>
      </c>
    </row>
    <row r="268" s="397" customFormat="1" customHeight="1" spans="1:4">
      <c r="A268" s="410" t="s">
        <v>315</v>
      </c>
      <c r="B268" s="411">
        <v>10</v>
      </c>
      <c r="C268" s="411">
        <f>SUM(C269:C270)</f>
        <v>10</v>
      </c>
      <c r="D268" s="412">
        <f>(C268-B268)/B268*100%</f>
        <v>0</v>
      </c>
    </row>
    <row r="269" s="397" customFormat="1" customHeight="1" spans="1:4">
      <c r="A269" s="413" t="s">
        <v>316</v>
      </c>
      <c r="B269" s="414">
        <v>10</v>
      </c>
      <c r="C269" s="414">
        <v>10</v>
      </c>
      <c r="D269" s="412">
        <f>(C269-B269)/B269*100%</f>
        <v>0</v>
      </c>
    </row>
    <row r="270" s="397" customFormat="1" customHeight="1" spans="1:4">
      <c r="A270" s="413" t="s">
        <v>317</v>
      </c>
      <c r="B270" s="414"/>
      <c r="C270" s="414"/>
      <c r="D270" s="412"/>
    </row>
    <row r="271" s="397" customFormat="1" customHeight="1" spans="1:4">
      <c r="A271" s="410" t="s">
        <v>318</v>
      </c>
      <c r="B271" s="411">
        <v>25026</v>
      </c>
      <c r="C271" s="411">
        <f>SUM(C272:C281)</f>
        <v>27113</v>
      </c>
      <c r="D271" s="412">
        <f>(C271-B271)/B271*100%</f>
        <v>0.0833932709981619</v>
      </c>
    </row>
    <row r="272" s="397" customFormat="1" customHeight="1" spans="1:4">
      <c r="A272" s="413" t="s">
        <v>158</v>
      </c>
      <c r="B272" s="414">
        <v>13618</v>
      </c>
      <c r="C272" s="414">
        <v>11516</v>
      </c>
      <c r="D272" s="412">
        <f>(C272-B272)/B272*100%</f>
        <v>-0.154354530768101</v>
      </c>
    </row>
    <row r="273" s="397" customFormat="1" customHeight="1" spans="1:4">
      <c r="A273" s="413" t="s">
        <v>159</v>
      </c>
      <c r="B273" s="414">
        <v>716</v>
      </c>
      <c r="C273" s="414">
        <v>559</v>
      </c>
      <c r="D273" s="412">
        <f>(C273-B273)/B273*100%</f>
        <v>-0.21927374301676</v>
      </c>
    </row>
    <row r="274" s="397" customFormat="1" customHeight="1" spans="1:4">
      <c r="A274" s="413" t="s">
        <v>160</v>
      </c>
      <c r="B274" s="414"/>
      <c r="C274" s="414"/>
      <c r="D274" s="412"/>
    </row>
    <row r="275" s="397" customFormat="1" customHeight="1" spans="1:4">
      <c r="A275" s="413" t="s">
        <v>199</v>
      </c>
      <c r="B275" s="414">
        <v>514</v>
      </c>
      <c r="C275" s="414">
        <v>399</v>
      </c>
      <c r="D275" s="412">
        <f>(C275-B275)/B275*100%</f>
        <v>-0.223735408560311</v>
      </c>
    </row>
    <row r="276" s="397" customFormat="1" customHeight="1" spans="1:4">
      <c r="A276" s="413" t="s">
        <v>319</v>
      </c>
      <c r="B276" s="414">
        <v>1194</v>
      </c>
      <c r="C276" s="414">
        <v>2769</v>
      </c>
      <c r="D276" s="412">
        <f>(C276-B276)/B276*100%</f>
        <v>1.31909547738693</v>
      </c>
    </row>
    <row r="277" s="397" customFormat="1" customHeight="1" spans="1:4">
      <c r="A277" s="413" t="s">
        <v>320</v>
      </c>
      <c r="B277" s="414">
        <v>850</v>
      </c>
      <c r="C277" s="414">
        <v>216</v>
      </c>
      <c r="D277" s="412">
        <f>(C277-B277)/B277*100%</f>
        <v>-0.745882352941176</v>
      </c>
    </row>
    <row r="278" s="397" customFormat="1" customHeight="1" spans="1:4">
      <c r="A278" s="413" t="s">
        <v>321</v>
      </c>
      <c r="B278" s="414">
        <v>60</v>
      </c>
      <c r="C278" s="414">
        <v>10</v>
      </c>
      <c r="D278" s="412">
        <f>(C278-B278)/B278*100%</f>
        <v>-0.833333333333333</v>
      </c>
    </row>
    <row r="279" s="397" customFormat="1" customHeight="1" spans="1:4">
      <c r="A279" s="413" t="s">
        <v>322</v>
      </c>
      <c r="B279" s="414">
        <v>10</v>
      </c>
      <c r="C279" s="414">
        <v>5</v>
      </c>
      <c r="D279" s="412">
        <f>(C279-B279)/B279*100%</f>
        <v>-0.5</v>
      </c>
    </row>
    <row r="280" s="397" customFormat="1" customHeight="1" spans="1:4">
      <c r="A280" s="413" t="s">
        <v>167</v>
      </c>
      <c r="B280" s="414"/>
      <c r="C280" s="414"/>
      <c r="D280" s="412"/>
    </row>
    <row r="281" s="397" customFormat="1" customHeight="1" spans="1:4">
      <c r="A281" s="413" t="s">
        <v>323</v>
      </c>
      <c r="B281" s="414">
        <v>8064</v>
      </c>
      <c r="C281" s="414">
        <v>11639</v>
      </c>
      <c r="D281" s="412">
        <f>(C281-B281)/B281*100%</f>
        <v>0.443328373015873</v>
      </c>
    </row>
    <row r="282" s="397" customFormat="1" customHeight="1" spans="1:4">
      <c r="A282" s="410" t="s">
        <v>324</v>
      </c>
      <c r="B282" s="411"/>
      <c r="C282" s="411"/>
      <c r="D282" s="412"/>
    </row>
    <row r="283" s="397" customFormat="1" customHeight="1" spans="1:4">
      <c r="A283" s="413" t="s">
        <v>158</v>
      </c>
      <c r="B283" s="414"/>
      <c r="C283" s="414"/>
      <c r="D283" s="412"/>
    </row>
    <row r="284" s="397" customFormat="1" customHeight="1" spans="1:4">
      <c r="A284" s="413" t="s">
        <v>159</v>
      </c>
      <c r="B284" s="414"/>
      <c r="C284" s="414"/>
      <c r="D284" s="412"/>
    </row>
    <row r="285" s="397" customFormat="1" customHeight="1" spans="1:4">
      <c r="A285" s="413" t="s">
        <v>160</v>
      </c>
      <c r="B285" s="414"/>
      <c r="C285" s="414"/>
      <c r="D285" s="412"/>
    </row>
    <row r="286" s="397" customFormat="1" customHeight="1" spans="1:4">
      <c r="A286" s="413" t="s">
        <v>325</v>
      </c>
      <c r="B286" s="414"/>
      <c r="C286" s="414"/>
      <c r="D286" s="412"/>
    </row>
    <row r="287" s="397" customFormat="1" customHeight="1" spans="1:4">
      <c r="A287" s="413" t="s">
        <v>167</v>
      </c>
      <c r="B287" s="414"/>
      <c r="C287" s="414"/>
      <c r="D287" s="412"/>
    </row>
    <row r="288" s="397" customFormat="1" customHeight="1" spans="1:4">
      <c r="A288" s="413" t="s">
        <v>326</v>
      </c>
      <c r="B288" s="414"/>
      <c r="C288" s="414"/>
      <c r="D288" s="412"/>
    </row>
    <row r="289" s="397" customFormat="1" customHeight="1" spans="1:4">
      <c r="A289" s="410" t="s">
        <v>327</v>
      </c>
      <c r="B289" s="411">
        <v>837</v>
      </c>
      <c r="C289" s="411">
        <v>832</v>
      </c>
      <c r="D289" s="412">
        <f>(C289-B289)/B289*100%</f>
        <v>-0.00597371565113501</v>
      </c>
    </row>
    <row r="290" s="397" customFormat="1" customHeight="1" spans="1:4">
      <c r="A290" s="413" t="s">
        <v>158</v>
      </c>
      <c r="B290" s="414"/>
      <c r="C290" s="414"/>
      <c r="D290" s="412"/>
    </row>
    <row r="291" s="397" customFormat="1" customHeight="1" spans="1:4">
      <c r="A291" s="413" t="s">
        <v>159</v>
      </c>
      <c r="B291" s="414"/>
      <c r="C291" s="414"/>
      <c r="D291" s="412"/>
    </row>
    <row r="292" s="397" customFormat="1" customHeight="1" spans="1:4">
      <c r="A292" s="413" t="s">
        <v>160</v>
      </c>
      <c r="B292" s="414"/>
      <c r="C292" s="414"/>
      <c r="D292" s="412"/>
    </row>
    <row r="293" s="397" customFormat="1" customHeight="1" spans="1:4">
      <c r="A293" s="413" t="s">
        <v>328</v>
      </c>
      <c r="B293" s="414"/>
      <c r="C293" s="414"/>
      <c r="D293" s="412"/>
    </row>
    <row r="294" s="397" customFormat="1" customHeight="1" spans="1:4">
      <c r="A294" s="413" t="s">
        <v>329</v>
      </c>
      <c r="B294" s="414"/>
      <c r="C294" s="414"/>
      <c r="D294" s="412"/>
    </row>
    <row r="295" s="397" customFormat="1" customHeight="1" spans="1:4">
      <c r="A295" s="413" t="s">
        <v>167</v>
      </c>
      <c r="B295" s="414"/>
      <c r="C295" s="414"/>
      <c r="D295" s="412"/>
    </row>
    <row r="296" s="397" customFormat="1" customHeight="1" spans="1:4">
      <c r="A296" s="413" t="s">
        <v>330</v>
      </c>
      <c r="B296" s="414">
        <v>837</v>
      </c>
      <c r="C296" s="414">
        <v>832</v>
      </c>
      <c r="D296" s="412">
        <f>(C296-B296)/B296*100%</f>
        <v>-0.00597371565113501</v>
      </c>
    </row>
    <row r="297" s="397" customFormat="1" customHeight="1" spans="1:4">
      <c r="A297" s="410" t="s">
        <v>331</v>
      </c>
      <c r="B297" s="411">
        <v>790</v>
      </c>
      <c r="C297" s="411">
        <v>780</v>
      </c>
      <c r="D297" s="412">
        <f>(C297-B297)/B297*100%</f>
        <v>-0.0126582278481013</v>
      </c>
    </row>
    <row r="298" s="397" customFormat="1" customHeight="1" spans="1:4">
      <c r="A298" s="413" t="s">
        <v>158</v>
      </c>
      <c r="B298" s="414"/>
      <c r="C298" s="414"/>
      <c r="D298" s="412"/>
    </row>
    <row r="299" s="397" customFormat="1" customHeight="1" spans="1:4">
      <c r="A299" s="413" t="s">
        <v>159</v>
      </c>
      <c r="B299" s="414"/>
      <c r="C299" s="414"/>
      <c r="D299" s="412"/>
    </row>
    <row r="300" s="397" customFormat="1" customHeight="1" spans="1:4">
      <c r="A300" s="413" t="s">
        <v>160</v>
      </c>
      <c r="B300" s="414"/>
      <c r="C300" s="414"/>
      <c r="D300" s="412"/>
    </row>
    <row r="301" s="397" customFormat="1" customHeight="1" spans="1:4">
      <c r="A301" s="413" t="s">
        <v>332</v>
      </c>
      <c r="B301" s="414"/>
      <c r="C301" s="414"/>
      <c r="D301" s="412"/>
    </row>
    <row r="302" s="397" customFormat="1" customHeight="1" spans="1:4">
      <c r="A302" s="413" t="s">
        <v>333</v>
      </c>
      <c r="B302" s="414"/>
      <c r="C302" s="414"/>
      <c r="D302" s="412"/>
    </row>
    <row r="303" s="397" customFormat="1" customHeight="1" spans="1:4">
      <c r="A303" s="413" t="s">
        <v>334</v>
      </c>
      <c r="B303" s="414"/>
      <c r="C303" s="414"/>
      <c r="D303" s="412"/>
    </row>
    <row r="304" s="397" customFormat="1" customHeight="1" spans="1:4">
      <c r="A304" s="413" t="s">
        <v>167</v>
      </c>
      <c r="B304" s="414"/>
      <c r="C304" s="414"/>
      <c r="D304" s="412"/>
    </row>
    <row r="305" s="397" customFormat="1" customHeight="1" spans="1:4">
      <c r="A305" s="413" t="s">
        <v>335</v>
      </c>
      <c r="B305" s="414">
        <v>790</v>
      </c>
      <c r="C305" s="414">
        <v>780</v>
      </c>
      <c r="D305" s="412">
        <f>(C305-B305)/B305*100%</f>
        <v>-0.0126582278481013</v>
      </c>
    </row>
    <row r="306" s="397" customFormat="1" customHeight="1" spans="1:4">
      <c r="A306" s="410" t="s">
        <v>336</v>
      </c>
      <c r="B306" s="411">
        <v>861</v>
      </c>
      <c r="C306" s="411">
        <f>SUM(C307:C319)</f>
        <v>774</v>
      </c>
      <c r="D306" s="412">
        <f>(C306-B306)/B306*100%</f>
        <v>-0.101045296167247</v>
      </c>
    </row>
    <row r="307" s="397" customFormat="1" customHeight="1" spans="1:4">
      <c r="A307" s="413" t="s">
        <v>158</v>
      </c>
      <c r="B307" s="414">
        <v>600</v>
      </c>
      <c r="C307" s="414">
        <v>498</v>
      </c>
      <c r="D307" s="412">
        <f>(C307-B307)/B307*100%</f>
        <v>-0.17</v>
      </c>
    </row>
    <row r="308" s="397" customFormat="1" customHeight="1" spans="1:4">
      <c r="A308" s="413" t="s">
        <v>159</v>
      </c>
      <c r="B308" s="414">
        <v>20</v>
      </c>
      <c r="C308" s="414">
        <v>32</v>
      </c>
      <c r="D308" s="412">
        <f>(C308-B308)/B308*100%</f>
        <v>0.6</v>
      </c>
    </row>
    <row r="309" s="397" customFormat="1" customHeight="1" spans="1:4">
      <c r="A309" s="413" t="s">
        <v>160</v>
      </c>
      <c r="B309" s="414"/>
      <c r="C309" s="414"/>
      <c r="D309" s="412"/>
    </row>
    <row r="310" s="397" customFormat="1" customHeight="1" spans="1:4">
      <c r="A310" s="413" t="s">
        <v>337</v>
      </c>
      <c r="B310" s="414">
        <v>163</v>
      </c>
      <c r="C310" s="414">
        <v>181</v>
      </c>
      <c r="D310" s="412">
        <f>(C310-B310)/B310*100%</f>
        <v>0.110429447852761</v>
      </c>
    </row>
    <row r="311" s="397" customFormat="1" customHeight="1" spans="1:4">
      <c r="A311" s="413" t="s">
        <v>338</v>
      </c>
      <c r="B311" s="414">
        <v>49</v>
      </c>
      <c r="C311" s="414">
        <v>40</v>
      </c>
      <c r="D311" s="412">
        <f>(C311-B311)/B311*100%</f>
        <v>-0.183673469387755</v>
      </c>
    </row>
    <row r="312" s="397" customFormat="1" customHeight="1" spans="1:4">
      <c r="A312" s="413" t="s">
        <v>339</v>
      </c>
      <c r="B312" s="414"/>
      <c r="C312" s="414"/>
      <c r="D312" s="412"/>
    </row>
    <row r="313" s="397" customFormat="1" customHeight="1" spans="1:4">
      <c r="A313" s="413" t="s">
        <v>340</v>
      </c>
      <c r="B313" s="414">
        <v>17</v>
      </c>
      <c r="C313" s="414">
        <v>21</v>
      </c>
      <c r="D313" s="412">
        <f>(C313-B313)/B313*100%</f>
        <v>0.235294117647059</v>
      </c>
    </row>
    <row r="314" s="397" customFormat="1" customHeight="1" spans="1:4">
      <c r="A314" s="413" t="s">
        <v>341</v>
      </c>
      <c r="B314" s="414"/>
      <c r="C314" s="414"/>
      <c r="D314" s="412"/>
    </row>
    <row r="315" s="397" customFormat="1" customHeight="1" spans="1:4">
      <c r="A315" s="413" t="s">
        <v>342</v>
      </c>
      <c r="B315" s="414"/>
      <c r="C315" s="414"/>
      <c r="D315" s="412"/>
    </row>
    <row r="316" s="397" customFormat="1" customHeight="1" spans="1:4">
      <c r="A316" s="413" t="s">
        <v>343</v>
      </c>
      <c r="B316" s="414"/>
      <c r="C316" s="414"/>
      <c r="D316" s="412"/>
    </row>
    <row r="317" s="397" customFormat="1" customHeight="1" spans="1:4">
      <c r="A317" s="413" t="s">
        <v>199</v>
      </c>
      <c r="B317" s="414"/>
      <c r="C317" s="414"/>
      <c r="D317" s="412"/>
    </row>
    <row r="318" s="397" customFormat="1" customHeight="1" spans="1:4">
      <c r="A318" s="413" t="s">
        <v>167</v>
      </c>
      <c r="B318" s="414"/>
      <c r="C318" s="414"/>
      <c r="D318" s="412"/>
    </row>
    <row r="319" s="397" customFormat="1" customHeight="1" spans="1:4">
      <c r="A319" s="413" t="s">
        <v>344</v>
      </c>
      <c r="B319" s="414">
        <v>12</v>
      </c>
      <c r="C319" s="414">
        <v>2</v>
      </c>
      <c r="D319" s="412">
        <f>(C319-B319)/B319*100%</f>
        <v>-0.833333333333333</v>
      </c>
    </row>
    <row r="320" s="397" customFormat="1" customHeight="1" spans="1:4">
      <c r="A320" s="410" t="s">
        <v>345</v>
      </c>
      <c r="B320" s="411"/>
      <c r="C320" s="411"/>
      <c r="D320" s="412"/>
    </row>
    <row r="321" s="397" customFormat="1" customHeight="1" spans="1:4">
      <c r="A321" s="413" t="s">
        <v>158</v>
      </c>
      <c r="B321" s="414"/>
      <c r="C321" s="414"/>
      <c r="D321" s="412"/>
    </row>
    <row r="322" s="397" customFormat="1" customHeight="1" spans="1:4">
      <c r="A322" s="413" t="s">
        <v>159</v>
      </c>
      <c r="B322" s="414"/>
      <c r="C322" s="414"/>
      <c r="D322" s="412"/>
    </row>
    <row r="323" s="397" customFormat="1" customHeight="1" spans="1:4">
      <c r="A323" s="413" t="s">
        <v>160</v>
      </c>
      <c r="B323" s="414"/>
      <c r="C323" s="414"/>
      <c r="D323" s="412"/>
    </row>
    <row r="324" s="397" customFormat="1" customHeight="1" spans="1:4">
      <c r="A324" s="413" t="s">
        <v>346</v>
      </c>
      <c r="B324" s="414"/>
      <c r="C324" s="414"/>
      <c r="D324" s="412"/>
    </row>
    <row r="325" s="397" customFormat="1" customHeight="1" spans="1:4">
      <c r="A325" s="413" t="s">
        <v>347</v>
      </c>
      <c r="B325" s="414"/>
      <c r="C325" s="414"/>
      <c r="D325" s="412"/>
    </row>
    <row r="326" s="397" customFormat="1" customHeight="1" spans="1:4">
      <c r="A326" s="413" t="s">
        <v>348</v>
      </c>
      <c r="B326" s="414"/>
      <c r="C326" s="414"/>
      <c r="D326" s="412"/>
    </row>
    <row r="327" s="397" customFormat="1" customHeight="1" spans="1:4">
      <c r="A327" s="413" t="s">
        <v>199</v>
      </c>
      <c r="B327" s="414"/>
      <c r="C327" s="414"/>
      <c r="D327" s="412"/>
    </row>
    <row r="328" s="397" customFormat="1" customHeight="1" spans="1:4">
      <c r="A328" s="413" t="s">
        <v>167</v>
      </c>
      <c r="B328" s="414"/>
      <c r="C328" s="414"/>
      <c r="D328" s="412"/>
    </row>
    <row r="329" s="397" customFormat="1" customHeight="1" spans="1:4">
      <c r="A329" s="413" t="s">
        <v>349</v>
      </c>
      <c r="B329" s="414"/>
      <c r="C329" s="414"/>
      <c r="D329" s="412"/>
    </row>
    <row r="330" s="397" customFormat="1" customHeight="1" spans="1:4">
      <c r="A330" s="410" t="s">
        <v>350</v>
      </c>
      <c r="B330" s="411"/>
      <c r="C330" s="411"/>
      <c r="D330" s="412"/>
    </row>
    <row r="331" s="397" customFormat="1" customHeight="1" spans="1:4">
      <c r="A331" s="413" t="s">
        <v>158</v>
      </c>
      <c r="B331" s="414"/>
      <c r="C331" s="414"/>
      <c r="D331" s="412"/>
    </row>
    <row r="332" s="397" customFormat="1" customHeight="1" spans="1:4">
      <c r="A332" s="413" t="s">
        <v>159</v>
      </c>
      <c r="B332" s="414"/>
      <c r="C332" s="414"/>
      <c r="D332" s="412"/>
    </row>
    <row r="333" s="397" customFormat="1" customHeight="1" spans="1:4">
      <c r="A333" s="413" t="s">
        <v>160</v>
      </c>
      <c r="B333" s="414"/>
      <c r="C333" s="414"/>
      <c r="D333" s="412"/>
    </row>
    <row r="334" s="397" customFormat="1" customHeight="1" spans="1:4">
      <c r="A334" s="413" t="s">
        <v>351</v>
      </c>
      <c r="B334" s="414"/>
      <c r="C334" s="414"/>
      <c r="D334" s="412"/>
    </row>
    <row r="335" s="397" customFormat="1" customHeight="1" spans="1:4">
      <c r="A335" s="413" t="s">
        <v>352</v>
      </c>
      <c r="B335" s="414"/>
      <c r="C335" s="414"/>
      <c r="D335" s="412"/>
    </row>
    <row r="336" s="397" customFormat="1" customHeight="1" spans="1:4">
      <c r="A336" s="413" t="s">
        <v>353</v>
      </c>
      <c r="B336" s="414"/>
      <c r="C336" s="414"/>
      <c r="D336" s="412"/>
    </row>
    <row r="337" s="397" customFormat="1" customHeight="1" spans="1:4">
      <c r="A337" s="413" t="s">
        <v>199</v>
      </c>
      <c r="B337" s="414"/>
      <c r="C337" s="414"/>
      <c r="D337" s="412"/>
    </row>
    <row r="338" s="397" customFormat="1" customHeight="1" spans="1:4">
      <c r="A338" s="413" t="s">
        <v>167</v>
      </c>
      <c r="B338" s="414"/>
      <c r="C338" s="414"/>
      <c r="D338" s="412"/>
    </row>
    <row r="339" s="397" customFormat="1" customHeight="1" spans="1:4">
      <c r="A339" s="413" t="s">
        <v>354</v>
      </c>
      <c r="B339" s="414"/>
      <c r="C339" s="414"/>
      <c r="D339" s="412"/>
    </row>
    <row r="340" s="397" customFormat="1" customHeight="1" spans="1:4">
      <c r="A340" s="410" t="s">
        <v>355</v>
      </c>
      <c r="B340" s="411"/>
      <c r="C340" s="411"/>
      <c r="D340" s="412"/>
    </row>
    <row r="341" s="397" customFormat="1" customHeight="1" spans="1:4">
      <c r="A341" s="413" t="s">
        <v>158</v>
      </c>
      <c r="B341" s="414"/>
      <c r="C341" s="414"/>
      <c r="D341" s="412"/>
    </row>
    <row r="342" s="397" customFormat="1" customHeight="1" spans="1:4">
      <c r="A342" s="413" t="s">
        <v>159</v>
      </c>
      <c r="B342" s="414"/>
      <c r="C342" s="414"/>
      <c r="D342" s="412"/>
    </row>
    <row r="343" s="397" customFormat="1" customHeight="1" spans="1:4">
      <c r="A343" s="413" t="s">
        <v>160</v>
      </c>
      <c r="B343" s="414"/>
      <c r="C343" s="414"/>
      <c r="D343" s="412"/>
    </row>
    <row r="344" s="397" customFormat="1" customHeight="1" spans="1:4">
      <c r="A344" s="413" t="s">
        <v>356</v>
      </c>
      <c r="B344" s="414"/>
      <c r="C344" s="414"/>
      <c r="D344" s="412"/>
    </row>
    <row r="345" s="397" customFormat="1" customHeight="1" spans="1:4">
      <c r="A345" s="413" t="s">
        <v>357</v>
      </c>
      <c r="B345" s="414"/>
      <c r="C345" s="414"/>
      <c r="D345" s="412"/>
    </row>
    <row r="346" s="397" customFormat="1" customHeight="1" spans="1:4">
      <c r="A346" s="413" t="s">
        <v>167</v>
      </c>
      <c r="B346" s="414"/>
      <c r="C346" s="414"/>
      <c r="D346" s="412"/>
    </row>
    <row r="347" s="397" customFormat="1" customHeight="1" spans="1:4">
      <c r="A347" s="413" t="s">
        <v>358</v>
      </c>
      <c r="B347" s="414"/>
      <c r="C347" s="414"/>
      <c r="D347" s="412"/>
    </row>
    <row r="348" s="397" customFormat="1" customHeight="1" spans="1:4">
      <c r="A348" s="410" t="s">
        <v>359</v>
      </c>
      <c r="B348" s="411"/>
      <c r="C348" s="411"/>
      <c r="D348" s="412"/>
    </row>
    <row r="349" s="397" customFormat="1" customHeight="1" spans="1:4">
      <c r="A349" s="413" t="s">
        <v>158</v>
      </c>
      <c r="B349" s="414"/>
      <c r="C349" s="414"/>
      <c r="D349" s="412"/>
    </row>
    <row r="350" s="397" customFormat="1" customHeight="1" spans="1:4">
      <c r="A350" s="413" t="s">
        <v>159</v>
      </c>
      <c r="B350" s="414"/>
      <c r="C350" s="414"/>
      <c r="D350" s="412"/>
    </row>
    <row r="351" s="397" customFormat="1" customHeight="1" spans="1:4">
      <c r="A351" s="413" t="s">
        <v>199</v>
      </c>
      <c r="B351" s="414"/>
      <c r="C351" s="414"/>
      <c r="D351" s="412"/>
    </row>
    <row r="352" s="397" customFormat="1" customHeight="1" spans="1:4">
      <c r="A352" s="413" t="s">
        <v>360</v>
      </c>
      <c r="B352" s="414"/>
      <c r="C352" s="414"/>
      <c r="D352" s="412"/>
    </row>
    <row r="353" s="397" customFormat="1" customHeight="1" spans="1:4">
      <c r="A353" s="413" t="s">
        <v>361</v>
      </c>
      <c r="B353" s="414"/>
      <c r="C353" s="414"/>
      <c r="D353" s="412"/>
    </row>
    <row r="354" s="397" customFormat="1" customHeight="1" spans="1:4">
      <c r="A354" s="410" t="s">
        <v>362</v>
      </c>
      <c r="B354" s="411">
        <v>49</v>
      </c>
      <c r="C354" s="411">
        <v>151</v>
      </c>
      <c r="D354" s="412">
        <f>(C354-B354)/B354*100%</f>
        <v>2.08163265306122</v>
      </c>
    </row>
    <row r="355" s="397" customFormat="1" customHeight="1" spans="1:4">
      <c r="A355" s="413" t="s">
        <v>363</v>
      </c>
      <c r="B355" s="411"/>
      <c r="C355" s="411"/>
      <c r="D355" s="412"/>
    </row>
    <row r="356" s="397" customFormat="1" customHeight="1" spans="1:4">
      <c r="A356" s="413" t="s">
        <v>364</v>
      </c>
      <c r="B356" s="414">
        <v>49</v>
      </c>
      <c r="C356" s="414">
        <v>151</v>
      </c>
      <c r="D356" s="412">
        <f>(C356-B356)/B356*100%</f>
        <v>2.08163265306122</v>
      </c>
    </row>
    <row r="357" s="397" customFormat="1" customHeight="1" spans="1:4">
      <c r="A357" s="410" t="s">
        <v>291</v>
      </c>
      <c r="B357" s="411"/>
      <c r="C357" s="411"/>
      <c r="D357" s="412"/>
    </row>
    <row r="358" s="397" customFormat="1" customHeight="1" spans="1:4">
      <c r="A358" s="410" t="s">
        <v>365</v>
      </c>
      <c r="B358" s="411"/>
      <c r="C358" s="411"/>
      <c r="D358" s="412"/>
    </row>
    <row r="359" s="397" customFormat="1" customHeight="1" spans="1:4">
      <c r="A359" s="410" t="s">
        <v>366</v>
      </c>
      <c r="B359" s="411">
        <v>78822</v>
      </c>
      <c r="C359" s="411">
        <f>C360+C365+C372+C392+C396+C402+C409</f>
        <v>80357</v>
      </c>
      <c r="D359" s="412">
        <f>(C359-B359)/B359*100%</f>
        <v>0.0194742584557611</v>
      </c>
    </row>
    <row r="360" s="397" customFormat="1" customHeight="1" spans="1:4">
      <c r="A360" s="410" t="s">
        <v>367</v>
      </c>
      <c r="B360" s="411">
        <v>702</v>
      </c>
      <c r="C360" s="411">
        <f>SUM(C361:C364)</f>
        <v>638</v>
      </c>
      <c r="D360" s="412">
        <f>(C360-B360)/B360*100%</f>
        <v>-0.0911680911680912</v>
      </c>
    </row>
    <row r="361" s="397" customFormat="1" customHeight="1" spans="1:4">
      <c r="A361" s="413" t="s">
        <v>158</v>
      </c>
      <c r="B361" s="414">
        <v>702</v>
      </c>
      <c r="C361" s="414">
        <v>638</v>
      </c>
      <c r="D361" s="412">
        <f>(C361-B361)/B361*100%</f>
        <v>-0.0911680911680912</v>
      </c>
    </row>
    <row r="362" s="397" customFormat="1" customHeight="1" spans="1:4">
      <c r="A362" s="413" t="s">
        <v>159</v>
      </c>
      <c r="B362" s="414"/>
      <c r="C362" s="414"/>
      <c r="D362" s="412"/>
    </row>
    <row r="363" s="397" customFormat="1" customHeight="1" spans="1:4">
      <c r="A363" s="413" t="s">
        <v>160</v>
      </c>
      <c r="B363" s="414"/>
      <c r="C363" s="414"/>
      <c r="D363" s="412"/>
    </row>
    <row r="364" s="397" customFormat="1" customHeight="1" spans="1:4">
      <c r="A364" s="413" t="s">
        <v>368</v>
      </c>
      <c r="B364" s="414"/>
      <c r="C364" s="414"/>
      <c r="D364" s="412"/>
    </row>
    <row r="365" s="397" customFormat="1" customHeight="1" spans="1:4">
      <c r="A365" s="410" t="s">
        <v>369</v>
      </c>
      <c r="B365" s="411">
        <v>68207</v>
      </c>
      <c r="C365" s="411">
        <f>SUM(C366:C371)</f>
        <v>68343</v>
      </c>
      <c r="D365" s="412">
        <f>(C365-B365)/B365*100%</f>
        <v>0.00199393024176404</v>
      </c>
    </row>
    <row r="366" s="397" customFormat="1" customHeight="1" spans="1:4">
      <c r="A366" s="413" t="s">
        <v>370</v>
      </c>
      <c r="B366" s="414">
        <v>5954</v>
      </c>
      <c r="C366" s="414">
        <v>5526</v>
      </c>
      <c r="D366" s="412">
        <f>(C366-B366)/B366*100%</f>
        <v>-0.071884447430299</v>
      </c>
    </row>
    <row r="367" s="397" customFormat="1" customHeight="1" spans="1:4">
      <c r="A367" s="413" t="s">
        <v>371</v>
      </c>
      <c r="B367" s="414">
        <v>18686</v>
      </c>
      <c r="C367" s="414">
        <v>17465</v>
      </c>
      <c r="D367" s="412">
        <f>(C367-B367)/B367*100%</f>
        <v>-0.0653430375682329</v>
      </c>
    </row>
    <row r="368" s="397" customFormat="1" customHeight="1" spans="1:4">
      <c r="A368" s="413" t="s">
        <v>372</v>
      </c>
      <c r="B368" s="414">
        <v>24826</v>
      </c>
      <c r="C368" s="414">
        <v>22755</v>
      </c>
      <c r="D368" s="412">
        <f>(C368-B368)/B368*100%</f>
        <v>-0.0834206074276968</v>
      </c>
    </row>
    <row r="369" s="397" customFormat="1" customHeight="1" spans="1:4">
      <c r="A369" s="413" t="s">
        <v>373</v>
      </c>
      <c r="B369" s="414">
        <v>17690</v>
      </c>
      <c r="C369" s="414">
        <v>20363</v>
      </c>
      <c r="D369" s="412">
        <f>(C369-B369)/B369*100%</f>
        <v>0.151102317693612</v>
      </c>
    </row>
    <row r="370" s="397" customFormat="1" customHeight="1" spans="1:4">
      <c r="A370" s="413" t="s">
        <v>374</v>
      </c>
      <c r="B370" s="414"/>
      <c r="C370" s="414"/>
      <c r="D370" s="412"/>
    </row>
    <row r="371" s="397" customFormat="1" customHeight="1" spans="1:4">
      <c r="A371" s="413" t="s">
        <v>375</v>
      </c>
      <c r="B371" s="414">
        <v>1051</v>
      </c>
      <c r="C371" s="414">
        <v>2234</v>
      </c>
      <c r="D371" s="412">
        <f>(C371-B371)/B371*100%</f>
        <v>1.1255946717412</v>
      </c>
    </row>
    <row r="372" s="397" customFormat="1" customHeight="1" spans="1:4">
      <c r="A372" s="410" t="s">
        <v>376</v>
      </c>
      <c r="B372" s="411">
        <v>2667</v>
      </c>
      <c r="C372" s="411">
        <f>SUM(C373:C377)</f>
        <v>2691</v>
      </c>
      <c r="D372" s="412">
        <f>(C372-B372)/B372*100%</f>
        <v>0.00899887514060742</v>
      </c>
    </row>
    <row r="373" s="397" customFormat="1" customHeight="1" spans="1:4">
      <c r="A373" s="413" t="s">
        <v>377</v>
      </c>
      <c r="B373" s="414"/>
      <c r="C373" s="414"/>
      <c r="D373" s="412"/>
    </row>
    <row r="374" s="397" customFormat="1" customHeight="1" spans="1:4">
      <c r="A374" s="413" t="s">
        <v>378</v>
      </c>
      <c r="B374" s="414">
        <v>2667</v>
      </c>
      <c r="C374" s="414">
        <v>2691</v>
      </c>
      <c r="D374" s="412">
        <f>(C374-B374)/B374*100%</f>
        <v>0.00899887514060742</v>
      </c>
    </row>
    <row r="375" s="397" customFormat="1" customHeight="1" spans="1:4">
      <c r="A375" s="413" t="s">
        <v>379</v>
      </c>
      <c r="B375" s="414"/>
      <c r="C375" s="414"/>
      <c r="D375" s="412"/>
    </row>
    <row r="376" s="397" customFormat="1" customHeight="1" spans="1:4">
      <c r="A376" s="413" t="s">
        <v>380</v>
      </c>
      <c r="B376" s="414"/>
      <c r="C376" s="414"/>
      <c r="D376" s="412"/>
    </row>
    <row r="377" s="397" customFormat="1" customHeight="1" spans="1:4">
      <c r="A377" s="413" t="s">
        <v>381</v>
      </c>
      <c r="B377" s="414"/>
      <c r="C377" s="414"/>
      <c r="D377" s="412"/>
    </row>
    <row r="378" s="397" customFormat="1" customHeight="1" spans="1:4">
      <c r="A378" s="410" t="s">
        <v>382</v>
      </c>
      <c r="B378" s="411"/>
      <c r="C378" s="411"/>
      <c r="D378" s="412"/>
    </row>
    <row r="379" s="397" customFormat="1" customHeight="1" spans="1:4">
      <c r="A379" s="413" t="s">
        <v>383</v>
      </c>
      <c r="B379" s="414"/>
      <c r="C379" s="414"/>
      <c r="D379" s="412"/>
    </row>
    <row r="380" s="397" customFormat="1" customHeight="1" spans="1:4">
      <c r="A380" s="413" t="s">
        <v>384</v>
      </c>
      <c r="B380" s="414"/>
      <c r="C380" s="414"/>
      <c r="D380" s="412"/>
    </row>
    <row r="381" s="397" customFormat="1" customHeight="1" spans="1:4">
      <c r="A381" s="413" t="s">
        <v>385</v>
      </c>
      <c r="B381" s="414"/>
      <c r="C381" s="414"/>
      <c r="D381" s="412"/>
    </row>
    <row r="382" s="397" customFormat="1" customHeight="1" spans="1:4">
      <c r="A382" s="413" t="s">
        <v>386</v>
      </c>
      <c r="B382" s="414"/>
      <c r="C382" s="414"/>
      <c r="D382" s="412"/>
    </row>
    <row r="383" s="397" customFormat="1" customHeight="1" spans="1:4">
      <c r="A383" s="413" t="s">
        <v>387</v>
      </c>
      <c r="B383" s="414"/>
      <c r="C383" s="414"/>
      <c r="D383" s="412"/>
    </row>
    <row r="384" s="397" customFormat="1" customHeight="1" spans="1:4">
      <c r="A384" s="410" t="s">
        <v>388</v>
      </c>
      <c r="B384" s="411"/>
      <c r="C384" s="411"/>
      <c r="D384" s="412"/>
    </row>
    <row r="385" s="397" customFormat="1" customHeight="1" spans="1:4">
      <c r="A385" s="413" t="s">
        <v>389</v>
      </c>
      <c r="B385" s="414"/>
      <c r="C385" s="414"/>
      <c r="D385" s="412"/>
    </row>
    <row r="386" s="397" customFormat="1" customHeight="1" spans="1:4">
      <c r="A386" s="413" t="s">
        <v>390</v>
      </c>
      <c r="B386" s="414"/>
      <c r="C386" s="414"/>
      <c r="D386" s="412"/>
    </row>
    <row r="387" s="397" customFormat="1" customHeight="1" spans="1:4">
      <c r="A387" s="413" t="s">
        <v>391</v>
      </c>
      <c r="B387" s="414"/>
      <c r="C387" s="414"/>
      <c r="D387" s="412"/>
    </row>
    <row r="388" s="397" customFormat="1" customHeight="1" spans="1:4">
      <c r="A388" s="410" t="s">
        <v>392</v>
      </c>
      <c r="B388" s="411"/>
      <c r="C388" s="411"/>
      <c r="D388" s="412"/>
    </row>
    <row r="389" s="397" customFormat="1" customHeight="1" spans="1:4">
      <c r="A389" s="413" t="s">
        <v>393</v>
      </c>
      <c r="B389" s="414"/>
      <c r="C389" s="414"/>
      <c r="D389" s="412"/>
    </row>
    <row r="390" s="397" customFormat="1" customHeight="1" spans="1:4">
      <c r="A390" s="413" t="s">
        <v>394</v>
      </c>
      <c r="B390" s="414"/>
      <c r="C390" s="414"/>
      <c r="D390" s="412"/>
    </row>
    <row r="391" s="397" customFormat="1" customHeight="1" spans="1:4">
      <c r="A391" s="413" t="s">
        <v>395</v>
      </c>
      <c r="B391" s="414"/>
      <c r="C391" s="414"/>
      <c r="D391" s="412"/>
    </row>
    <row r="392" s="397" customFormat="1" customHeight="1" spans="1:4">
      <c r="A392" s="410" t="s">
        <v>396</v>
      </c>
      <c r="B392" s="411">
        <v>4</v>
      </c>
      <c r="C392" s="411">
        <v>72</v>
      </c>
      <c r="D392" s="412">
        <f>(C392-B392)/B392*100%</f>
        <v>17</v>
      </c>
    </row>
    <row r="393" s="397" customFormat="1" customHeight="1" spans="1:4">
      <c r="A393" s="413" t="s">
        <v>397</v>
      </c>
      <c r="B393" s="414">
        <v>4</v>
      </c>
      <c r="C393" s="414">
        <v>72</v>
      </c>
      <c r="D393" s="412">
        <f>(C393-B393)/B393*100%</f>
        <v>17</v>
      </c>
    </row>
    <row r="394" s="397" customFormat="1" customHeight="1" spans="1:4">
      <c r="A394" s="413" t="s">
        <v>398</v>
      </c>
      <c r="B394" s="414"/>
      <c r="C394" s="414"/>
      <c r="D394" s="412"/>
    </row>
    <row r="395" s="397" customFormat="1" customHeight="1" spans="1:4">
      <c r="A395" s="413" t="s">
        <v>399</v>
      </c>
      <c r="B395" s="414"/>
      <c r="C395" s="414"/>
      <c r="D395" s="412"/>
    </row>
    <row r="396" s="397" customFormat="1" customHeight="1" spans="1:4">
      <c r="A396" s="410" t="s">
        <v>400</v>
      </c>
      <c r="B396" s="411">
        <v>2307</v>
      </c>
      <c r="C396" s="411">
        <f>SUM(C397:C401)</f>
        <v>2086</v>
      </c>
      <c r="D396" s="412">
        <f>(C396-B396)/B396*100%</f>
        <v>-0.0957954052882531</v>
      </c>
    </row>
    <row r="397" s="397" customFormat="1" customHeight="1" spans="1:4">
      <c r="A397" s="413" t="s">
        <v>401</v>
      </c>
      <c r="B397" s="414">
        <v>975</v>
      </c>
      <c r="C397" s="414">
        <v>999</v>
      </c>
      <c r="D397" s="412">
        <f>(C397-B397)/B397*100%</f>
        <v>0.0246153846153846</v>
      </c>
    </row>
    <row r="398" s="397" customFormat="1" customHeight="1" spans="1:4">
      <c r="A398" s="413" t="s">
        <v>402</v>
      </c>
      <c r="B398" s="414">
        <v>732</v>
      </c>
      <c r="C398" s="414">
        <v>687</v>
      </c>
      <c r="D398" s="412">
        <f>(C398-B398)/B398*100%</f>
        <v>-0.0614754098360656</v>
      </c>
    </row>
    <row r="399" s="397" customFormat="1" customHeight="1" spans="1:4">
      <c r="A399" s="413" t="s">
        <v>403</v>
      </c>
      <c r="B399" s="414">
        <v>600</v>
      </c>
      <c r="C399" s="414">
        <v>400</v>
      </c>
      <c r="D399" s="412">
        <f>(C399-B399)/B399*100%</f>
        <v>-0.333333333333333</v>
      </c>
    </row>
    <row r="400" s="397" customFormat="1" customHeight="1" spans="1:4">
      <c r="A400" s="413" t="s">
        <v>404</v>
      </c>
      <c r="B400" s="414"/>
      <c r="C400" s="414"/>
      <c r="D400" s="412"/>
    </row>
    <row r="401" s="397" customFormat="1" customHeight="1" spans="1:4">
      <c r="A401" s="413" t="s">
        <v>405</v>
      </c>
      <c r="B401" s="414"/>
      <c r="C401" s="414"/>
      <c r="D401" s="412"/>
    </row>
    <row r="402" s="397" customFormat="1" customHeight="1" spans="1:4">
      <c r="A402" s="410" t="s">
        <v>406</v>
      </c>
      <c r="B402" s="411">
        <v>4698</v>
      </c>
      <c r="C402" s="411">
        <v>6446</v>
      </c>
      <c r="D402" s="412">
        <f>(C402-B402)/B402*100%</f>
        <v>0.372073222647935</v>
      </c>
    </row>
    <row r="403" s="397" customFormat="1" customHeight="1" spans="1:4">
      <c r="A403" s="413" t="s">
        <v>407</v>
      </c>
      <c r="B403" s="414"/>
      <c r="C403" s="414"/>
      <c r="D403" s="412"/>
    </row>
    <row r="404" s="397" customFormat="1" customHeight="1" spans="1:4">
      <c r="A404" s="413" t="s">
        <v>408</v>
      </c>
      <c r="B404" s="414"/>
      <c r="C404" s="414"/>
      <c r="D404" s="412"/>
    </row>
    <row r="405" s="399" customFormat="1" customHeight="1" spans="1:4">
      <c r="A405" s="413" t="s">
        <v>409</v>
      </c>
      <c r="B405" s="414"/>
      <c r="C405" s="414"/>
      <c r="D405" s="412"/>
    </row>
    <row r="406" s="397" customFormat="1" customHeight="1" spans="1:4">
      <c r="A406" s="413" t="s">
        <v>410</v>
      </c>
      <c r="B406" s="414"/>
      <c r="C406" s="414"/>
      <c r="D406" s="412"/>
    </row>
    <row r="407" s="397" customFormat="1" customHeight="1" spans="1:4">
      <c r="A407" s="413" t="s">
        <v>411</v>
      </c>
      <c r="B407" s="414"/>
      <c r="C407" s="414"/>
      <c r="D407" s="412"/>
    </row>
    <row r="408" s="399" customFormat="1" customHeight="1" spans="1:4">
      <c r="A408" s="413" t="s">
        <v>412</v>
      </c>
      <c r="B408" s="414">
        <v>4698</v>
      </c>
      <c r="C408" s="414">
        <v>6446</v>
      </c>
      <c r="D408" s="412">
        <f>(C408-B408)/B408*100%</f>
        <v>0.372073222647935</v>
      </c>
    </row>
    <row r="409" s="397" customFormat="1" customHeight="1" spans="1:4">
      <c r="A409" s="410" t="s">
        <v>413</v>
      </c>
      <c r="B409" s="411">
        <v>237</v>
      </c>
      <c r="C409" s="411">
        <v>81</v>
      </c>
      <c r="D409" s="412">
        <f>(C409-B409)/B409*100%</f>
        <v>-0.658227848101266</v>
      </c>
    </row>
    <row r="410" s="397" customFormat="1" customHeight="1" spans="1:4">
      <c r="A410" s="413" t="s">
        <v>414</v>
      </c>
      <c r="B410" s="414">
        <v>237</v>
      </c>
      <c r="C410" s="414">
        <v>81</v>
      </c>
      <c r="D410" s="412">
        <f>(C410-B410)/B410*100%</f>
        <v>-0.658227848101266</v>
      </c>
    </row>
    <row r="411" s="397" customFormat="1" customHeight="1" spans="1:4">
      <c r="A411" s="410" t="s">
        <v>291</v>
      </c>
      <c r="B411" s="411"/>
      <c r="C411" s="411"/>
      <c r="D411" s="412"/>
    </row>
    <row r="412" s="397" customFormat="1" customHeight="1" spans="1:4">
      <c r="A412" s="410" t="s">
        <v>415</v>
      </c>
      <c r="B412" s="411"/>
      <c r="C412" s="411"/>
      <c r="D412" s="412"/>
    </row>
    <row r="413" s="397" customFormat="1" customHeight="1" spans="1:4">
      <c r="A413" s="410" t="s">
        <v>416</v>
      </c>
      <c r="B413" s="411">
        <v>534</v>
      </c>
      <c r="C413" s="411">
        <f>C414+C434+C449+C460+C464</f>
        <v>524</v>
      </c>
      <c r="D413" s="412">
        <f>(C413-B413)/B413*100%</f>
        <v>-0.0187265917602996</v>
      </c>
    </row>
    <row r="414" s="397" customFormat="1" customHeight="1" spans="1:4">
      <c r="A414" s="410" t="s">
        <v>417</v>
      </c>
      <c r="B414" s="411">
        <v>125</v>
      </c>
      <c r="C414" s="411">
        <f>SUM(C415:C418)</f>
        <v>103</v>
      </c>
      <c r="D414" s="412">
        <f>(C414-B414)/B414*100%</f>
        <v>-0.176</v>
      </c>
    </row>
    <row r="415" s="397" customFormat="1" customHeight="1" spans="1:4">
      <c r="A415" s="413" t="s">
        <v>158</v>
      </c>
      <c r="B415" s="414">
        <v>125</v>
      </c>
      <c r="C415" s="414">
        <v>78</v>
      </c>
      <c r="D415" s="412">
        <f>(C415-B415)/B415*100%</f>
        <v>-0.376</v>
      </c>
    </row>
    <row r="416" s="397" customFormat="1" customHeight="1" spans="1:4">
      <c r="A416" s="413" t="s">
        <v>159</v>
      </c>
      <c r="B416" s="414"/>
      <c r="C416" s="414">
        <v>10</v>
      </c>
      <c r="D416" s="412"/>
    </row>
    <row r="417" s="397" customFormat="1" customHeight="1" spans="1:4">
      <c r="A417" s="413" t="s">
        <v>160</v>
      </c>
      <c r="B417" s="414"/>
      <c r="C417" s="414"/>
      <c r="D417" s="412"/>
    </row>
    <row r="418" s="397" customFormat="1" customHeight="1" spans="1:4">
      <c r="A418" s="413" t="s">
        <v>418</v>
      </c>
      <c r="B418" s="414"/>
      <c r="C418" s="414">
        <v>15</v>
      </c>
      <c r="D418" s="412"/>
    </row>
    <row r="419" s="397" customFormat="1" customHeight="1" spans="1:4">
      <c r="A419" s="410" t="s">
        <v>419</v>
      </c>
      <c r="B419" s="411"/>
      <c r="C419" s="411"/>
      <c r="D419" s="412"/>
    </row>
    <row r="420" s="397" customFormat="1" customHeight="1" spans="1:4">
      <c r="A420" s="413" t="s">
        <v>420</v>
      </c>
      <c r="B420" s="414"/>
      <c r="C420" s="414"/>
      <c r="D420" s="412"/>
    </row>
    <row r="421" s="397" customFormat="1" customHeight="1" spans="1:4">
      <c r="A421" s="413" t="s">
        <v>421</v>
      </c>
      <c r="B421" s="414"/>
      <c r="C421" s="414"/>
      <c r="D421" s="412"/>
    </row>
    <row r="422" s="397" customFormat="1" customHeight="1" spans="1:4">
      <c r="A422" s="413" t="s">
        <v>422</v>
      </c>
      <c r="B422" s="414"/>
      <c r="C422" s="414"/>
      <c r="D422" s="412"/>
    </row>
    <row r="423" s="397" customFormat="1" customHeight="1" spans="1:4">
      <c r="A423" s="413" t="s">
        <v>423</v>
      </c>
      <c r="B423" s="414"/>
      <c r="C423" s="414"/>
      <c r="D423" s="412"/>
    </row>
    <row r="424" s="397" customFormat="1" customHeight="1" spans="1:4">
      <c r="A424" s="413" t="s">
        <v>424</v>
      </c>
      <c r="B424" s="414"/>
      <c r="C424" s="414"/>
      <c r="D424" s="412"/>
    </row>
    <row r="425" s="397" customFormat="1" customHeight="1" spans="1:4">
      <c r="A425" s="413" t="s">
        <v>425</v>
      </c>
      <c r="B425" s="414"/>
      <c r="C425" s="414"/>
      <c r="D425" s="412"/>
    </row>
    <row r="426" s="397" customFormat="1" customHeight="1" spans="1:4">
      <c r="A426" s="413" t="s">
        <v>426</v>
      </c>
      <c r="B426" s="414"/>
      <c r="C426" s="414"/>
      <c r="D426" s="412"/>
    </row>
    <row r="427" s="397" customFormat="1" customHeight="1" spans="1:4">
      <c r="A427" s="413" t="s">
        <v>427</v>
      </c>
      <c r="B427" s="414"/>
      <c r="C427" s="414"/>
      <c r="D427" s="412"/>
    </row>
    <row r="428" s="397" customFormat="1" customHeight="1" spans="1:4">
      <c r="A428" s="410" t="s">
        <v>428</v>
      </c>
      <c r="B428" s="411"/>
      <c r="C428" s="411"/>
      <c r="D428" s="412"/>
    </row>
    <row r="429" s="397" customFormat="1" customHeight="1" spans="1:4">
      <c r="A429" s="413" t="s">
        <v>420</v>
      </c>
      <c r="B429" s="414"/>
      <c r="C429" s="414"/>
      <c r="D429" s="412"/>
    </row>
    <row r="430" s="397" customFormat="1" customHeight="1" spans="1:4">
      <c r="A430" s="413" t="s">
        <v>429</v>
      </c>
      <c r="B430" s="414"/>
      <c r="C430" s="414"/>
      <c r="D430" s="412"/>
    </row>
    <row r="431" s="397" customFormat="1" customHeight="1" spans="1:4">
      <c r="A431" s="413" t="s">
        <v>430</v>
      </c>
      <c r="B431" s="414"/>
      <c r="C431" s="414"/>
      <c r="D431" s="412"/>
    </row>
    <row r="432" s="397" customFormat="1" customHeight="1" spans="1:4">
      <c r="A432" s="413" t="s">
        <v>431</v>
      </c>
      <c r="B432" s="414"/>
      <c r="C432" s="414"/>
      <c r="D432" s="412"/>
    </row>
    <row r="433" s="397" customFormat="1" customHeight="1" spans="1:4">
      <c r="A433" s="413" t="s">
        <v>432</v>
      </c>
      <c r="B433" s="414"/>
      <c r="C433" s="414"/>
      <c r="D433" s="412"/>
    </row>
    <row r="434" s="397" customFormat="1" customHeight="1" spans="1:4">
      <c r="A434" s="410" t="s">
        <v>433</v>
      </c>
      <c r="B434" s="411">
        <v>42</v>
      </c>
      <c r="C434" s="411">
        <v>100</v>
      </c>
      <c r="D434" s="412">
        <f>(C434-B434)/B434*100%</f>
        <v>1.38095238095238</v>
      </c>
    </row>
    <row r="435" s="397" customFormat="1" customHeight="1" spans="1:4">
      <c r="A435" s="413" t="s">
        <v>420</v>
      </c>
      <c r="B435" s="414"/>
      <c r="C435" s="414"/>
      <c r="D435" s="412"/>
    </row>
    <row r="436" s="397" customFormat="1" customHeight="1" spans="1:4">
      <c r="A436" s="413" t="s">
        <v>434</v>
      </c>
      <c r="B436" s="414"/>
      <c r="C436" s="414"/>
      <c r="D436" s="412"/>
    </row>
    <row r="437" s="397" customFormat="1" customHeight="1" spans="1:4">
      <c r="A437" s="413" t="s">
        <v>435</v>
      </c>
      <c r="B437" s="414"/>
      <c r="C437" s="414"/>
      <c r="D437" s="412"/>
    </row>
    <row r="438" s="397" customFormat="1" customHeight="1" spans="1:4">
      <c r="A438" s="413" t="s">
        <v>436</v>
      </c>
      <c r="B438" s="414">
        <v>42</v>
      </c>
      <c r="C438" s="414">
        <v>100</v>
      </c>
      <c r="D438" s="412">
        <f>(C438-B438)/B438*100%</f>
        <v>1.38095238095238</v>
      </c>
    </row>
    <row r="439" s="397" customFormat="1" customHeight="1" spans="1:4">
      <c r="A439" s="410" t="s">
        <v>437</v>
      </c>
      <c r="B439" s="411"/>
      <c r="C439" s="411"/>
      <c r="D439" s="412"/>
    </row>
    <row r="440" s="397" customFormat="1" customHeight="1" spans="1:4">
      <c r="A440" s="413" t="s">
        <v>420</v>
      </c>
      <c r="B440" s="414"/>
      <c r="C440" s="414"/>
      <c r="D440" s="412"/>
    </row>
    <row r="441" s="397" customFormat="1" customHeight="1" spans="1:4">
      <c r="A441" s="413" t="s">
        <v>438</v>
      </c>
      <c r="B441" s="414"/>
      <c r="C441" s="414"/>
      <c r="D441" s="412"/>
    </row>
    <row r="442" s="397" customFormat="1" customHeight="1" spans="1:4">
      <c r="A442" s="413" t="s">
        <v>439</v>
      </c>
      <c r="B442" s="414"/>
      <c r="C442" s="414"/>
      <c r="D442" s="412"/>
    </row>
    <row r="443" s="397" customFormat="1" customHeight="1" spans="1:4">
      <c r="A443" s="413" t="s">
        <v>440</v>
      </c>
      <c r="B443" s="414"/>
      <c r="C443" s="414"/>
      <c r="D443" s="412"/>
    </row>
    <row r="444" s="397" customFormat="1" customHeight="1" spans="1:4">
      <c r="A444" s="410" t="s">
        <v>441</v>
      </c>
      <c r="B444" s="411"/>
      <c r="C444" s="411"/>
      <c r="D444" s="412"/>
    </row>
    <row r="445" s="397" customFormat="1" customHeight="1" spans="1:4">
      <c r="A445" s="413" t="s">
        <v>442</v>
      </c>
      <c r="B445" s="414"/>
      <c r="C445" s="414"/>
      <c r="D445" s="412"/>
    </row>
    <row r="446" s="397" customFormat="1" customHeight="1" spans="1:4">
      <c r="A446" s="413" t="s">
        <v>443</v>
      </c>
      <c r="B446" s="414"/>
      <c r="C446" s="414"/>
      <c r="D446" s="412"/>
    </row>
    <row r="447" s="397" customFormat="1" customHeight="1" spans="1:4">
      <c r="A447" s="413" t="s">
        <v>444</v>
      </c>
      <c r="B447" s="414"/>
      <c r="C447" s="414"/>
      <c r="D447" s="412"/>
    </row>
    <row r="448" s="397" customFormat="1" customHeight="1" spans="1:4">
      <c r="A448" s="413" t="s">
        <v>445</v>
      </c>
      <c r="B448" s="414"/>
      <c r="C448" s="414"/>
      <c r="D448" s="412"/>
    </row>
    <row r="449" s="397" customFormat="1" customHeight="1" spans="1:4">
      <c r="A449" s="410" t="s">
        <v>446</v>
      </c>
      <c r="B449" s="411">
        <v>164</v>
      </c>
      <c r="C449" s="411">
        <v>169</v>
      </c>
      <c r="D449" s="412">
        <f>(C449-B449)/B449*100%</f>
        <v>0.0304878048780488</v>
      </c>
    </row>
    <row r="450" s="397" customFormat="1" customHeight="1" spans="1:4">
      <c r="A450" s="413" t="s">
        <v>420</v>
      </c>
      <c r="B450" s="414">
        <v>71</v>
      </c>
      <c r="C450" s="414">
        <v>53</v>
      </c>
      <c r="D450" s="412">
        <f>(C450-B450)/B450*100%</f>
        <v>-0.253521126760563</v>
      </c>
    </row>
    <row r="451" s="397" customFormat="1" customHeight="1" spans="1:4">
      <c r="A451" s="413" t="s">
        <v>447</v>
      </c>
      <c r="B451" s="414">
        <v>92</v>
      </c>
      <c r="C451" s="414">
        <v>104</v>
      </c>
      <c r="D451" s="412">
        <f>(C451-B451)/B451*100%</f>
        <v>0.130434782608696</v>
      </c>
    </row>
    <row r="452" s="397" customFormat="1" customHeight="1" spans="1:4">
      <c r="A452" s="413" t="s">
        <v>448</v>
      </c>
      <c r="B452" s="414"/>
      <c r="C452" s="414"/>
      <c r="D452" s="412"/>
    </row>
    <row r="453" s="397" customFormat="1" customHeight="1" spans="1:4">
      <c r="A453" s="413" t="s">
        <v>449</v>
      </c>
      <c r="B453" s="414"/>
      <c r="C453" s="414"/>
      <c r="D453" s="412"/>
    </row>
    <row r="454" s="397" customFormat="1" customHeight="1" spans="1:4">
      <c r="A454" s="413" t="s">
        <v>450</v>
      </c>
      <c r="B454" s="414"/>
      <c r="C454" s="414"/>
      <c r="D454" s="412"/>
    </row>
    <row r="455" s="397" customFormat="1" customHeight="1" spans="1:4">
      <c r="A455" s="413" t="s">
        <v>451</v>
      </c>
      <c r="B455" s="414">
        <v>1</v>
      </c>
      <c r="C455" s="414">
        <v>12</v>
      </c>
      <c r="D455" s="412">
        <f>(C455-B455)/B455*100%</f>
        <v>11</v>
      </c>
    </row>
    <row r="456" s="397" customFormat="1" customHeight="1" spans="1:4">
      <c r="A456" s="410" t="s">
        <v>452</v>
      </c>
      <c r="B456" s="411"/>
      <c r="C456" s="411"/>
      <c r="D456" s="412"/>
    </row>
    <row r="457" s="397" customFormat="1" customHeight="1" spans="1:4">
      <c r="A457" s="413" t="s">
        <v>453</v>
      </c>
      <c r="B457" s="414"/>
      <c r="C457" s="414"/>
      <c r="D457" s="412"/>
    </row>
    <row r="458" s="397" customFormat="1" customHeight="1" spans="1:4">
      <c r="A458" s="413" t="s">
        <v>454</v>
      </c>
      <c r="B458" s="414"/>
      <c r="C458" s="414"/>
      <c r="D458" s="412"/>
    </row>
    <row r="459" s="397" customFormat="1" customHeight="1" spans="1:4">
      <c r="A459" s="413" t="s">
        <v>455</v>
      </c>
      <c r="B459" s="414"/>
      <c r="C459" s="414"/>
      <c r="D459" s="412"/>
    </row>
    <row r="460" s="397" customFormat="1" customHeight="1" spans="1:4">
      <c r="A460" s="410" t="s">
        <v>456</v>
      </c>
      <c r="B460" s="411">
        <v>100</v>
      </c>
      <c r="C460" s="411">
        <v>100</v>
      </c>
      <c r="D460" s="412">
        <f>(C460-B460)/B460*100%</f>
        <v>0</v>
      </c>
    </row>
    <row r="461" s="397" customFormat="1" customHeight="1" spans="1:4">
      <c r="A461" s="413" t="s">
        <v>457</v>
      </c>
      <c r="B461" s="414"/>
      <c r="C461" s="414"/>
      <c r="D461" s="412"/>
    </row>
    <row r="462" s="397" customFormat="1" customHeight="1" spans="1:4">
      <c r="A462" s="413" t="s">
        <v>458</v>
      </c>
      <c r="B462" s="414"/>
      <c r="C462" s="414"/>
      <c r="D462" s="412"/>
    </row>
    <row r="463" s="397" customFormat="1" customHeight="1" spans="1:4">
      <c r="A463" s="413" t="s">
        <v>459</v>
      </c>
      <c r="B463" s="414">
        <v>100</v>
      </c>
      <c r="C463" s="414">
        <v>100</v>
      </c>
      <c r="D463" s="412">
        <f>(C463-B463)/B463*100%</f>
        <v>0</v>
      </c>
    </row>
    <row r="464" s="397" customFormat="1" customHeight="1" spans="1:4">
      <c r="A464" s="410" t="s">
        <v>460</v>
      </c>
      <c r="B464" s="411">
        <v>103</v>
      </c>
      <c r="C464" s="411">
        <v>52</v>
      </c>
      <c r="D464" s="412">
        <f>(C464-B464)/B464*100%</f>
        <v>-0.495145631067961</v>
      </c>
    </row>
    <row r="465" s="397" customFormat="1" customHeight="1" spans="1:4">
      <c r="A465" s="413" t="s">
        <v>461</v>
      </c>
      <c r="B465" s="414">
        <v>100</v>
      </c>
      <c r="C465" s="414">
        <v>50</v>
      </c>
      <c r="D465" s="412">
        <f>(C465-B465)/B465*100%</f>
        <v>-0.5</v>
      </c>
    </row>
    <row r="466" s="397" customFormat="1" customHeight="1" spans="1:4">
      <c r="A466" s="413" t="s">
        <v>462</v>
      </c>
      <c r="B466" s="414"/>
      <c r="C466" s="414"/>
      <c r="D466" s="412"/>
    </row>
    <row r="467" s="397" customFormat="1" customHeight="1" spans="1:4">
      <c r="A467" s="413" t="s">
        <v>463</v>
      </c>
      <c r="B467" s="414"/>
      <c r="C467" s="414"/>
      <c r="D467" s="412"/>
    </row>
    <row r="468" s="397" customFormat="1" customHeight="1" spans="1:4">
      <c r="A468" s="413" t="s">
        <v>464</v>
      </c>
      <c r="B468" s="414">
        <v>3</v>
      </c>
      <c r="C468" s="414">
        <v>2</v>
      </c>
      <c r="D468" s="412">
        <f>(C468-B468)/B468*100%</f>
        <v>-0.333333333333333</v>
      </c>
    </row>
    <row r="469" s="397" customFormat="1" customHeight="1" spans="1:4">
      <c r="A469" s="410" t="s">
        <v>291</v>
      </c>
      <c r="B469" s="411"/>
      <c r="C469" s="411"/>
      <c r="D469" s="412"/>
    </row>
    <row r="470" s="397" customFormat="1" customHeight="1" spans="1:4">
      <c r="A470" s="410" t="s">
        <v>465</v>
      </c>
      <c r="B470" s="411">
        <v>7436</v>
      </c>
      <c r="C470" s="411">
        <f>C471+C487+C495+C515+C523</f>
        <v>8911</v>
      </c>
      <c r="D470" s="412">
        <f>(C470-B470)/B470*100%</f>
        <v>0.198359332974718</v>
      </c>
    </row>
    <row r="471" s="397" customFormat="1" customHeight="1" spans="1:4">
      <c r="A471" s="410" t="s">
        <v>466</v>
      </c>
      <c r="B471" s="411">
        <v>5963</v>
      </c>
      <c r="C471" s="411">
        <f>SUM(C472:C486)</f>
        <v>5101</v>
      </c>
      <c r="D471" s="412">
        <f>(C471-B471)/B471*100%</f>
        <v>-0.144558108334731</v>
      </c>
    </row>
    <row r="472" s="397" customFormat="1" customHeight="1" spans="1:4">
      <c r="A472" s="413" t="s">
        <v>158</v>
      </c>
      <c r="B472" s="414">
        <v>267</v>
      </c>
      <c r="C472" s="414">
        <v>387</v>
      </c>
      <c r="D472" s="412">
        <f>(C472-B472)/B472*100%</f>
        <v>0.449438202247191</v>
      </c>
    </row>
    <row r="473" s="397" customFormat="1" customHeight="1" spans="1:4">
      <c r="A473" s="413" t="s">
        <v>159</v>
      </c>
      <c r="B473" s="414"/>
      <c r="C473" s="414"/>
      <c r="D473" s="412"/>
    </row>
    <row r="474" s="397" customFormat="1" customHeight="1" spans="1:4">
      <c r="A474" s="413" t="s">
        <v>160</v>
      </c>
      <c r="B474" s="414"/>
      <c r="C474" s="414"/>
      <c r="D474" s="412"/>
    </row>
    <row r="475" s="397" customFormat="1" customHeight="1" spans="1:4">
      <c r="A475" s="413" t="s">
        <v>467</v>
      </c>
      <c r="B475" s="414">
        <v>313</v>
      </c>
      <c r="C475" s="414">
        <v>321</v>
      </c>
      <c r="D475" s="412">
        <f>(C475-B475)/B475*100%</f>
        <v>0.0255591054313099</v>
      </c>
    </row>
    <row r="476" s="397" customFormat="1" customHeight="1" spans="1:4">
      <c r="A476" s="413" t="s">
        <v>468</v>
      </c>
      <c r="B476" s="414"/>
      <c r="C476" s="414"/>
      <c r="D476" s="412"/>
    </row>
    <row r="477" s="397" customFormat="1" customHeight="1" spans="1:4">
      <c r="A477" s="413" t="s">
        <v>469</v>
      </c>
      <c r="B477" s="414"/>
      <c r="C477" s="414"/>
      <c r="D477" s="412"/>
    </row>
    <row r="478" s="397" customFormat="1" customHeight="1" spans="1:4">
      <c r="A478" s="413" t="s">
        <v>470</v>
      </c>
      <c r="B478" s="414"/>
      <c r="C478" s="414"/>
      <c r="D478" s="412"/>
    </row>
    <row r="479" s="397" customFormat="1" customHeight="1" spans="1:4">
      <c r="A479" s="413" t="s">
        <v>471</v>
      </c>
      <c r="B479" s="414">
        <v>40</v>
      </c>
      <c r="C479" s="414">
        <v>501</v>
      </c>
      <c r="D479" s="412">
        <f>(C479-B479)/B479*100%</f>
        <v>11.525</v>
      </c>
    </row>
    <row r="480" s="397" customFormat="1" customHeight="1" spans="1:4">
      <c r="A480" s="413" t="s">
        <v>472</v>
      </c>
      <c r="B480" s="414">
        <v>1560</v>
      </c>
      <c r="C480" s="414">
        <v>1143</v>
      </c>
      <c r="D480" s="412">
        <f>(C480-B480)/B480*100%</f>
        <v>-0.267307692307692</v>
      </c>
    </row>
    <row r="481" s="397" customFormat="1" customHeight="1" spans="1:4">
      <c r="A481" s="413" t="s">
        <v>473</v>
      </c>
      <c r="B481" s="414"/>
      <c r="C481" s="414"/>
      <c r="D481" s="412"/>
    </row>
    <row r="482" s="397" customFormat="1" customHeight="1" spans="1:4">
      <c r="A482" s="413" t="s">
        <v>474</v>
      </c>
      <c r="B482" s="414">
        <v>2</v>
      </c>
      <c r="C482" s="414">
        <v>31</v>
      </c>
      <c r="D482" s="412">
        <f>(C482-B482)/B482*100%</f>
        <v>14.5</v>
      </c>
    </row>
    <row r="483" s="397" customFormat="1" customHeight="1" spans="1:4">
      <c r="A483" s="413" t="s">
        <v>475</v>
      </c>
      <c r="B483" s="414"/>
      <c r="C483" s="414">
        <v>3</v>
      </c>
      <c r="D483" s="412"/>
    </row>
    <row r="484" s="397" customFormat="1" customHeight="1" spans="1:4">
      <c r="A484" s="413" t="s">
        <v>476</v>
      </c>
      <c r="B484" s="414"/>
      <c r="C484" s="414"/>
      <c r="D484" s="412"/>
    </row>
    <row r="485" s="397" customFormat="1" customHeight="1" spans="1:4">
      <c r="A485" s="413" t="s">
        <v>477</v>
      </c>
      <c r="B485" s="414">
        <v>167</v>
      </c>
      <c r="C485" s="414">
        <v>130</v>
      </c>
      <c r="D485" s="412">
        <f>(C485-B485)/B485*100%</f>
        <v>-0.221556886227545</v>
      </c>
    </row>
    <row r="486" s="397" customFormat="1" customHeight="1" spans="1:4">
      <c r="A486" s="413" t="s">
        <v>478</v>
      </c>
      <c r="B486" s="414">
        <v>3614</v>
      </c>
      <c r="C486" s="414">
        <v>2585</v>
      </c>
      <c r="D486" s="412">
        <f>(C486-B486)/B486*100%</f>
        <v>-0.284726065301605</v>
      </c>
    </row>
    <row r="487" s="397" customFormat="1" customHeight="1" spans="1:4">
      <c r="A487" s="410" t="s">
        <v>479</v>
      </c>
      <c r="B487" s="411">
        <v>190</v>
      </c>
      <c r="C487" s="411">
        <f>SUM(C488:C494)</f>
        <v>2230</v>
      </c>
      <c r="D487" s="412">
        <f>(C487-B487)/B487*100%</f>
        <v>10.7368421052632</v>
      </c>
    </row>
    <row r="488" s="397" customFormat="1" customHeight="1" spans="1:4">
      <c r="A488" s="413" t="s">
        <v>158</v>
      </c>
      <c r="B488" s="414"/>
      <c r="C488" s="414"/>
      <c r="D488" s="412"/>
    </row>
    <row r="489" s="397" customFormat="1" customHeight="1" spans="1:4">
      <c r="A489" s="413" t="s">
        <v>159</v>
      </c>
      <c r="B489" s="414"/>
      <c r="C489" s="414"/>
      <c r="D489" s="412"/>
    </row>
    <row r="490" s="397" customFormat="1" customHeight="1" spans="1:4">
      <c r="A490" s="413" t="s">
        <v>160</v>
      </c>
      <c r="B490" s="414"/>
      <c r="C490" s="414"/>
      <c r="D490" s="412"/>
    </row>
    <row r="491" s="397" customFormat="1" customHeight="1" spans="1:4">
      <c r="A491" s="413" t="s">
        <v>480</v>
      </c>
      <c r="B491" s="414">
        <v>118</v>
      </c>
      <c r="C491" s="414">
        <v>2163</v>
      </c>
      <c r="D491" s="412">
        <f>(C491-B491)/B491*100%</f>
        <v>17.3305084745763</v>
      </c>
    </row>
    <row r="492" s="397" customFormat="1" customHeight="1" spans="1:4">
      <c r="A492" s="413" t="s">
        <v>481</v>
      </c>
      <c r="B492" s="414">
        <v>72</v>
      </c>
      <c r="C492" s="414">
        <v>67</v>
      </c>
      <c r="D492" s="412">
        <f>(C492-B492)/B492*100%</f>
        <v>-0.0694444444444444</v>
      </c>
    </row>
    <row r="493" s="397" customFormat="1" customHeight="1" spans="1:4">
      <c r="A493" s="413" t="s">
        <v>482</v>
      </c>
      <c r="B493" s="414"/>
      <c r="C493" s="414"/>
      <c r="D493" s="412"/>
    </row>
    <row r="494" s="397" customFormat="1" customHeight="1" spans="1:4">
      <c r="A494" s="413" t="s">
        <v>483</v>
      </c>
      <c r="B494" s="414"/>
      <c r="C494" s="414"/>
      <c r="D494" s="412"/>
    </row>
    <row r="495" s="397" customFormat="1" customHeight="1" spans="1:4">
      <c r="A495" s="410" t="s">
        <v>484</v>
      </c>
      <c r="B495" s="411">
        <v>139</v>
      </c>
      <c r="C495" s="411">
        <v>170</v>
      </c>
      <c r="D495" s="412">
        <f>(C495-B495)/B495*100%</f>
        <v>0.223021582733813</v>
      </c>
    </row>
    <row r="496" s="397" customFormat="1" customHeight="1" spans="1:4">
      <c r="A496" s="413" t="s">
        <v>158</v>
      </c>
      <c r="B496" s="414"/>
      <c r="C496" s="414"/>
      <c r="D496" s="412"/>
    </row>
    <row r="497" s="397" customFormat="1" customHeight="1" spans="1:4">
      <c r="A497" s="413" t="s">
        <v>159</v>
      </c>
      <c r="B497" s="414"/>
      <c r="C497" s="414"/>
      <c r="D497" s="412"/>
    </row>
    <row r="498" s="397" customFormat="1" customHeight="1" spans="1:4">
      <c r="A498" s="413" t="s">
        <v>160</v>
      </c>
      <c r="B498" s="414"/>
      <c r="C498" s="414"/>
      <c r="D498" s="412"/>
    </row>
    <row r="499" s="397" customFormat="1" customHeight="1" spans="1:4">
      <c r="A499" s="413" t="s">
        <v>485</v>
      </c>
      <c r="B499" s="414"/>
      <c r="C499" s="414"/>
      <c r="D499" s="412"/>
    </row>
    <row r="500" s="397" customFormat="1" customHeight="1" spans="1:4">
      <c r="A500" s="413" t="s">
        <v>486</v>
      </c>
      <c r="B500" s="414"/>
      <c r="C500" s="414"/>
      <c r="D500" s="412"/>
    </row>
    <row r="501" s="397" customFormat="1" customHeight="1" spans="1:4">
      <c r="A501" s="413" t="s">
        <v>487</v>
      </c>
      <c r="B501" s="414"/>
      <c r="C501" s="414"/>
      <c r="D501" s="412"/>
    </row>
    <row r="502" s="397" customFormat="1" customHeight="1" spans="1:4">
      <c r="A502" s="413" t="s">
        <v>488</v>
      </c>
      <c r="B502" s="414"/>
      <c r="C502" s="414"/>
      <c r="D502" s="412"/>
    </row>
    <row r="503" s="397" customFormat="1" customHeight="1" spans="1:4">
      <c r="A503" s="413" t="s">
        <v>489</v>
      </c>
      <c r="B503" s="414">
        <v>139</v>
      </c>
      <c r="C503" s="414">
        <v>162</v>
      </c>
      <c r="D503" s="412">
        <f>(C503-B503)/B503*100%</f>
        <v>0.165467625899281</v>
      </c>
    </row>
    <row r="504" s="397" customFormat="1" customHeight="1" spans="1:4">
      <c r="A504" s="413" t="s">
        <v>490</v>
      </c>
      <c r="B504" s="414"/>
      <c r="C504" s="414"/>
      <c r="D504" s="412"/>
    </row>
    <row r="505" s="397" customFormat="1" customHeight="1" spans="1:4">
      <c r="A505" s="413" t="s">
        <v>491</v>
      </c>
      <c r="B505" s="414"/>
      <c r="C505" s="414">
        <v>8</v>
      </c>
      <c r="D505" s="412"/>
    </row>
    <row r="506" s="397" customFormat="1" customHeight="1" spans="1:4">
      <c r="A506" s="410" t="s">
        <v>492</v>
      </c>
      <c r="B506" s="411"/>
      <c r="C506" s="411"/>
      <c r="D506" s="412"/>
    </row>
    <row r="507" s="397" customFormat="1" customHeight="1" spans="1:4">
      <c r="A507" s="413" t="s">
        <v>158</v>
      </c>
      <c r="B507" s="414"/>
      <c r="C507" s="414"/>
      <c r="D507" s="412"/>
    </row>
    <row r="508" s="397" customFormat="1" customHeight="1" spans="1:4">
      <c r="A508" s="413" t="s">
        <v>159</v>
      </c>
      <c r="B508" s="414"/>
      <c r="C508" s="414"/>
      <c r="D508" s="412"/>
    </row>
    <row r="509" s="397" customFormat="1" customHeight="1" spans="1:4">
      <c r="A509" s="413" t="s">
        <v>160</v>
      </c>
      <c r="B509" s="414"/>
      <c r="C509" s="414"/>
      <c r="D509" s="412"/>
    </row>
    <row r="510" s="397" customFormat="1" customHeight="1" spans="1:4">
      <c r="A510" s="413" t="s">
        <v>493</v>
      </c>
      <c r="B510" s="414"/>
      <c r="C510" s="414"/>
      <c r="D510" s="412"/>
    </row>
    <row r="511" s="397" customFormat="1" customHeight="1" spans="1:4">
      <c r="A511" s="413" t="s">
        <v>494</v>
      </c>
      <c r="B511" s="414"/>
      <c r="C511" s="414"/>
      <c r="D511" s="412"/>
    </row>
    <row r="512" s="397" customFormat="1" customHeight="1" spans="1:4">
      <c r="A512" s="413" t="s">
        <v>495</v>
      </c>
      <c r="B512" s="414"/>
      <c r="C512" s="414"/>
      <c r="D512" s="412"/>
    </row>
    <row r="513" s="397" customFormat="1" customHeight="1" spans="1:4">
      <c r="A513" s="413" t="s">
        <v>496</v>
      </c>
      <c r="B513" s="414"/>
      <c r="C513" s="414"/>
      <c r="D513" s="412"/>
    </row>
    <row r="514" s="397" customFormat="1" customHeight="1" spans="1:4">
      <c r="A514" s="413" t="s">
        <v>497</v>
      </c>
      <c r="B514" s="414"/>
      <c r="C514" s="414"/>
      <c r="D514" s="412"/>
    </row>
    <row r="515" s="397" customFormat="1" customHeight="1" spans="1:4">
      <c r="A515" s="410" t="s">
        <v>498</v>
      </c>
      <c r="B515" s="411"/>
      <c r="C515" s="411">
        <v>213</v>
      </c>
      <c r="D515" s="412"/>
    </row>
    <row r="516" s="397" customFormat="1" customHeight="1" spans="1:4">
      <c r="A516" s="413" t="s">
        <v>158</v>
      </c>
      <c r="B516" s="414"/>
      <c r="C516" s="414"/>
      <c r="D516" s="412"/>
    </row>
    <row r="517" s="397" customFormat="1" customHeight="1" spans="1:4">
      <c r="A517" s="413" t="s">
        <v>159</v>
      </c>
      <c r="B517" s="414"/>
      <c r="C517" s="414"/>
      <c r="D517" s="412"/>
    </row>
    <row r="518" s="397" customFormat="1" customHeight="1" spans="1:4">
      <c r="A518" s="413" t="s">
        <v>160</v>
      </c>
      <c r="B518" s="414"/>
      <c r="C518" s="414"/>
      <c r="D518" s="412"/>
    </row>
    <row r="519" s="397" customFormat="1" customHeight="1" spans="1:4">
      <c r="A519" s="413" t="s">
        <v>499</v>
      </c>
      <c r="B519" s="414"/>
      <c r="C519" s="414">
        <v>50</v>
      </c>
      <c r="D519" s="412"/>
    </row>
    <row r="520" s="397" customFormat="1" customHeight="1" spans="1:4">
      <c r="A520" s="413" t="s">
        <v>500</v>
      </c>
      <c r="B520" s="414"/>
      <c r="C520" s="414"/>
      <c r="D520" s="412"/>
    </row>
    <row r="521" s="397" customFormat="1" customHeight="1" spans="1:4">
      <c r="A521" s="413" t="s">
        <v>501</v>
      </c>
      <c r="B521" s="414"/>
      <c r="C521" s="414">
        <v>163</v>
      </c>
      <c r="D521" s="412"/>
    </row>
    <row r="522" s="397" customFormat="1" customHeight="1" spans="1:4">
      <c r="A522" s="413" t="s">
        <v>502</v>
      </c>
      <c r="B522" s="414"/>
      <c r="C522" s="414"/>
      <c r="D522" s="412"/>
    </row>
    <row r="523" s="397" customFormat="1" customHeight="1" spans="1:4">
      <c r="A523" s="410" t="s">
        <v>503</v>
      </c>
      <c r="B523" s="411">
        <v>1144</v>
      </c>
      <c r="C523" s="411">
        <v>1197</v>
      </c>
      <c r="D523" s="412">
        <f>(C523-B523)/B523*100%</f>
        <v>0.0463286713286713</v>
      </c>
    </row>
    <row r="524" s="397" customFormat="1" customHeight="1" spans="1:4">
      <c r="A524" s="413" t="s">
        <v>504</v>
      </c>
      <c r="B524" s="414"/>
      <c r="C524" s="414"/>
      <c r="D524" s="412"/>
    </row>
    <row r="525" s="397" customFormat="1" customHeight="1" spans="1:4">
      <c r="A525" s="413" t="s">
        <v>505</v>
      </c>
      <c r="B525" s="414">
        <v>11</v>
      </c>
      <c r="C525" s="414"/>
      <c r="D525" s="412">
        <f>(C525-B525)/B525*100%</f>
        <v>-1</v>
      </c>
    </row>
    <row r="526" s="397" customFormat="1" customHeight="1" spans="1:4">
      <c r="A526" s="413" t="s">
        <v>506</v>
      </c>
      <c r="B526" s="414">
        <v>1133</v>
      </c>
      <c r="C526" s="414">
        <v>1197</v>
      </c>
      <c r="D526" s="412">
        <f>(C526-B526)/B526*100%</f>
        <v>0.0564872021182701</v>
      </c>
    </row>
    <row r="527" s="397" customFormat="1" customHeight="1" spans="1:4">
      <c r="A527" s="410" t="s">
        <v>291</v>
      </c>
      <c r="B527" s="411"/>
      <c r="C527" s="411"/>
      <c r="D527" s="412"/>
    </row>
    <row r="528" s="397" customFormat="1" customHeight="1" spans="1:4">
      <c r="A528" s="410" t="s">
        <v>507</v>
      </c>
      <c r="B528" s="411">
        <v>28611</v>
      </c>
      <c r="C528" s="411">
        <f>C529+C548+C558+C571+C581+C589+C596+C604+C613+C618+C621+C624+C630+C633+C641+C649+C652</f>
        <v>40150</v>
      </c>
      <c r="D528" s="412">
        <f>(C528-B528)/B528*100%</f>
        <v>0.403306420607459</v>
      </c>
    </row>
    <row r="529" s="397" customFormat="1" customHeight="1" spans="1:4">
      <c r="A529" s="410" t="s">
        <v>508</v>
      </c>
      <c r="B529" s="411">
        <v>1851</v>
      </c>
      <c r="C529" s="411">
        <v>2633</v>
      </c>
      <c r="D529" s="412">
        <f>(C529-B529)/B529*100%</f>
        <v>0.42247433819557</v>
      </c>
    </row>
    <row r="530" s="397" customFormat="1" customHeight="1" spans="1:4">
      <c r="A530" s="413" t="s">
        <v>158</v>
      </c>
      <c r="B530" s="414">
        <v>1181</v>
      </c>
      <c r="C530" s="414">
        <v>1764</v>
      </c>
      <c r="D530" s="412">
        <f>(C530-B530)/B530*100%</f>
        <v>0.493649449618967</v>
      </c>
    </row>
    <row r="531" s="397" customFormat="1" customHeight="1" spans="1:4">
      <c r="A531" s="413" t="s">
        <v>159</v>
      </c>
      <c r="B531" s="414">
        <v>170</v>
      </c>
      <c r="C531" s="414">
        <v>346</v>
      </c>
      <c r="D531" s="412">
        <f>(C531-B531)/B531*100%</f>
        <v>1.03529411764706</v>
      </c>
    </row>
    <row r="532" s="397" customFormat="1" customHeight="1" spans="1:4">
      <c r="A532" s="413" t="s">
        <v>160</v>
      </c>
      <c r="B532" s="414"/>
      <c r="C532" s="414"/>
      <c r="D532" s="412"/>
    </row>
    <row r="533" s="397" customFormat="1" customHeight="1" spans="1:4">
      <c r="A533" s="413" t="s">
        <v>509</v>
      </c>
      <c r="B533" s="414"/>
      <c r="C533" s="414"/>
      <c r="D533" s="412"/>
    </row>
    <row r="534" s="397" customFormat="1" customHeight="1" spans="1:4">
      <c r="A534" s="413" t="s">
        <v>510</v>
      </c>
      <c r="B534" s="414">
        <v>4</v>
      </c>
      <c r="C534" s="414">
        <v>14</v>
      </c>
      <c r="D534" s="412">
        <f>(C534-B534)/B534*100%</f>
        <v>2.5</v>
      </c>
    </row>
    <row r="535" s="397" customFormat="1" customHeight="1" spans="1:4">
      <c r="A535" s="413" t="s">
        <v>511</v>
      </c>
      <c r="B535" s="414"/>
      <c r="C535" s="414"/>
      <c r="D535" s="412"/>
    </row>
    <row r="536" s="397" customFormat="1" customHeight="1" spans="1:4">
      <c r="A536" s="413" t="s">
        <v>512</v>
      </c>
      <c r="B536" s="414">
        <v>13</v>
      </c>
      <c r="C536" s="414">
        <v>9</v>
      </c>
      <c r="D536" s="412">
        <f>(C536-B536)/B536*100%</f>
        <v>-0.307692307692308</v>
      </c>
    </row>
    <row r="537" s="397" customFormat="1" customHeight="1" spans="1:4">
      <c r="A537" s="413" t="s">
        <v>199</v>
      </c>
      <c r="B537" s="414"/>
      <c r="C537" s="414"/>
      <c r="D537" s="412"/>
    </row>
    <row r="538" s="397" customFormat="1" customHeight="1" spans="1:4">
      <c r="A538" s="413" t="s">
        <v>513</v>
      </c>
      <c r="B538" s="414">
        <v>453</v>
      </c>
      <c r="C538" s="414">
        <v>432</v>
      </c>
      <c r="D538" s="412">
        <f>(C538-B538)/B538*100%</f>
        <v>-0.0463576158940397</v>
      </c>
    </row>
    <row r="539" s="397" customFormat="1" customHeight="1" spans="1:4">
      <c r="A539" s="413" t="s">
        <v>514</v>
      </c>
      <c r="B539" s="414"/>
      <c r="C539" s="414">
        <v>7</v>
      </c>
      <c r="D539" s="412"/>
    </row>
    <row r="540" s="397" customFormat="1" customHeight="1" spans="1:4">
      <c r="A540" s="413" t="s">
        <v>515</v>
      </c>
      <c r="B540" s="414"/>
      <c r="C540" s="414"/>
      <c r="D540" s="412"/>
    </row>
    <row r="541" s="397" customFormat="1" customHeight="1" spans="1:4">
      <c r="A541" s="413" t="s">
        <v>516</v>
      </c>
      <c r="B541" s="414">
        <v>28</v>
      </c>
      <c r="C541" s="414">
        <v>59</v>
      </c>
      <c r="D541" s="412">
        <f>(C541-B541)/B541*100%</f>
        <v>1.10714285714286</v>
      </c>
    </row>
    <row r="542" s="397" customFormat="1" customHeight="1" spans="1:4">
      <c r="A542" s="413" t="s">
        <v>218</v>
      </c>
      <c r="B542" s="414"/>
      <c r="C542" s="414"/>
      <c r="D542" s="412"/>
    </row>
    <row r="543" s="397" customFormat="1" customHeight="1" spans="1:4">
      <c r="A543" s="413" t="s">
        <v>219</v>
      </c>
      <c r="B543" s="414"/>
      <c r="C543" s="414"/>
      <c r="D543" s="412"/>
    </row>
    <row r="544" s="397" customFormat="1" customHeight="1" spans="1:4">
      <c r="A544" s="413" t="s">
        <v>220</v>
      </c>
      <c r="B544" s="414"/>
      <c r="C544" s="414"/>
      <c r="D544" s="412"/>
    </row>
    <row r="545" s="397" customFormat="1" customHeight="1" spans="1:4">
      <c r="A545" s="413" t="s">
        <v>221</v>
      </c>
      <c r="B545" s="414"/>
      <c r="C545" s="414"/>
      <c r="D545" s="412"/>
    </row>
    <row r="546" s="397" customFormat="1" ht="15" customHeight="1" spans="1:4">
      <c r="A546" s="413" t="s">
        <v>167</v>
      </c>
      <c r="B546" s="414"/>
      <c r="C546" s="414"/>
      <c r="D546" s="412"/>
    </row>
    <row r="547" s="397" customFormat="1" customHeight="1" spans="1:4">
      <c r="A547" s="413" t="s">
        <v>517</v>
      </c>
      <c r="B547" s="414">
        <v>2</v>
      </c>
      <c r="C547" s="414">
        <v>2</v>
      </c>
      <c r="D547" s="412">
        <f>(C547-B547)/B547*100%</f>
        <v>0</v>
      </c>
    </row>
    <row r="548" s="397" customFormat="1" customHeight="1" spans="1:4">
      <c r="A548" s="410" t="s">
        <v>518</v>
      </c>
      <c r="B548" s="411">
        <v>1531</v>
      </c>
      <c r="C548" s="411">
        <f>SUM(C549:C555)</f>
        <v>1557</v>
      </c>
      <c r="D548" s="412">
        <f>(C548-B548)/B548*100%</f>
        <v>0.0169823644676682</v>
      </c>
    </row>
    <row r="549" s="397" customFormat="1" customHeight="1" spans="1:4">
      <c r="A549" s="413" t="s">
        <v>158</v>
      </c>
      <c r="B549" s="414">
        <v>356</v>
      </c>
      <c r="C549" s="414">
        <v>260</v>
      </c>
      <c r="D549" s="412">
        <f>(C549-B549)/B549*100%</f>
        <v>-0.269662921348315</v>
      </c>
    </row>
    <row r="550" s="397" customFormat="1" customHeight="1" spans="1:4">
      <c r="A550" s="413" t="s">
        <v>159</v>
      </c>
      <c r="B550" s="414"/>
      <c r="C550" s="414"/>
      <c r="D550" s="412"/>
    </row>
    <row r="551" s="397" customFormat="1" customHeight="1" spans="1:4">
      <c r="A551" s="413" t="s">
        <v>160</v>
      </c>
      <c r="B551" s="414"/>
      <c r="C551" s="414"/>
      <c r="D551" s="412"/>
    </row>
    <row r="552" s="397" customFormat="1" customHeight="1" spans="1:4">
      <c r="A552" s="413" t="s">
        <v>519</v>
      </c>
      <c r="B552" s="414">
        <v>2</v>
      </c>
      <c r="C552" s="414">
        <v>2</v>
      </c>
      <c r="D552" s="412">
        <f>(C552-B552)/B552*100%</f>
        <v>0</v>
      </c>
    </row>
    <row r="553" s="397" customFormat="1" customHeight="1" spans="1:4">
      <c r="A553" s="413" t="s">
        <v>520</v>
      </c>
      <c r="B553" s="414">
        <v>22</v>
      </c>
      <c r="C553" s="414">
        <v>4</v>
      </c>
      <c r="D553" s="412">
        <f>(C553-B553)/B553*100%</f>
        <v>-0.818181818181818</v>
      </c>
    </row>
    <row r="554" s="397" customFormat="1" customHeight="1" spans="1:4">
      <c r="A554" s="413" t="s">
        <v>521</v>
      </c>
      <c r="B554" s="414">
        <v>407</v>
      </c>
      <c r="C554" s="414">
        <v>512</v>
      </c>
      <c r="D554" s="412">
        <f>(C554-B554)/B554*100%</f>
        <v>0.257985257985258</v>
      </c>
    </row>
    <row r="555" s="397" customFormat="1" customHeight="1" spans="1:4">
      <c r="A555" s="413" t="s">
        <v>522</v>
      </c>
      <c r="B555" s="414">
        <v>744</v>
      </c>
      <c r="C555" s="414">
        <v>779</v>
      </c>
      <c r="D555" s="412">
        <f>(C555-B555)/B555*100%</f>
        <v>0.0470430107526882</v>
      </c>
    </row>
    <row r="556" s="397" customFormat="1" customHeight="1" spans="1:4">
      <c r="A556" s="410" t="s">
        <v>523</v>
      </c>
      <c r="B556" s="411"/>
      <c r="C556" s="411"/>
      <c r="D556" s="412"/>
    </row>
    <row r="557" s="397" customFormat="1" customHeight="1" spans="1:4">
      <c r="A557" s="413" t="s">
        <v>524</v>
      </c>
      <c r="B557" s="414"/>
      <c r="C557" s="414"/>
      <c r="D557" s="412"/>
    </row>
    <row r="558" s="397" customFormat="1" customHeight="1" spans="1:4">
      <c r="A558" s="410" t="s">
        <v>525</v>
      </c>
      <c r="B558" s="411">
        <v>12704</v>
      </c>
      <c r="C558" s="411">
        <f>SUM(C559:C566)</f>
        <v>16442</v>
      </c>
      <c r="D558" s="412">
        <f>(C558-B558)/B558*100%</f>
        <v>0.294238035264484</v>
      </c>
    </row>
    <row r="559" s="397" customFormat="1" customHeight="1" spans="1:4">
      <c r="A559" s="413" t="s">
        <v>526</v>
      </c>
      <c r="B559" s="414">
        <v>3162</v>
      </c>
      <c r="C559" s="414">
        <v>3695</v>
      </c>
      <c r="D559" s="412">
        <f>(C559-B559)/B559*100%</f>
        <v>0.168564199873498</v>
      </c>
    </row>
    <row r="560" s="397" customFormat="1" customHeight="1" spans="1:4">
      <c r="A560" s="413" t="s">
        <v>527</v>
      </c>
      <c r="B560" s="414">
        <v>3744</v>
      </c>
      <c r="C560" s="414">
        <v>4287</v>
      </c>
      <c r="D560" s="412">
        <f>(C560-B560)/B560*100%</f>
        <v>0.145032051282051</v>
      </c>
    </row>
    <row r="561" s="397" customFormat="1" customHeight="1" spans="1:4">
      <c r="A561" s="413" t="s">
        <v>528</v>
      </c>
      <c r="B561" s="414"/>
      <c r="C561" s="414"/>
      <c r="D561" s="412"/>
    </row>
    <row r="562" s="397" customFormat="1" customHeight="1" spans="1:4">
      <c r="A562" s="413" t="s">
        <v>529</v>
      </c>
      <c r="B562" s="414">
        <v>4847</v>
      </c>
      <c r="C562" s="414">
        <v>5161</v>
      </c>
      <c r="D562" s="412">
        <f>(C562-B562)/B562*100%</f>
        <v>0.0647823395914999</v>
      </c>
    </row>
    <row r="563" s="397" customFormat="1" customHeight="1" spans="1:4">
      <c r="A563" s="413" t="s">
        <v>530</v>
      </c>
      <c r="B563" s="414">
        <v>234</v>
      </c>
      <c r="C563" s="414">
        <v>352</v>
      </c>
      <c r="D563" s="412">
        <f>(C563-B563)/B563*100%</f>
        <v>0.504273504273504</v>
      </c>
    </row>
    <row r="564" s="397" customFormat="1" customHeight="1" spans="1:4">
      <c r="A564" s="413" t="s">
        <v>531</v>
      </c>
      <c r="B564" s="414"/>
      <c r="C564" s="414"/>
      <c r="D564" s="412"/>
    </row>
    <row r="565" s="397" customFormat="1" customHeight="1" spans="1:4">
      <c r="A565" s="413" t="s">
        <v>532</v>
      </c>
      <c r="B565" s="414"/>
      <c r="C565" s="414"/>
      <c r="D565" s="412"/>
    </row>
    <row r="566" s="397" customFormat="1" customHeight="1" spans="1:4">
      <c r="A566" s="413" t="s">
        <v>533</v>
      </c>
      <c r="B566" s="414">
        <v>717</v>
      </c>
      <c r="C566" s="414">
        <v>2947</v>
      </c>
      <c r="D566" s="412">
        <f>(C566-B566)/B566*100%</f>
        <v>3.11018131101813</v>
      </c>
    </row>
    <row r="567" s="397" customFormat="1" customHeight="1" spans="1:4">
      <c r="A567" s="410" t="s">
        <v>534</v>
      </c>
      <c r="B567" s="411"/>
      <c r="C567" s="411"/>
      <c r="D567" s="412"/>
    </row>
    <row r="568" s="397" customFormat="1" customHeight="1" spans="1:4">
      <c r="A568" s="413" t="s">
        <v>535</v>
      </c>
      <c r="B568" s="414"/>
      <c r="C568" s="414"/>
      <c r="D568" s="412"/>
    </row>
    <row r="569" s="397" customFormat="1" customHeight="1" spans="1:4">
      <c r="A569" s="413" t="s">
        <v>536</v>
      </c>
      <c r="B569" s="414"/>
      <c r="C569" s="414"/>
      <c r="D569" s="412"/>
    </row>
    <row r="570" s="397" customFormat="1" customHeight="1" spans="1:4">
      <c r="A570" s="413" t="s">
        <v>537</v>
      </c>
      <c r="B570" s="414"/>
      <c r="C570" s="414"/>
      <c r="D570" s="412"/>
    </row>
    <row r="571" s="397" customFormat="1" customHeight="1" spans="1:4">
      <c r="A571" s="410" t="s">
        <v>538</v>
      </c>
      <c r="B571" s="411">
        <v>238</v>
      </c>
      <c r="C571" s="411">
        <f>SUM(C572:C580)</f>
        <v>450</v>
      </c>
      <c r="D571" s="412">
        <f>(C571-B571)/B571*100%</f>
        <v>0.890756302521008</v>
      </c>
    </row>
    <row r="572" s="397" customFormat="1" customHeight="1" spans="1:4">
      <c r="A572" s="413" t="s">
        <v>539</v>
      </c>
      <c r="B572" s="414"/>
      <c r="C572" s="414"/>
      <c r="D572" s="412"/>
    </row>
    <row r="573" s="397" customFormat="1" customHeight="1" spans="1:4">
      <c r="A573" s="413" t="s">
        <v>540</v>
      </c>
      <c r="B573" s="414"/>
      <c r="C573" s="414"/>
      <c r="D573" s="412"/>
    </row>
    <row r="574" s="397" customFormat="1" customHeight="1" spans="1:4">
      <c r="A574" s="413" t="s">
        <v>541</v>
      </c>
      <c r="B574" s="414"/>
      <c r="C574" s="414"/>
      <c r="D574" s="412"/>
    </row>
    <row r="575" s="397" customFormat="1" customHeight="1" spans="1:4">
      <c r="A575" s="413" t="s">
        <v>542</v>
      </c>
      <c r="B575" s="414"/>
      <c r="C575" s="414">
        <v>100</v>
      </c>
      <c r="D575" s="412"/>
    </row>
    <row r="576" s="397" customFormat="1" customHeight="1" spans="1:4">
      <c r="A576" s="413" t="s">
        <v>543</v>
      </c>
      <c r="B576" s="414"/>
      <c r="C576" s="414"/>
      <c r="D576" s="412"/>
    </row>
    <row r="577" s="397" customFormat="1" customHeight="1" spans="1:4">
      <c r="A577" s="413" t="s">
        <v>544</v>
      </c>
      <c r="B577" s="414"/>
      <c r="C577" s="414">
        <v>44</v>
      </c>
      <c r="D577" s="412"/>
    </row>
    <row r="578" s="397" customFormat="1" customHeight="1" spans="1:4">
      <c r="A578" s="413" t="s">
        <v>545</v>
      </c>
      <c r="B578" s="414"/>
      <c r="C578" s="414"/>
      <c r="D578" s="412"/>
    </row>
    <row r="579" s="397" customFormat="1" customHeight="1" spans="1:4">
      <c r="A579" s="413" t="s">
        <v>546</v>
      </c>
      <c r="B579" s="414"/>
      <c r="C579" s="414"/>
      <c r="D579" s="412"/>
    </row>
    <row r="580" s="397" customFormat="1" customHeight="1" spans="1:4">
      <c r="A580" s="413" t="s">
        <v>547</v>
      </c>
      <c r="B580" s="414">
        <v>238</v>
      </c>
      <c r="C580" s="414">
        <v>306</v>
      </c>
      <c r="D580" s="412">
        <f>(C580-B580)/B580*100%</f>
        <v>0.285714285714286</v>
      </c>
    </row>
    <row r="581" s="397" customFormat="1" customHeight="1" spans="1:4">
      <c r="A581" s="410" t="s">
        <v>548</v>
      </c>
      <c r="B581" s="411">
        <v>1666</v>
      </c>
      <c r="C581" s="411">
        <f>SUM(C582:C588)</f>
        <v>2301</v>
      </c>
      <c r="D581" s="412">
        <f t="shared" ref="D581:D644" si="1">(C581-B581)/B581*100%</f>
        <v>0.381152460984394</v>
      </c>
    </row>
    <row r="582" s="397" customFormat="1" customHeight="1" spans="1:4">
      <c r="A582" s="413" t="s">
        <v>549</v>
      </c>
      <c r="B582" s="414">
        <v>18</v>
      </c>
      <c r="C582" s="414">
        <v>17</v>
      </c>
      <c r="D582" s="412">
        <f t="shared" si="1"/>
        <v>-0.0555555555555556</v>
      </c>
    </row>
    <row r="583" s="397" customFormat="1" customHeight="1" spans="1:4">
      <c r="A583" s="413" t="s">
        <v>550</v>
      </c>
      <c r="B583" s="414">
        <v>52</v>
      </c>
      <c r="C583" s="414">
        <v>83</v>
      </c>
      <c r="D583" s="412">
        <f t="shared" si="1"/>
        <v>0.596153846153846</v>
      </c>
    </row>
    <row r="584" s="397" customFormat="1" customHeight="1" spans="1:4">
      <c r="A584" s="413" t="s">
        <v>551</v>
      </c>
      <c r="B584" s="414">
        <v>56</v>
      </c>
      <c r="C584" s="414">
        <v>308</v>
      </c>
      <c r="D584" s="412">
        <f t="shared" si="1"/>
        <v>4.5</v>
      </c>
    </row>
    <row r="585" s="397" customFormat="1" customHeight="1" spans="1:4">
      <c r="A585" s="413" t="s">
        <v>552</v>
      </c>
      <c r="B585" s="414">
        <v>16</v>
      </c>
      <c r="C585" s="414">
        <v>24</v>
      </c>
      <c r="D585" s="412">
        <f t="shared" si="1"/>
        <v>0.5</v>
      </c>
    </row>
    <row r="586" s="397" customFormat="1" customHeight="1" spans="1:4">
      <c r="A586" s="413" t="s">
        <v>553</v>
      </c>
      <c r="B586" s="414">
        <v>1005</v>
      </c>
      <c r="C586" s="414">
        <v>1236</v>
      </c>
      <c r="D586" s="412">
        <f t="shared" si="1"/>
        <v>0.229850746268657</v>
      </c>
    </row>
    <row r="587" s="397" customFormat="1" customHeight="1" spans="1:4">
      <c r="A587" s="413" t="s">
        <v>554</v>
      </c>
      <c r="B587" s="414"/>
      <c r="C587" s="414"/>
      <c r="D587" s="412"/>
    </row>
    <row r="588" s="397" customFormat="1" customHeight="1" spans="1:4">
      <c r="A588" s="413" t="s">
        <v>555</v>
      </c>
      <c r="B588" s="417">
        <v>519</v>
      </c>
      <c r="C588" s="417">
        <v>633</v>
      </c>
      <c r="D588" s="412">
        <f t="shared" si="1"/>
        <v>0.219653179190751</v>
      </c>
    </row>
    <row r="589" s="397" customFormat="1" customHeight="1" spans="1:4">
      <c r="A589" s="410" t="s">
        <v>556</v>
      </c>
      <c r="B589" s="411">
        <v>920</v>
      </c>
      <c r="C589" s="411">
        <v>753</v>
      </c>
      <c r="D589" s="412">
        <f t="shared" si="1"/>
        <v>-0.181521739130435</v>
      </c>
    </row>
    <row r="590" s="397" customFormat="1" customHeight="1" spans="1:4">
      <c r="A590" s="413" t="s">
        <v>557</v>
      </c>
      <c r="B590" s="414">
        <v>578</v>
      </c>
      <c r="C590" s="414">
        <v>446</v>
      </c>
      <c r="D590" s="412">
        <f t="shared" si="1"/>
        <v>-0.228373702422145</v>
      </c>
    </row>
    <row r="591" s="397" customFormat="1" customHeight="1" spans="1:4">
      <c r="A591" s="413" t="s">
        <v>558</v>
      </c>
      <c r="B591" s="414">
        <v>71</v>
      </c>
      <c r="C591" s="414">
        <v>78</v>
      </c>
      <c r="D591" s="412">
        <f t="shared" si="1"/>
        <v>0.0985915492957746</v>
      </c>
    </row>
    <row r="592" s="397" customFormat="1" customHeight="1" spans="1:4">
      <c r="A592" s="413" t="s">
        <v>559</v>
      </c>
      <c r="B592" s="414">
        <v>14</v>
      </c>
      <c r="C592" s="414">
        <v>9</v>
      </c>
      <c r="D592" s="412">
        <f t="shared" si="1"/>
        <v>-0.357142857142857</v>
      </c>
    </row>
    <row r="593" s="398" customFormat="1" customHeight="1" spans="1:4">
      <c r="A593" s="413" t="s">
        <v>560</v>
      </c>
      <c r="B593" s="414">
        <v>47</v>
      </c>
      <c r="C593" s="414">
        <v>72</v>
      </c>
      <c r="D593" s="412">
        <f t="shared" si="1"/>
        <v>0.531914893617021</v>
      </c>
    </row>
    <row r="594" s="397" customFormat="1" customHeight="1" spans="1:4">
      <c r="A594" s="413" t="s">
        <v>561</v>
      </c>
      <c r="B594" s="414"/>
      <c r="C594" s="414">
        <v>50</v>
      </c>
      <c r="D594" s="412"/>
    </row>
    <row r="595" s="397" customFormat="1" customHeight="1" spans="1:4">
      <c r="A595" s="413" t="s">
        <v>562</v>
      </c>
      <c r="B595" s="414">
        <v>210</v>
      </c>
      <c r="C595" s="414">
        <v>98</v>
      </c>
      <c r="D595" s="412">
        <f t="shared" si="1"/>
        <v>-0.533333333333333</v>
      </c>
    </row>
    <row r="596" s="397" customFormat="1" customHeight="1" spans="1:4">
      <c r="A596" s="410" t="s">
        <v>563</v>
      </c>
      <c r="B596" s="411">
        <v>4133</v>
      </c>
      <c r="C596" s="411">
        <f>SUM(C597:C603)</f>
        <v>6222</v>
      </c>
      <c r="D596" s="412">
        <f t="shared" si="1"/>
        <v>0.50544398741834</v>
      </c>
    </row>
    <row r="597" s="397" customFormat="1" customHeight="1" spans="1:4">
      <c r="A597" s="413" t="s">
        <v>564</v>
      </c>
      <c r="B597" s="414">
        <v>49</v>
      </c>
      <c r="C597" s="414">
        <v>49</v>
      </c>
      <c r="D597" s="412">
        <f t="shared" si="1"/>
        <v>0</v>
      </c>
    </row>
    <row r="598" s="398" customFormat="1" customHeight="1" spans="1:4">
      <c r="A598" s="413" t="s">
        <v>565</v>
      </c>
      <c r="B598" s="414">
        <v>3866</v>
      </c>
      <c r="C598" s="414">
        <v>3901</v>
      </c>
      <c r="D598" s="412">
        <f t="shared" si="1"/>
        <v>0.00905328504914641</v>
      </c>
    </row>
    <row r="599" s="397" customFormat="1" customHeight="1" spans="1:4">
      <c r="A599" s="413" t="s">
        <v>566</v>
      </c>
      <c r="B599" s="414"/>
      <c r="C599" s="414"/>
      <c r="D599" s="412"/>
    </row>
    <row r="600" s="397" customFormat="1" customHeight="1" spans="1:4">
      <c r="A600" s="413" t="s">
        <v>567</v>
      </c>
      <c r="B600" s="414">
        <v>124</v>
      </c>
      <c r="C600" s="414">
        <v>628</v>
      </c>
      <c r="D600" s="412">
        <f t="shared" si="1"/>
        <v>4.06451612903226</v>
      </c>
    </row>
    <row r="601" s="397" customFormat="1" customHeight="1" spans="1:4">
      <c r="A601" s="413" t="s">
        <v>568</v>
      </c>
      <c r="B601" s="414">
        <v>10</v>
      </c>
      <c r="C601" s="414"/>
      <c r="D601" s="412">
        <f t="shared" si="1"/>
        <v>-1</v>
      </c>
    </row>
    <row r="602" s="397" customFormat="1" customHeight="1" spans="1:4">
      <c r="A602" s="413" t="s">
        <v>569</v>
      </c>
      <c r="B602" s="414">
        <v>37</v>
      </c>
      <c r="C602" s="414">
        <v>1246</v>
      </c>
      <c r="D602" s="412">
        <f t="shared" si="1"/>
        <v>32.6756756756757</v>
      </c>
    </row>
    <row r="603" s="397" customFormat="1" customHeight="1" spans="1:4">
      <c r="A603" s="413" t="s">
        <v>570</v>
      </c>
      <c r="B603" s="414">
        <v>47</v>
      </c>
      <c r="C603" s="414">
        <v>398</v>
      </c>
      <c r="D603" s="412">
        <f t="shared" si="1"/>
        <v>7.46808510638298</v>
      </c>
    </row>
    <row r="604" s="397" customFormat="1" customHeight="1" spans="1:4">
      <c r="A604" s="410" t="s">
        <v>571</v>
      </c>
      <c r="B604" s="411">
        <v>704</v>
      </c>
      <c r="C604" s="411">
        <f>SUM(C605:C612)</f>
        <v>1052</v>
      </c>
      <c r="D604" s="412">
        <f t="shared" si="1"/>
        <v>0.494318181818182</v>
      </c>
    </row>
    <row r="605" s="397" customFormat="1" customHeight="1" spans="1:4">
      <c r="A605" s="413" t="s">
        <v>158</v>
      </c>
      <c r="B605" s="414">
        <v>148</v>
      </c>
      <c r="C605" s="414">
        <v>172</v>
      </c>
      <c r="D605" s="412">
        <f t="shared" si="1"/>
        <v>0.162162162162162</v>
      </c>
    </row>
    <row r="606" s="397" customFormat="1" customHeight="1" spans="1:4">
      <c r="A606" s="413" t="s">
        <v>159</v>
      </c>
      <c r="B606" s="414"/>
      <c r="C606" s="414"/>
      <c r="D606" s="412"/>
    </row>
    <row r="607" s="397" customFormat="1" customHeight="1" spans="1:4">
      <c r="A607" s="413" t="s">
        <v>160</v>
      </c>
      <c r="B607" s="414"/>
      <c r="C607" s="414"/>
      <c r="D607" s="412"/>
    </row>
    <row r="608" s="397" customFormat="1" customHeight="1" spans="1:4">
      <c r="A608" s="413" t="s">
        <v>572</v>
      </c>
      <c r="B608" s="414">
        <v>144</v>
      </c>
      <c r="C608" s="414">
        <v>181</v>
      </c>
      <c r="D608" s="412">
        <f t="shared" si="1"/>
        <v>0.256944444444444</v>
      </c>
    </row>
    <row r="609" s="397" customFormat="1" customHeight="1" spans="1:4">
      <c r="A609" s="413" t="s">
        <v>573</v>
      </c>
      <c r="B609" s="414">
        <v>214</v>
      </c>
      <c r="C609" s="414">
        <v>154</v>
      </c>
      <c r="D609" s="412">
        <f t="shared" si="1"/>
        <v>-0.280373831775701</v>
      </c>
    </row>
    <row r="610" s="397" customFormat="1" customHeight="1" spans="1:4">
      <c r="A610" s="413" t="s">
        <v>574</v>
      </c>
      <c r="B610" s="414">
        <v>1</v>
      </c>
      <c r="C610" s="414"/>
      <c r="D610" s="412">
        <f t="shared" si="1"/>
        <v>-1</v>
      </c>
    </row>
    <row r="611" s="397" customFormat="1" customHeight="1" spans="1:4">
      <c r="A611" s="413" t="s">
        <v>575</v>
      </c>
      <c r="B611" s="414"/>
      <c r="C611" s="414">
        <v>300</v>
      </c>
      <c r="D611" s="412"/>
    </row>
    <row r="612" s="397" customFormat="1" customHeight="1" spans="1:4">
      <c r="A612" s="413" t="s">
        <v>576</v>
      </c>
      <c r="B612" s="414">
        <v>197</v>
      </c>
      <c r="C612" s="414">
        <v>245</v>
      </c>
      <c r="D612" s="412">
        <f t="shared" si="1"/>
        <v>0.243654822335025</v>
      </c>
    </row>
    <row r="613" s="397" customFormat="1" customHeight="1" spans="1:4">
      <c r="A613" s="410" t="s">
        <v>577</v>
      </c>
      <c r="B613" s="411">
        <v>86</v>
      </c>
      <c r="C613" s="411">
        <f>SUM(C614:C617)</f>
        <v>169</v>
      </c>
      <c r="D613" s="412">
        <f t="shared" si="1"/>
        <v>0.965116279069767</v>
      </c>
    </row>
    <row r="614" s="397" customFormat="1" customHeight="1" spans="1:4">
      <c r="A614" s="413" t="s">
        <v>158</v>
      </c>
      <c r="B614" s="414"/>
      <c r="C614" s="414"/>
      <c r="D614" s="412"/>
    </row>
    <row r="615" s="397" customFormat="1" customHeight="1" spans="1:4">
      <c r="A615" s="413" t="s">
        <v>159</v>
      </c>
      <c r="B615" s="414"/>
      <c r="C615" s="414"/>
      <c r="D615" s="412"/>
    </row>
    <row r="616" s="397" customFormat="1" customHeight="1" spans="1:4">
      <c r="A616" s="413" t="s">
        <v>160</v>
      </c>
      <c r="B616" s="414"/>
      <c r="C616" s="414"/>
      <c r="D616" s="412"/>
    </row>
    <row r="617" s="397" customFormat="1" customHeight="1" spans="1:4">
      <c r="A617" s="413" t="s">
        <v>578</v>
      </c>
      <c r="B617" s="414">
        <v>86</v>
      </c>
      <c r="C617" s="414">
        <v>169</v>
      </c>
      <c r="D617" s="412">
        <f t="shared" si="1"/>
        <v>0.965116279069767</v>
      </c>
    </row>
    <row r="618" s="397" customFormat="1" customHeight="1" spans="1:4">
      <c r="A618" s="410" t="s">
        <v>579</v>
      </c>
      <c r="B618" s="411">
        <v>1062</v>
      </c>
      <c r="C618" s="411">
        <f>SUM(C619:C620)</f>
        <v>1355</v>
      </c>
      <c r="D618" s="412">
        <f t="shared" si="1"/>
        <v>0.275894538606403</v>
      </c>
    </row>
    <row r="619" s="397" customFormat="1" customHeight="1" spans="1:4">
      <c r="A619" s="413" t="s">
        <v>580</v>
      </c>
      <c r="B619" s="414">
        <v>725</v>
      </c>
      <c r="C619" s="414">
        <v>945</v>
      </c>
      <c r="D619" s="412">
        <f t="shared" si="1"/>
        <v>0.303448275862069</v>
      </c>
    </row>
    <row r="620" s="397" customFormat="1" customHeight="1" spans="1:4">
      <c r="A620" s="413" t="s">
        <v>581</v>
      </c>
      <c r="B620" s="414">
        <v>337</v>
      </c>
      <c r="C620" s="414">
        <v>410</v>
      </c>
      <c r="D620" s="412">
        <f t="shared" si="1"/>
        <v>0.216617210682493</v>
      </c>
    </row>
    <row r="621" s="397" customFormat="1" customHeight="1" spans="1:4">
      <c r="A621" s="410" t="s">
        <v>582</v>
      </c>
      <c r="B621" s="411">
        <v>286</v>
      </c>
      <c r="C621" s="411">
        <f>SUM(C622:C623)</f>
        <v>375</v>
      </c>
      <c r="D621" s="412">
        <f t="shared" si="1"/>
        <v>0.311188811188811</v>
      </c>
    </row>
    <row r="622" s="397" customFormat="1" customHeight="1" spans="1:4">
      <c r="A622" s="413" t="s">
        <v>583</v>
      </c>
      <c r="B622" s="414">
        <v>285</v>
      </c>
      <c r="C622" s="414">
        <v>373</v>
      </c>
      <c r="D622" s="412">
        <f t="shared" si="1"/>
        <v>0.308771929824561</v>
      </c>
    </row>
    <row r="623" s="397" customFormat="1" customHeight="1" spans="1:4">
      <c r="A623" s="413" t="s">
        <v>584</v>
      </c>
      <c r="B623" s="414">
        <v>1</v>
      </c>
      <c r="C623" s="414">
        <v>2</v>
      </c>
      <c r="D623" s="412">
        <f t="shared" si="1"/>
        <v>1</v>
      </c>
    </row>
    <row r="624" s="397" customFormat="1" customHeight="1" spans="1:4">
      <c r="A624" s="410" t="s">
        <v>585</v>
      </c>
      <c r="B624" s="411">
        <v>537</v>
      </c>
      <c r="C624" s="411">
        <f>SUM(C625:C626)</f>
        <v>297</v>
      </c>
      <c r="D624" s="412">
        <f t="shared" si="1"/>
        <v>-0.446927374301676</v>
      </c>
    </row>
    <row r="625" s="397" customFormat="1" customHeight="1" spans="1:4">
      <c r="A625" s="413" t="s">
        <v>586</v>
      </c>
      <c r="B625" s="414"/>
      <c r="C625" s="414">
        <v>244</v>
      </c>
      <c r="D625" s="412"/>
    </row>
    <row r="626" s="397" customFormat="1" customHeight="1" spans="1:4">
      <c r="A626" s="413" t="s">
        <v>587</v>
      </c>
      <c r="B626" s="414">
        <v>537</v>
      </c>
      <c r="C626" s="414">
        <v>53</v>
      </c>
      <c r="D626" s="412">
        <f t="shared" si="1"/>
        <v>-0.901303538175047</v>
      </c>
    </row>
    <row r="627" s="397" customFormat="1" customHeight="1" spans="1:4">
      <c r="A627" s="410" t="s">
        <v>588</v>
      </c>
      <c r="B627" s="411"/>
      <c r="C627" s="411"/>
      <c r="D627" s="412"/>
    </row>
    <row r="628" s="397" customFormat="1" customHeight="1" spans="1:4">
      <c r="A628" s="413" t="s">
        <v>589</v>
      </c>
      <c r="B628" s="414"/>
      <c r="C628" s="414"/>
      <c r="D628" s="412"/>
    </row>
    <row r="629" s="397" customFormat="1" customHeight="1" spans="1:4">
      <c r="A629" s="413" t="s">
        <v>590</v>
      </c>
      <c r="B629" s="414"/>
      <c r="C629" s="414"/>
      <c r="D629" s="412"/>
    </row>
    <row r="630" s="397" customFormat="1" customHeight="1" spans="1:4">
      <c r="A630" s="410" t="s">
        <v>591</v>
      </c>
      <c r="B630" s="411">
        <v>638</v>
      </c>
      <c r="C630" s="411">
        <f>SUM(C631:C632)</f>
        <v>3113</v>
      </c>
      <c r="D630" s="412">
        <f t="shared" si="1"/>
        <v>3.87931034482759</v>
      </c>
    </row>
    <row r="631" s="397" customFormat="1" customHeight="1" spans="1:4">
      <c r="A631" s="413" t="s">
        <v>592</v>
      </c>
      <c r="B631" s="414"/>
      <c r="C631" s="414">
        <v>3000</v>
      </c>
      <c r="D631" s="412"/>
    </row>
    <row r="632" s="397" customFormat="1" customHeight="1" spans="1:4">
      <c r="A632" s="413" t="s">
        <v>593</v>
      </c>
      <c r="B632" s="414">
        <v>638</v>
      </c>
      <c r="C632" s="414">
        <v>113</v>
      </c>
      <c r="D632" s="412">
        <f t="shared" si="1"/>
        <v>-0.822884012539185</v>
      </c>
    </row>
    <row r="633" s="397" customFormat="1" customHeight="1" spans="1:4">
      <c r="A633" s="410" t="s">
        <v>594</v>
      </c>
      <c r="B633" s="411">
        <v>519</v>
      </c>
      <c r="C633" s="411">
        <f>SUM(C634:C636)</f>
        <v>1357</v>
      </c>
      <c r="D633" s="412">
        <f t="shared" si="1"/>
        <v>1.61464354527938</v>
      </c>
    </row>
    <row r="634" s="397" customFormat="1" customHeight="1" spans="1:4">
      <c r="A634" s="413" t="s">
        <v>595</v>
      </c>
      <c r="B634" s="414"/>
      <c r="C634" s="414"/>
      <c r="D634" s="412"/>
    </row>
    <row r="635" s="397" customFormat="1" customHeight="1" spans="1:4">
      <c r="A635" s="413" t="s">
        <v>596</v>
      </c>
      <c r="B635" s="414">
        <v>519</v>
      </c>
      <c r="C635" s="414">
        <v>936</v>
      </c>
      <c r="D635" s="412">
        <f t="shared" si="1"/>
        <v>0.803468208092486</v>
      </c>
    </row>
    <row r="636" s="397" customFormat="1" customHeight="1" spans="1:4">
      <c r="A636" s="413" t="s">
        <v>597</v>
      </c>
      <c r="B636" s="414"/>
      <c r="C636" s="414">
        <v>421</v>
      </c>
      <c r="D636" s="412"/>
    </row>
    <row r="637" s="397" customFormat="1" customHeight="1" spans="1:4">
      <c r="A637" s="410" t="s">
        <v>598</v>
      </c>
      <c r="B637" s="411"/>
      <c r="C637" s="411"/>
      <c r="D637" s="412"/>
    </row>
    <row r="638" s="397" customFormat="1" customHeight="1" spans="1:4">
      <c r="A638" s="413" t="s">
        <v>599</v>
      </c>
      <c r="B638" s="414"/>
      <c r="C638" s="414"/>
      <c r="D638" s="412"/>
    </row>
    <row r="639" s="397" customFormat="1" customHeight="1" spans="1:4">
      <c r="A639" s="413" t="s">
        <v>600</v>
      </c>
      <c r="B639" s="414"/>
      <c r="C639" s="414"/>
      <c r="D639" s="412"/>
    </row>
    <row r="640" s="397" customFormat="1" customHeight="1" spans="1:4">
      <c r="A640" s="413" t="s">
        <v>601</v>
      </c>
      <c r="B640" s="414"/>
      <c r="C640" s="414"/>
      <c r="D640" s="412"/>
    </row>
    <row r="641" s="397" customFormat="1" customHeight="1" spans="1:4">
      <c r="A641" s="410" t="s">
        <v>602</v>
      </c>
      <c r="B641" s="411">
        <v>633</v>
      </c>
      <c r="C641" s="411">
        <f>SUM(C642:C648)</f>
        <v>929</v>
      </c>
      <c r="D641" s="412">
        <f t="shared" si="1"/>
        <v>0.467614533965245</v>
      </c>
    </row>
    <row r="642" s="397" customFormat="1" customHeight="1" spans="1:4">
      <c r="A642" s="413" t="s">
        <v>158</v>
      </c>
      <c r="B642" s="414">
        <v>117</v>
      </c>
      <c r="C642" s="414">
        <v>118</v>
      </c>
      <c r="D642" s="412">
        <f t="shared" si="1"/>
        <v>0.00854700854700855</v>
      </c>
    </row>
    <row r="643" s="397" customFormat="1" customHeight="1" spans="1:4">
      <c r="A643" s="413" t="s">
        <v>159</v>
      </c>
      <c r="B643" s="414">
        <v>13</v>
      </c>
      <c r="C643" s="414">
        <v>10</v>
      </c>
      <c r="D643" s="412">
        <f t="shared" si="1"/>
        <v>-0.230769230769231</v>
      </c>
    </row>
    <row r="644" s="397" customFormat="1" customHeight="1" spans="1:4">
      <c r="A644" s="413" t="s">
        <v>160</v>
      </c>
      <c r="B644" s="414"/>
      <c r="C644" s="414"/>
      <c r="D644" s="412"/>
    </row>
    <row r="645" s="397" customFormat="1" customHeight="1" spans="1:4">
      <c r="A645" s="413" t="s">
        <v>603</v>
      </c>
      <c r="B645" s="414">
        <v>166</v>
      </c>
      <c r="C645" s="414">
        <v>221</v>
      </c>
      <c r="D645" s="412">
        <f t="shared" ref="D645:D709" si="2">(C645-B645)/B645*100%</f>
        <v>0.331325301204819</v>
      </c>
    </row>
    <row r="646" s="397" customFormat="1" customHeight="1" spans="1:4">
      <c r="A646" s="413" t="s">
        <v>604</v>
      </c>
      <c r="B646" s="414"/>
      <c r="C646" s="414"/>
      <c r="D646" s="412"/>
    </row>
    <row r="647" s="397" customFormat="1" customHeight="1" spans="1:4">
      <c r="A647" s="413" t="s">
        <v>167</v>
      </c>
      <c r="B647" s="414">
        <v>56</v>
      </c>
      <c r="C647" s="414">
        <v>43</v>
      </c>
      <c r="D647" s="412">
        <f t="shared" si="2"/>
        <v>-0.232142857142857</v>
      </c>
    </row>
    <row r="648" s="397" customFormat="1" customHeight="1" spans="1:4">
      <c r="A648" s="413" t="s">
        <v>605</v>
      </c>
      <c r="B648" s="414">
        <v>281</v>
      </c>
      <c r="C648" s="414">
        <v>537</v>
      </c>
      <c r="D648" s="412">
        <f t="shared" si="2"/>
        <v>0.911032028469751</v>
      </c>
    </row>
    <row r="649" s="397" customFormat="1" customHeight="1" spans="1:4">
      <c r="A649" s="410" t="s">
        <v>606</v>
      </c>
      <c r="B649" s="411">
        <v>47</v>
      </c>
      <c r="C649" s="411">
        <v>52</v>
      </c>
      <c r="D649" s="412">
        <f t="shared" si="2"/>
        <v>0.106382978723404</v>
      </c>
    </row>
    <row r="650" s="397" customFormat="1" customHeight="1" spans="1:4">
      <c r="A650" s="413" t="s">
        <v>607</v>
      </c>
      <c r="B650" s="414">
        <v>20</v>
      </c>
      <c r="C650" s="414">
        <v>20</v>
      </c>
      <c r="D650" s="412">
        <f t="shared" si="2"/>
        <v>0</v>
      </c>
    </row>
    <row r="651" s="397" customFormat="1" customHeight="1" spans="1:4">
      <c r="A651" s="413" t="s">
        <v>608</v>
      </c>
      <c r="B651" s="414">
        <v>27</v>
      </c>
      <c r="C651" s="414">
        <v>32</v>
      </c>
      <c r="D651" s="412">
        <f t="shared" si="2"/>
        <v>0.185185185185185</v>
      </c>
    </row>
    <row r="652" s="397" customFormat="1" customHeight="1" spans="1:4">
      <c r="A652" s="410" t="s">
        <v>609</v>
      </c>
      <c r="B652" s="411">
        <v>1056</v>
      </c>
      <c r="C652" s="411">
        <v>1093</v>
      </c>
      <c r="D652" s="412">
        <f t="shared" si="2"/>
        <v>0.0350378787878788</v>
      </c>
    </row>
    <row r="653" s="397" customFormat="1" customHeight="1" spans="1:4">
      <c r="A653" s="413" t="s">
        <v>610</v>
      </c>
      <c r="B653" s="414">
        <v>1056</v>
      </c>
      <c r="C653" s="414">
        <v>1093</v>
      </c>
      <c r="D653" s="412">
        <f t="shared" si="2"/>
        <v>0.0350378787878788</v>
      </c>
    </row>
    <row r="654" s="397" customFormat="1" customHeight="1" spans="1:4">
      <c r="A654" s="410" t="s">
        <v>291</v>
      </c>
      <c r="B654" s="411"/>
      <c r="C654" s="411"/>
      <c r="D654" s="412"/>
    </row>
    <row r="655" s="397" customFormat="1" customHeight="1" spans="1:4">
      <c r="A655" s="410" t="s">
        <v>611</v>
      </c>
      <c r="B655" s="411"/>
      <c r="C655" s="411"/>
      <c r="D655" s="412"/>
    </row>
    <row r="656" s="397" customFormat="1" customHeight="1" spans="1:4">
      <c r="A656" s="410" t="s">
        <v>612</v>
      </c>
      <c r="B656" s="411">
        <v>24970</v>
      </c>
      <c r="C656" s="411">
        <f>C657+C662+C676+C680+C695+C699+C704+C708+C715+C724+C726+C712</f>
        <v>32010</v>
      </c>
      <c r="D656" s="412">
        <f t="shared" si="2"/>
        <v>0.281938325991189</v>
      </c>
    </row>
    <row r="657" s="397" customFormat="1" customHeight="1" spans="1:4">
      <c r="A657" s="410" t="s">
        <v>613</v>
      </c>
      <c r="B657" s="411">
        <v>685</v>
      </c>
      <c r="C657" s="411">
        <f>SUM(C658:C661)</f>
        <v>712</v>
      </c>
      <c r="D657" s="412">
        <f t="shared" si="2"/>
        <v>0.0394160583941606</v>
      </c>
    </row>
    <row r="658" s="397" customFormat="1" customHeight="1" spans="1:4">
      <c r="A658" s="413" t="s">
        <v>158</v>
      </c>
      <c r="B658" s="414">
        <v>576</v>
      </c>
      <c r="C658" s="414">
        <v>627</v>
      </c>
      <c r="D658" s="412">
        <f t="shared" si="2"/>
        <v>0.0885416666666667</v>
      </c>
    </row>
    <row r="659" s="397" customFormat="1" customHeight="1" spans="1:4">
      <c r="A659" s="413" t="s">
        <v>159</v>
      </c>
      <c r="B659" s="414">
        <v>50</v>
      </c>
      <c r="C659" s="414">
        <v>55</v>
      </c>
      <c r="D659" s="412">
        <f t="shared" si="2"/>
        <v>0.1</v>
      </c>
    </row>
    <row r="660" s="397" customFormat="1" customHeight="1" spans="1:4">
      <c r="A660" s="413" t="s">
        <v>160</v>
      </c>
      <c r="B660" s="414"/>
      <c r="C660" s="414"/>
      <c r="D660" s="412"/>
    </row>
    <row r="661" s="397" customFormat="1" customHeight="1" spans="1:4">
      <c r="A661" s="413" t="s">
        <v>614</v>
      </c>
      <c r="B661" s="414">
        <v>59</v>
      </c>
      <c r="C661" s="414">
        <v>30</v>
      </c>
      <c r="D661" s="412">
        <f t="shared" si="2"/>
        <v>-0.491525423728814</v>
      </c>
    </row>
    <row r="662" s="397" customFormat="1" customHeight="1" spans="1:4">
      <c r="A662" s="410" t="s">
        <v>615</v>
      </c>
      <c r="B662" s="411">
        <v>7177</v>
      </c>
      <c r="C662" s="411">
        <f>SUM(C663:C675)</f>
        <v>7177</v>
      </c>
      <c r="D662" s="412">
        <f t="shared" si="2"/>
        <v>0</v>
      </c>
    </row>
    <row r="663" s="397" customFormat="1" customHeight="1" spans="1:4">
      <c r="A663" s="413" t="s">
        <v>616</v>
      </c>
      <c r="B663" s="414">
        <v>6112</v>
      </c>
      <c r="C663" s="414">
        <v>5792</v>
      </c>
      <c r="D663" s="412">
        <f t="shared" si="2"/>
        <v>-0.0523560209424084</v>
      </c>
    </row>
    <row r="664" s="397" customFormat="1" customHeight="1" spans="1:4">
      <c r="A664" s="413" t="s">
        <v>617</v>
      </c>
      <c r="B664" s="414">
        <v>1025</v>
      </c>
      <c r="C664" s="414">
        <v>1325</v>
      </c>
      <c r="D664" s="412">
        <f t="shared" si="2"/>
        <v>0.292682926829268</v>
      </c>
    </row>
    <row r="665" s="397" customFormat="1" customHeight="1" spans="1:4">
      <c r="A665" s="413" t="s">
        <v>618</v>
      </c>
      <c r="B665" s="414"/>
      <c r="C665" s="414"/>
      <c r="D665" s="412"/>
    </row>
    <row r="666" s="397" customFormat="1" customHeight="1" spans="1:4">
      <c r="A666" s="413" t="s">
        <v>619</v>
      </c>
      <c r="B666" s="414"/>
      <c r="C666" s="414"/>
      <c r="D666" s="412"/>
    </row>
    <row r="667" s="397" customFormat="1" customHeight="1" spans="1:4">
      <c r="A667" s="413" t="s">
        <v>620</v>
      </c>
      <c r="B667" s="414"/>
      <c r="C667" s="414"/>
      <c r="D667" s="412"/>
    </row>
    <row r="668" s="397" customFormat="1" customHeight="1" spans="1:4">
      <c r="A668" s="413" t="s">
        <v>621</v>
      </c>
      <c r="B668" s="414"/>
      <c r="C668" s="414"/>
      <c r="D668" s="412"/>
    </row>
    <row r="669" s="397" customFormat="1" customHeight="1" spans="1:4">
      <c r="A669" s="413" t="s">
        <v>622</v>
      </c>
      <c r="B669" s="414"/>
      <c r="C669" s="414"/>
      <c r="D669" s="412"/>
    </row>
    <row r="670" s="397" customFormat="1" customHeight="1" spans="1:4">
      <c r="A670" s="413" t="s">
        <v>623</v>
      </c>
      <c r="B670" s="414"/>
      <c r="C670" s="414"/>
      <c r="D670" s="412"/>
    </row>
    <row r="671" s="397" customFormat="1" customHeight="1" spans="1:4">
      <c r="A671" s="413" t="s">
        <v>624</v>
      </c>
      <c r="B671" s="414"/>
      <c r="C671" s="414"/>
      <c r="D671" s="412"/>
    </row>
    <row r="672" s="397" customFormat="1" customHeight="1" spans="1:4">
      <c r="A672" s="413" t="s">
        <v>625</v>
      </c>
      <c r="B672" s="414"/>
      <c r="C672" s="414"/>
      <c r="D672" s="412"/>
    </row>
    <row r="673" s="397" customFormat="1" customHeight="1" spans="1:4">
      <c r="A673" s="413" t="s">
        <v>626</v>
      </c>
      <c r="B673" s="414">
        <v>40</v>
      </c>
      <c r="C673" s="414">
        <v>60</v>
      </c>
      <c r="D673" s="412">
        <f t="shared" si="2"/>
        <v>0.5</v>
      </c>
    </row>
    <row r="674" s="397" customFormat="1" customHeight="1" spans="1:4">
      <c r="A674" s="413" t="s">
        <v>627</v>
      </c>
      <c r="B674" s="414"/>
      <c r="C674" s="414"/>
      <c r="D674" s="412"/>
    </row>
    <row r="675" s="397" customFormat="1" customHeight="1" spans="1:4">
      <c r="A675" s="413" t="s">
        <v>628</v>
      </c>
      <c r="B675" s="414"/>
      <c r="C675" s="414"/>
      <c r="D675" s="412"/>
    </row>
    <row r="676" s="397" customFormat="1" customHeight="1" spans="1:4">
      <c r="A676" s="410" t="s">
        <v>629</v>
      </c>
      <c r="B676" s="411">
        <v>3022</v>
      </c>
      <c r="C676" s="411">
        <f>SUM(C677:C679)</f>
        <v>2408</v>
      </c>
      <c r="D676" s="412">
        <f t="shared" si="2"/>
        <v>-0.203176704169424</v>
      </c>
    </row>
    <row r="677" s="397" customFormat="1" customHeight="1" spans="1:4">
      <c r="A677" s="413" t="s">
        <v>630</v>
      </c>
      <c r="B677" s="414"/>
      <c r="C677" s="414"/>
      <c r="D677" s="412"/>
    </row>
    <row r="678" s="397" customFormat="1" customHeight="1" spans="1:4">
      <c r="A678" s="413" t="s">
        <v>631</v>
      </c>
      <c r="B678" s="414">
        <v>2351</v>
      </c>
      <c r="C678" s="414">
        <v>2223</v>
      </c>
      <c r="D678" s="412">
        <f t="shared" si="2"/>
        <v>-0.0544449170565717</v>
      </c>
    </row>
    <row r="679" s="397" customFormat="1" customHeight="1" spans="1:4">
      <c r="A679" s="413" t="s">
        <v>632</v>
      </c>
      <c r="B679" s="414">
        <v>671</v>
      </c>
      <c r="C679" s="414">
        <v>185</v>
      </c>
      <c r="D679" s="412">
        <f t="shared" si="2"/>
        <v>-0.724292101341282</v>
      </c>
    </row>
    <row r="680" s="397" customFormat="1" customHeight="1" spans="1:4">
      <c r="A680" s="410" t="s">
        <v>633</v>
      </c>
      <c r="B680" s="411">
        <v>4644</v>
      </c>
      <c r="C680" s="411">
        <f>SUM(C681:C691)</f>
        <v>6729</v>
      </c>
      <c r="D680" s="412">
        <f t="shared" si="2"/>
        <v>0.448966408268734</v>
      </c>
    </row>
    <row r="681" s="397" customFormat="1" customHeight="1" spans="1:4">
      <c r="A681" s="413" t="s">
        <v>634</v>
      </c>
      <c r="B681" s="414">
        <v>952</v>
      </c>
      <c r="C681" s="414">
        <v>1018</v>
      </c>
      <c r="D681" s="412">
        <f t="shared" si="2"/>
        <v>0.069327731092437</v>
      </c>
    </row>
    <row r="682" s="397" customFormat="1" customHeight="1" spans="1:4">
      <c r="A682" s="413" t="s">
        <v>635</v>
      </c>
      <c r="B682" s="414">
        <v>69</v>
      </c>
      <c r="C682" s="414">
        <v>53</v>
      </c>
      <c r="D682" s="412">
        <f t="shared" si="2"/>
        <v>-0.231884057971014</v>
      </c>
    </row>
    <row r="683" s="397" customFormat="1" customHeight="1" spans="1:4">
      <c r="A683" s="413" t="s">
        <v>636</v>
      </c>
      <c r="B683" s="414">
        <v>909</v>
      </c>
      <c r="C683" s="414">
        <v>1473</v>
      </c>
      <c r="D683" s="412">
        <f t="shared" si="2"/>
        <v>0.62046204620462</v>
      </c>
    </row>
    <row r="684" s="397" customFormat="1" customHeight="1" spans="1:4">
      <c r="A684" s="413" t="s">
        <v>637</v>
      </c>
      <c r="B684" s="414"/>
      <c r="C684" s="414"/>
      <c r="D684" s="412"/>
    </row>
    <row r="685" s="397" customFormat="1" customHeight="1" spans="1:4">
      <c r="A685" s="413" t="s">
        <v>638</v>
      </c>
      <c r="B685" s="414"/>
      <c r="C685" s="414"/>
      <c r="D685" s="412"/>
    </row>
    <row r="686" s="397" customFormat="1" customHeight="1" spans="1:4">
      <c r="A686" s="413" t="s">
        <v>639</v>
      </c>
      <c r="B686" s="414"/>
      <c r="C686" s="414"/>
      <c r="D686" s="412"/>
    </row>
    <row r="687" s="397" customFormat="1" customHeight="1" spans="1:4">
      <c r="A687" s="413" t="s">
        <v>640</v>
      </c>
      <c r="B687" s="414"/>
      <c r="C687" s="414"/>
      <c r="D687" s="412"/>
    </row>
    <row r="688" s="397" customFormat="1" customHeight="1" spans="1:4">
      <c r="A688" s="413" t="s">
        <v>641</v>
      </c>
      <c r="B688" s="414">
        <v>436</v>
      </c>
      <c r="C688" s="414">
        <v>855</v>
      </c>
      <c r="D688" s="412">
        <f t="shared" si="2"/>
        <v>0.961009174311927</v>
      </c>
    </row>
    <row r="689" s="397" customFormat="1" customHeight="1" spans="1:4">
      <c r="A689" s="413" t="s">
        <v>642</v>
      </c>
      <c r="B689" s="414">
        <v>86</v>
      </c>
      <c r="C689" s="414">
        <v>360</v>
      </c>
      <c r="D689" s="412">
        <f t="shared" si="2"/>
        <v>3.18604651162791</v>
      </c>
    </row>
    <row r="690" s="397" customFormat="1" customHeight="1" spans="1:4">
      <c r="A690" s="413" t="s">
        <v>643</v>
      </c>
      <c r="B690" s="414">
        <v>5</v>
      </c>
      <c r="C690" s="414">
        <v>531</v>
      </c>
      <c r="D690" s="412">
        <f t="shared" si="2"/>
        <v>105.2</v>
      </c>
    </row>
    <row r="691" s="397" customFormat="1" customHeight="1" spans="1:4">
      <c r="A691" s="413" t="s">
        <v>644</v>
      </c>
      <c r="B691" s="414">
        <v>2187</v>
      </c>
      <c r="C691" s="414">
        <v>2439</v>
      </c>
      <c r="D691" s="412">
        <f t="shared" si="2"/>
        <v>0.11522633744856</v>
      </c>
    </row>
    <row r="692" s="397" customFormat="1" customHeight="1" spans="1:4">
      <c r="A692" s="410" t="s">
        <v>645</v>
      </c>
      <c r="B692" s="411"/>
      <c r="C692" s="411"/>
      <c r="D692" s="412"/>
    </row>
    <row r="693" s="397" customFormat="1" customHeight="1" spans="1:4">
      <c r="A693" s="413" t="s">
        <v>646</v>
      </c>
      <c r="B693" s="414"/>
      <c r="C693" s="414"/>
      <c r="D693" s="412"/>
    </row>
    <row r="694" s="397" customFormat="1" customHeight="1" spans="1:4">
      <c r="A694" s="413" t="s">
        <v>647</v>
      </c>
      <c r="B694" s="414"/>
      <c r="C694" s="414"/>
      <c r="D694" s="412"/>
    </row>
    <row r="695" s="397" customFormat="1" customHeight="1" spans="1:4">
      <c r="A695" s="410" t="s">
        <v>648</v>
      </c>
      <c r="B695" s="411">
        <v>1304</v>
      </c>
      <c r="C695" s="411">
        <f>SUM(C696:C698)</f>
        <v>1473</v>
      </c>
      <c r="D695" s="412">
        <f t="shared" si="2"/>
        <v>0.129601226993865</v>
      </c>
    </row>
    <row r="696" s="397" customFormat="1" customHeight="1" spans="1:4">
      <c r="A696" s="413" t="s">
        <v>649</v>
      </c>
      <c r="B696" s="414"/>
      <c r="C696" s="414"/>
      <c r="D696" s="412"/>
    </row>
    <row r="697" s="397" customFormat="1" customHeight="1" spans="1:4">
      <c r="A697" s="413" t="s">
        <v>650</v>
      </c>
      <c r="B697" s="414">
        <v>64</v>
      </c>
      <c r="C697" s="414">
        <v>67</v>
      </c>
      <c r="D697" s="412">
        <f t="shared" si="2"/>
        <v>0.046875</v>
      </c>
    </row>
    <row r="698" s="397" customFormat="1" customHeight="1" spans="1:4">
      <c r="A698" s="413" t="s">
        <v>651</v>
      </c>
      <c r="B698" s="414">
        <v>1240</v>
      </c>
      <c r="C698" s="414">
        <v>1406</v>
      </c>
      <c r="D698" s="412">
        <f t="shared" si="2"/>
        <v>0.133870967741935</v>
      </c>
    </row>
    <row r="699" s="397" customFormat="1" customHeight="1" spans="1:4">
      <c r="A699" s="410" t="s">
        <v>652</v>
      </c>
      <c r="B699" s="411">
        <v>4210</v>
      </c>
      <c r="C699" s="411">
        <f>SUM(C700:C703)</f>
        <v>4880</v>
      </c>
      <c r="D699" s="412">
        <f t="shared" si="2"/>
        <v>0.159144893111639</v>
      </c>
    </row>
    <row r="700" s="397" customFormat="1" customHeight="1" spans="1:4">
      <c r="A700" s="413" t="s">
        <v>653</v>
      </c>
      <c r="B700" s="414">
        <v>1746</v>
      </c>
      <c r="C700" s="414">
        <v>1845</v>
      </c>
      <c r="D700" s="412">
        <f t="shared" si="2"/>
        <v>0.0567010309278351</v>
      </c>
    </row>
    <row r="701" s="397" customFormat="1" customHeight="1" spans="1:4">
      <c r="A701" s="413" t="s">
        <v>654</v>
      </c>
      <c r="B701" s="414">
        <v>897</v>
      </c>
      <c r="C701" s="414">
        <v>997</v>
      </c>
      <c r="D701" s="412">
        <f t="shared" si="2"/>
        <v>0.111482720178372</v>
      </c>
    </row>
    <row r="702" s="397" customFormat="1" customHeight="1" spans="1:4">
      <c r="A702" s="413" t="s">
        <v>655</v>
      </c>
      <c r="B702" s="414">
        <v>1463</v>
      </c>
      <c r="C702" s="414">
        <v>1939</v>
      </c>
      <c r="D702" s="412">
        <f t="shared" si="2"/>
        <v>0.325358851674641</v>
      </c>
    </row>
    <row r="703" s="397" customFormat="1" customHeight="1" spans="1:4">
      <c r="A703" s="413" t="s">
        <v>656</v>
      </c>
      <c r="B703" s="414">
        <v>104</v>
      </c>
      <c r="C703" s="414">
        <v>99</v>
      </c>
      <c r="D703" s="412">
        <f t="shared" si="2"/>
        <v>-0.0480769230769231</v>
      </c>
    </row>
    <row r="704" s="397" customFormat="1" customHeight="1" spans="1:4">
      <c r="A704" s="410" t="s">
        <v>657</v>
      </c>
      <c r="B704" s="411">
        <v>2315</v>
      </c>
      <c r="C704" s="411">
        <v>2591</v>
      </c>
      <c r="D704" s="412">
        <f t="shared" si="2"/>
        <v>0.119222462203024</v>
      </c>
    </row>
    <row r="705" s="397" customFormat="1" customHeight="1" spans="1:4">
      <c r="A705" s="413" t="s">
        <v>658</v>
      </c>
      <c r="B705" s="414">
        <v>2</v>
      </c>
      <c r="C705" s="414">
        <v>1</v>
      </c>
      <c r="D705" s="412">
        <f t="shared" si="2"/>
        <v>-0.5</v>
      </c>
    </row>
    <row r="706" s="397" customFormat="1" customHeight="1" spans="1:4">
      <c r="A706" s="413" t="s">
        <v>659</v>
      </c>
      <c r="B706" s="414">
        <v>2313</v>
      </c>
      <c r="C706" s="414">
        <v>2590</v>
      </c>
      <c r="D706" s="412">
        <f t="shared" si="2"/>
        <v>0.119757890185906</v>
      </c>
    </row>
    <row r="707" s="397" customFormat="1" customHeight="1" spans="1:4">
      <c r="A707" s="413" t="s">
        <v>660</v>
      </c>
      <c r="B707" s="414"/>
      <c r="C707" s="414"/>
      <c r="D707" s="412"/>
    </row>
    <row r="708" s="397" customFormat="1" customHeight="1" spans="1:4">
      <c r="A708" s="410" t="s">
        <v>661</v>
      </c>
      <c r="B708" s="411">
        <v>691</v>
      </c>
      <c r="C708" s="411">
        <v>854</v>
      </c>
      <c r="D708" s="412">
        <f t="shared" si="2"/>
        <v>0.23589001447178</v>
      </c>
    </row>
    <row r="709" s="397" customFormat="1" customHeight="1" spans="1:4">
      <c r="A709" s="413" t="s">
        <v>662</v>
      </c>
      <c r="B709" s="414">
        <v>400</v>
      </c>
      <c r="C709" s="414">
        <v>549</v>
      </c>
      <c r="D709" s="412">
        <f t="shared" si="2"/>
        <v>0.3725</v>
      </c>
    </row>
    <row r="710" s="397" customFormat="1" customHeight="1" spans="1:4">
      <c r="A710" s="413" t="s">
        <v>663</v>
      </c>
      <c r="B710" s="414"/>
      <c r="C710" s="414"/>
      <c r="D710" s="412"/>
    </row>
    <row r="711" s="397" customFormat="1" customHeight="1" spans="1:4">
      <c r="A711" s="413" t="s">
        <v>664</v>
      </c>
      <c r="B711" s="414">
        <v>291</v>
      </c>
      <c r="C711" s="414">
        <v>305</v>
      </c>
      <c r="D711" s="412">
        <f>(C711-B711)/B711*100%</f>
        <v>0.0481099656357388</v>
      </c>
    </row>
    <row r="712" s="397" customFormat="1" customHeight="1" spans="1:4">
      <c r="A712" s="410" t="s">
        <v>665</v>
      </c>
      <c r="B712" s="411"/>
      <c r="C712" s="411">
        <v>47</v>
      </c>
      <c r="D712" s="412"/>
    </row>
    <row r="713" s="397" customFormat="1" customHeight="1" spans="1:4">
      <c r="A713" s="413" t="s">
        <v>666</v>
      </c>
      <c r="B713" s="414"/>
      <c r="C713" s="414">
        <v>47</v>
      </c>
      <c r="D713" s="412"/>
    </row>
    <row r="714" s="397" customFormat="1" customHeight="1" spans="1:4">
      <c r="A714" s="413" t="s">
        <v>667</v>
      </c>
      <c r="B714" s="414"/>
      <c r="C714" s="414"/>
      <c r="D714" s="412"/>
    </row>
    <row r="715" s="397" customFormat="1" customHeight="1" spans="1:4">
      <c r="A715" s="410" t="s">
        <v>668</v>
      </c>
      <c r="B715" s="411">
        <v>666</v>
      </c>
      <c r="C715" s="411">
        <f>SUM(C716:C723)</f>
        <v>673</v>
      </c>
      <c r="D715" s="412">
        <f>(C715-B715)/B715*100%</f>
        <v>0.0105105105105105</v>
      </c>
    </row>
    <row r="716" s="397" customFormat="1" customHeight="1" spans="1:4">
      <c r="A716" s="413" t="s">
        <v>158</v>
      </c>
      <c r="B716" s="414">
        <v>590</v>
      </c>
      <c r="C716" s="414">
        <v>587</v>
      </c>
      <c r="D716" s="412">
        <f>(C716-B716)/B716*100%</f>
        <v>-0.00508474576271186</v>
      </c>
    </row>
    <row r="717" s="397" customFormat="1" customHeight="1" spans="1:4">
      <c r="A717" s="413" t="s">
        <v>159</v>
      </c>
      <c r="B717" s="414"/>
      <c r="C717" s="414"/>
      <c r="D717" s="412"/>
    </row>
    <row r="718" s="397" customFormat="1" customHeight="1" spans="1:4">
      <c r="A718" s="413" t="s">
        <v>160</v>
      </c>
      <c r="B718" s="414"/>
      <c r="C718" s="414"/>
      <c r="D718" s="412"/>
    </row>
    <row r="719" s="397" customFormat="1" customHeight="1" spans="1:4">
      <c r="A719" s="413" t="s">
        <v>199</v>
      </c>
      <c r="B719" s="414">
        <v>7</v>
      </c>
      <c r="C719" s="414">
        <v>1</v>
      </c>
      <c r="D719" s="412">
        <f>(C719-B719)/B719*100%</f>
        <v>-0.857142857142857</v>
      </c>
    </row>
    <row r="720" s="397" customFormat="1" customHeight="1" spans="1:4">
      <c r="A720" s="413" t="s">
        <v>669</v>
      </c>
      <c r="B720" s="414">
        <v>44</v>
      </c>
      <c r="C720" s="414">
        <v>58</v>
      </c>
      <c r="D720" s="412">
        <f>(C720-B720)/B720*100%</f>
        <v>0.318181818181818</v>
      </c>
    </row>
    <row r="721" s="397" customFormat="1" customHeight="1" spans="1:4">
      <c r="A721" s="413" t="s">
        <v>670</v>
      </c>
      <c r="B721" s="414">
        <v>5</v>
      </c>
      <c r="C721" s="414">
        <v>7</v>
      </c>
      <c r="D721" s="412">
        <f>(C721-B721)/B721*100%</f>
        <v>0.4</v>
      </c>
    </row>
    <row r="722" s="397" customFormat="1" customHeight="1" spans="1:4">
      <c r="A722" s="413" t="s">
        <v>167</v>
      </c>
      <c r="B722" s="414"/>
      <c r="C722" s="414"/>
      <c r="D722" s="412"/>
    </row>
    <row r="723" s="397" customFormat="1" customHeight="1" spans="1:4">
      <c r="A723" s="413" t="s">
        <v>671</v>
      </c>
      <c r="B723" s="414">
        <v>20</v>
      </c>
      <c r="C723" s="414">
        <v>20</v>
      </c>
      <c r="D723" s="412">
        <f>(C723-B723)/B723*100%</f>
        <v>0</v>
      </c>
    </row>
    <row r="724" s="397" customFormat="1" customHeight="1" spans="1:4">
      <c r="A724" s="410" t="s">
        <v>672</v>
      </c>
      <c r="B724" s="411">
        <v>43</v>
      </c>
      <c r="C724" s="411">
        <v>75</v>
      </c>
      <c r="D724" s="412">
        <f>(C724-B724)/B724*100%</f>
        <v>0.744186046511628</v>
      </c>
    </row>
    <row r="725" s="397" customFormat="1" customHeight="1" spans="1:4">
      <c r="A725" s="413" t="s">
        <v>673</v>
      </c>
      <c r="B725" s="414">
        <v>43</v>
      </c>
      <c r="C725" s="414">
        <v>75</v>
      </c>
      <c r="D725" s="412">
        <f>(C725-B725)/B725*100%</f>
        <v>0.744186046511628</v>
      </c>
    </row>
    <row r="726" s="397" customFormat="1" customHeight="1" spans="1:4">
      <c r="A726" s="410" t="s">
        <v>674</v>
      </c>
      <c r="B726" s="411">
        <v>213</v>
      </c>
      <c r="C726" s="411">
        <v>4391</v>
      </c>
      <c r="D726" s="412">
        <f>(C726-B726)/B726*100%</f>
        <v>19.6150234741784</v>
      </c>
    </row>
    <row r="727" s="397" customFormat="1" customHeight="1" spans="1:4">
      <c r="A727" s="413" t="s">
        <v>675</v>
      </c>
      <c r="B727" s="414">
        <v>213</v>
      </c>
      <c r="C727" s="414">
        <v>4391</v>
      </c>
      <c r="D727" s="412">
        <f>(C727-B727)/B727*100%</f>
        <v>19.6150234741784</v>
      </c>
    </row>
    <row r="728" s="397" customFormat="1" customHeight="1" spans="1:4">
      <c r="A728" s="410" t="s">
        <v>291</v>
      </c>
      <c r="B728" s="411"/>
      <c r="C728" s="411"/>
      <c r="D728" s="412"/>
    </row>
    <row r="729" s="397" customFormat="1" customHeight="1" spans="1:4">
      <c r="A729" s="410" t="s">
        <v>365</v>
      </c>
      <c r="B729" s="411"/>
      <c r="C729" s="411"/>
      <c r="D729" s="412"/>
    </row>
    <row r="730" s="397" customFormat="1" customHeight="1" spans="1:4">
      <c r="A730" s="410" t="s">
        <v>676</v>
      </c>
      <c r="B730" s="411">
        <v>3616</v>
      </c>
      <c r="C730" s="411">
        <f>C731+C745+C754+C759+C780+C803</f>
        <v>6705</v>
      </c>
      <c r="D730" s="412">
        <f>(C730-B730)/B730*100%</f>
        <v>0.854258849557522</v>
      </c>
    </row>
    <row r="731" s="397" customFormat="1" customHeight="1" spans="1:4">
      <c r="A731" s="410" t="s">
        <v>677</v>
      </c>
      <c r="B731" s="411">
        <v>32</v>
      </c>
      <c r="C731" s="411">
        <v>145</v>
      </c>
      <c r="D731" s="412">
        <f>(C731-B731)/B731*100%</f>
        <v>3.53125</v>
      </c>
    </row>
    <row r="732" s="397" customFormat="1" customHeight="1" spans="1:4">
      <c r="A732" s="413" t="s">
        <v>158</v>
      </c>
      <c r="B732" s="414"/>
      <c r="C732" s="414"/>
      <c r="D732" s="412"/>
    </row>
    <row r="733" s="397" customFormat="1" customHeight="1" spans="1:4">
      <c r="A733" s="413" t="s">
        <v>159</v>
      </c>
      <c r="B733" s="414"/>
      <c r="C733" s="414"/>
      <c r="D733" s="412"/>
    </row>
    <row r="734" s="397" customFormat="1" customHeight="1" spans="1:4">
      <c r="A734" s="413" t="s">
        <v>160</v>
      </c>
      <c r="B734" s="414"/>
      <c r="C734" s="414"/>
      <c r="D734" s="412"/>
    </row>
    <row r="735" s="397" customFormat="1" customHeight="1" spans="1:4">
      <c r="A735" s="413" t="s">
        <v>678</v>
      </c>
      <c r="B735" s="414"/>
      <c r="C735" s="414"/>
      <c r="D735" s="412"/>
    </row>
    <row r="736" s="397" customFormat="1" customHeight="1" spans="1:4">
      <c r="A736" s="413" t="s">
        <v>679</v>
      </c>
      <c r="B736" s="414"/>
      <c r="C736" s="414"/>
      <c r="D736" s="412"/>
    </row>
    <row r="737" s="397" customFormat="1" customHeight="1" spans="1:4">
      <c r="A737" s="413" t="s">
        <v>680</v>
      </c>
      <c r="B737" s="414"/>
      <c r="C737" s="414"/>
      <c r="D737" s="412"/>
    </row>
    <row r="738" s="397" customFormat="1" customHeight="1" spans="1:4">
      <c r="A738" s="413" t="s">
        <v>681</v>
      </c>
      <c r="B738" s="414"/>
      <c r="C738" s="414"/>
      <c r="D738" s="412"/>
    </row>
    <row r="739" s="397" customFormat="1" customHeight="1" spans="1:4">
      <c r="A739" s="413" t="s">
        <v>682</v>
      </c>
      <c r="B739" s="414"/>
      <c r="C739" s="414"/>
      <c r="D739" s="412"/>
    </row>
    <row r="740" s="397" customFormat="1" customHeight="1" spans="1:4">
      <c r="A740" s="413" t="s">
        <v>683</v>
      </c>
      <c r="B740" s="414">
        <v>32</v>
      </c>
      <c r="C740" s="414">
        <v>145</v>
      </c>
      <c r="D740" s="412">
        <f>(C740-B740)/B740*100%</f>
        <v>3.53125</v>
      </c>
    </row>
    <row r="741" s="397" customFormat="1" customHeight="1" spans="1:4">
      <c r="A741" s="410" t="s">
        <v>684</v>
      </c>
      <c r="B741" s="411">
        <v>30</v>
      </c>
      <c r="C741" s="411"/>
      <c r="D741" s="412">
        <f>(C741-B741)/B741*100%</f>
        <v>-1</v>
      </c>
    </row>
    <row r="742" s="397" customFormat="1" customHeight="1" spans="1:4">
      <c r="A742" s="413" t="s">
        <v>685</v>
      </c>
      <c r="B742" s="414">
        <v>30</v>
      </c>
      <c r="C742" s="414"/>
      <c r="D742" s="412">
        <f>(C742-B742)/B742*100%</f>
        <v>-1</v>
      </c>
    </row>
    <row r="743" s="397" customFormat="1" customHeight="1" spans="1:4">
      <c r="A743" s="413" t="s">
        <v>686</v>
      </c>
      <c r="B743" s="414"/>
      <c r="C743" s="414"/>
      <c r="D743" s="412"/>
    </row>
    <row r="744" s="397" customFormat="1" customHeight="1" spans="1:4">
      <c r="A744" s="413" t="s">
        <v>687</v>
      </c>
      <c r="B744" s="414"/>
      <c r="C744" s="414"/>
      <c r="D744" s="412"/>
    </row>
    <row r="745" s="397" customFormat="1" customHeight="1" spans="1:4">
      <c r="A745" s="410" t="s">
        <v>688</v>
      </c>
      <c r="B745" s="411">
        <v>3281</v>
      </c>
      <c r="C745" s="411">
        <v>5700</v>
      </c>
      <c r="D745" s="412">
        <f>(C745-B745)/B745*100%</f>
        <v>0.737275220969217</v>
      </c>
    </row>
    <row r="746" s="397" customFormat="1" customHeight="1" spans="1:4">
      <c r="A746" s="413" t="s">
        <v>689</v>
      </c>
      <c r="B746" s="414"/>
      <c r="C746" s="414"/>
      <c r="D746" s="412"/>
    </row>
    <row r="747" s="397" customFormat="1" customHeight="1" spans="1:4">
      <c r="A747" s="413" t="s">
        <v>690</v>
      </c>
      <c r="B747" s="414">
        <v>1720</v>
      </c>
      <c r="C747" s="414">
        <v>5700</v>
      </c>
      <c r="D747" s="412">
        <f>(C747-B747)/B747*100%</f>
        <v>2.31395348837209</v>
      </c>
    </row>
    <row r="748" s="397" customFormat="1" customHeight="1" spans="1:4">
      <c r="A748" s="413" t="s">
        <v>691</v>
      </c>
      <c r="B748" s="414"/>
      <c r="C748" s="414"/>
      <c r="D748" s="412"/>
    </row>
    <row r="749" s="397" customFormat="1" customHeight="1" spans="1:4">
      <c r="A749" s="413" t="s">
        <v>692</v>
      </c>
      <c r="B749" s="414"/>
      <c r="C749" s="414"/>
      <c r="D749" s="412"/>
    </row>
    <row r="750" s="397" customFormat="1" customHeight="1" spans="1:4">
      <c r="A750" s="413" t="s">
        <v>693</v>
      </c>
      <c r="B750" s="414"/>
      <c r="C750" s="414"/>
      <c r="D750" s="412"/>
    </row>
    <row r="751" s="397" customFormat="1" customHeight="1" spans="1:4">
      <c r="A751" s="413" t="s">
        <v>694</v>
      </c>
      <c r="B751" s="414"/>
      <c r="C751" s="414"/>
      <c r="D751" s="412"/>
    </row>
    <row r="752" s="397" customFormat="1" customHeight="1" spans="1:4">
      <c r="A752" s="413" t="s">
        <v>695</v>
      </c>
      <c r="B752" s="414"/>
      <c r="C752" s="414"/>
      <c r="D752" s="412"/>
    </row>
    <row r="753" s="397" customFormat="1" customHeight="1" spans="1:4">
      <c r="A753" s="413" t="s">
        <v>696</v>
      </c>
      <c r="B753" s="414">
        <v>1561</v>
      </c>
      <c r="C753" s="414"/>
      <c r="D753" s="412">
        <f>(C753-B753)/B753*100%</f>
        <v>-1</v>
      </c>
    </row>
    <row r="754" s="397" customFormat="1" customHeight="1" spans="1:4">
      <c r="A754" s="410" t="s">
        <v>697</v>
      </c>
      <c r="B754" s="411">
        <v>180</v>
      </c>
      <c r="C754" s="411">
        <v>299</v>
      </c>
      <c r="D754" s="412">
        <f>(C754-B754)/B754*100%</f>
        <v>0.661111111111111</v>
      </c>
    </row>
    <row r="755" s="397" customFormat="1" customHeight="1" spans="1:4">
      <c r="A755" s="413" t="s">
        <v>698</v>
      </c>
      <c r="B755" s="414"/>
      <c r="C755" s="414"/>
      <c r="D755" s="412"/>
    </row>
    <row r="756" s="397" customFormat="1" customHeight="1" spans="1:4">
      <c r="A756" s="413" t="s">
        <v>699</v>
      </c>
      <c r="B756" s="414">
        <v>180</v>
      </c>
      <c r="C756" s="414">
        <v>299</v>
      </c>
      <c r="D756" s="412">
        <f>(C756-B756)/B756*100%</f>
        <v>0.661111111111111</v>
      </c>
    </row>
    <row r="757" s="397" customFormat="1" customHeight="1" spans="1:4">
      <c r="A757" s="413" t="s">
        <v>700</v>
      </c>
      <c r="B757" s="414"/>
      <c r="C757" s="414"/>
      <c r="D757" s="412"/>
    </row>
    <row r="758" s="397" customFormat="1" customHeight="1" spans="1:4">
      <c r="A758" s="413" t="s">
        <v>701</v>
      </c>
      <c r="B758" s="414"/>
      <c r="C758" s="414"/>
      <c r="D758" s="412"/>
    </row>
    <row r="759" s="397" customFormat="1" customHeight="1" spans="1:4">
      <c r="A759" s="410" t="s">
        <v>702</v>
      </c>
      <c r="B759" s="411">
        <v>8</v>
      </c>
      <c r="C759" s="411">
        <v>16</v>
      </c>
      <c r="D759" s="412">
        <f>(C759-B759)/B759*100%</f>
        <v>1</v>
      </c>
    </row>
    <row r="760" s="397" customFormat="1" customHeight="1" spans="1:4">
      <c r="A760" s="413" t="s">
        <v>703</v>
      </c>
      <c r="B760" s="414"/>
      <c r="C760" s="414">
        <v>7</v>
      </c>
      <c r="D760" s="412"/>
    </row>
    <row r="761" s="397" customFormat="1" customHeight="1" spans="1:4">
      <c r="A761" s="413" t="s">
        <v>704</v>
      </c>
      <c r="B761" s="414"/>
      <c r="C761" s="414"/>
      <c r="D761" s="412"/>
    </row>
    <row r="762" s="397" customFormat="1" customHeight="1" spans="1:4">
      <c r="A762" s="413" t="s">
        <v>705</v>
      </c>
      <c r="B762" s="414"/>
      <c r="C762" s="414"/>
      <c r="D762" s="412"/>
    </row>
    <row r="763" s="397" customFormat="1" customHeight="1" spans="1:4">
      <c r="A763" s="413" t="s">
        <v>706</v>
      </c>
      <c r="B763" s="414"/>
      <c r="C763" s="414"/>
      <c r="D763" s="412"/>
    </row>
    <row r="764" s="397" customFormat="1" customHeight="1" spans="1:4">
      <c r="A764" s="413" t="s">
        <v>707</v>
      </c>
      <c r="B764" s="414"/>
      <c r="C764" s="414"/>
      <c r="D764" s="412"/>
    </row>
    <row r="765" s="397" customFormat="1" customHeight="1" spans="1:4">
      <c r="A765" s="413" t="s">
        <v>708</v>
      </c>
      <c r="B765" s="414">
        <v>8</v>
      </c>
      <c r="C765" s="414">
        <v>9</v>
      </c>
      <c r="D765" s="412">
        <f>(C765-B765)/B765*100%</f>
        <v>0.125</v>
      </c>
    </row>
    <row r="766" s="397" customFormat="1" customHeight="1" spans="1:4">
      <c r="A766" s="410" t="s">
        <v>709</v>
      </c>
      <c r="B766" s="411"/>
      <c r="C766" s="411"/>
      <c r="D766" s="412"/>
    </row>
    <row r="767" s="397" customFormat="1" customHeight="1" spans="1:4">
      <c r="A767" s="413" t="s">
        <v>710</v>
      </c>
      <c r="B767" s="414"/>
      <c r="C767" s="414"/>
      <c r="D767" s="412"/>
    </row>
    <row r="768" s="397" customFormat="1" customHeight="1" spans="1:4">
      <c r="A768" s="413" t="s">
        <v>711</v>
      </c>
      <c r="B768" s="414"/>
      <c r="C768" s="414"/>
      <c r="D768" s="412"/>
    </row>
    <row r="769" s="397" customFormat="1" customHeight="1" spans="1:4">
      <c r="A769" s="413" t="s">
        <v>712</v>
      </c>
      <c r="B769" s="414"/>
      <c r="C769" s="414"/>
      <c r="D769" s="412"/>
    </row>
    <row r="770" s="397" customFormat="1" customHeight="1" spans="1:4">
      <c r="A770" s="413" t="s">
        <v>713</v>
      </c>
      <c r="B770" s="414"/>
      <c r="C770" s="414"/>
      <c r="D770" s="412"/>
    </row>
    <row r="771" s="397" customFormat="1" customHeight="1" spans="1:4">
      <c r="A771" s="413" t="s">
        <v>714</v>
      </c>
      <c r="B771" s="414"/>
      <c r="C771" s="414"/>
      <c r="D771" s="412"/>
    </row>
    <row r="772" s="397" customFormat="1" customHeight="1" spans="1:4">
      <c r="A772" s="410" t="s">
        <v>715</v>
      </c>
      <c r="B772" s="411"/>
      <c r="C772" s="411"/>
      <c r="D772" s="412"/>
    </row>
    <row r="773" s="397" customFormat="1" customHeight="1" spans="1:4">
      <c r="A773" s="413" t="s">
        <v>716</v>
      </c>
      <c r="B773" s="414"/>
      <c r="C773" s="414"/>
      <c r="D773" s="412"/>
    </row>
    <row r="774" s="397" customFormat="1" customHeight="1" spans="1:4">
      <c r="A774" s="413" t="s">
        <v>717</v>
      </c>
      <c r="B774" s="414"/>
      <c r="C774" s="414"/>
      <c r="D774" s="412"/>
    </row>
    <row r="775" s="397" customFormat="1" customHeight="1" spans="1:4">
      <c r="A775" s="410" t="s">
        <v>718</v>
      </c>
      <c r="B775" s="411"/>
      <c r="C775" s="411"/>
      <c r="D775" s="412"/>
    </row>
    <row r="776" s="397" customFormat="1" customHeight="1" spans="1:4">
      <c r="A776" s="413" t="s">
        <v>719</v>
      </c>
      <c r="B776" s="414"/>
      <c r="C776" s="414"/>
      <c r="D776" s="412"/>
    </row>
    <row r="777" s="397" customFormat="1" customHeight="1" spans="1:4">
      <c r="A777" s="413" t="s">
        <v>720</v>
      </c>
      <c r="B777" s="414"/>
      <c r="C777" s="414"/>
      <c r="D777" s="412"/>
    </row>
    <row r="778" s="397" customFormat="1" customHeight="1" spans="1:4">
      <c r="A778" s="410" t="s">
        <v>721</v>
      </c>
      <c r="B778" s="411"/>
      <c r="C778" s="411"/>
      <c r="D778" s="412"/>
    </row>
    <row r="779" s="397" customFormat="1" customHeight="1" spans="1:4">
      <c r="A779" s="410" t="s">
        <v>722</v>
      </c>
      <c r="B779" s="411"/>
      <c r="C779" s="411"/>
      <c r="D779" s="412"/>
    </row>
    <row r="780" s="397" customFormat="1" customHeight="1" spans="1:4">
      <c r="A780" s="410" t="s">
        <v>723</v>
      </c>
      <c r="B780" s="411"/>
      <c r="C780" s="411">
        <v>434</v>
      </c>
      <c r="D780" s="412"/>
    </row>
    <row r="781" s="397" customFormat="1" customHeight="1" spans="1:4">
      <c r="A781" s="413" t="s">
        <v>724</v>
      </c>
      <c r="B781" s="414"/>
      <c r="C781" s="414">
        <v>384</v>
      </c>
      <c r="D781" s="412"/>
    </row>
    <row r="782" s="397" customFormat="1" customHeight="1" spans="1:4">
      <c r="A782" s="413" t="s">
        <v>725</v>
      </c>
      <c r="B782" s="414"/>
      <c r="C782" s="414">
        <v>50</v>
      </c>
      <c r="D782" s="412"/>
    </row>
    <row r="783" s="397" customFormat="1" customHeight="1" spans="1:4">
      <c r="A783" s="413" t="s">
        <v>726</v>
      </c>
      <c r="B783" s="414"/>
      <c r="C783" s="414"/>
      <c r="D783" s="412"/>
    </row>
    <row r="784" s="397" customFormat="1" customHeight="1" spans="1:4">
      <c r="A784" s="413" t="s">
        <v>727</v>
      </c>
      <c r="B784" s="414"/>
      <c r="C784" s="414"/>
      <c r="D784" s="412"/>
    </row>
    <row r="785" s="397" customFormat="1" customHeight="1" spans="1:4">
      <c r="A785" s="413" t="s">
        <v>728</v>
      </c>
      <c r="B785" s="414"/>
      <c r="C785" s="414"/>
      <c r="D785" s="412"/>
    </row>
    <row r="786" s="397" customFormat="1" customHeight="1" spans="1:4">
      <c r="A786" s="410" t="s">
        <v>729</v>
      </c>
      <c r="B786" s="411"/>
      <c r="C786" s="411"/>
      <c r="D786" s="412"/>
    </row>
    <row r="787" s="397" customFormat="1" customHeight="1" spans="1:4">
      <c r="A787" s="410" t="s">
        <v>730</v>
      </c>
      <c r="B787" s="411"/>
      <c r="C787" s="411"/>
      <c r="D787" s="412"/>
    </row>
    <row r="788" s="397" customFormat="1" customHeight="1" spans="1:4">
      <c r="A788" s="410" t="s">
        <v>731</v>
      </c>
      <c r="B788" s="411"/>
      <c r="C788" s="411"/>
      <c r="D788" s="412"/>
    </row>
    <row r="789" s="397" customFormat="1" customHeight="1" spans="1:4">
      <c r="A789" s="413" t="s">
        <v>158</v>
      </c>
      <c r="B789" s="414"/>
      <c r="C789" s="414"/>
      <c r="D789" s="412"/>
    </row>
    <row r="790" s="397" customFormat="1" customHeight="1" spans="1:4">
      <c r="A790" s="413" t="s">
        <v>159</v>
      </c>
      <c r="B790" s="414"/>
      <c r="C790" s="414"/>
      <c r="D790" s="412"/>
    </row>
    <row r="791" s="397" customFormat="1" customHeight="1" spans="1:4">
      <c r="A791" s="413" t="s">
        <v>160</v>
      </c>
      <c r="B791" s="414"/>
      <c r="C791" s="414"/>
      <c r="D791" s="412"/>
    </row>
    <row r="792" s="397" customFormat="1" customHeight="1" spans="1:4">
      <c r="A792" s="413" t="s">
        <v>732</v>
      </c>
      <c r="B792" s="414"/>
      <c r="C792" s="414"/>
      <c r="D792" s="412"/>
    </row>
    <row r="793" s="397" customFormat="1" customHeight="1" spans="1:4">
      <c r="A793" s="413" t="s">
        <v>733</v>
      </c>
      <c r="B793" s="414"/>
      <c r="C793" s="414"/>
      <c r="D793" s="412"/>
    </row>
    <row r="794" s="397" customFormat="1" customHeight="1" spans="1:4">
      <c r="A794" s="413" t="s">
        <v>734</v>
      </c>
      <c r="B794" s="414"/>
      <c r="C794" s="414"/>
      <c r="D794" s="412"/>
    </row>
    <row r="795" s="397" customFormat="1" customHeight="1" spans="1:4">
      <c r="A795" s="413" t="s">
        <v>735</v>
      </c>
      <c r="B795" s="414"/>
      <c r="C795" s="414"/>
      <c r="D795" s="412"/>
    </row>
    <row r="796" s="397" customFormat="1" customHeight="1" spans="1:4">
      <c r="A796" s="413" t="s">
        <v>736</v>
      </c>
      <c r="B796" s="414"/>
      <c r="C796" s="414"/>
      <c r="D796" s="412"/>
    </row>
    <row r="797" s="397" customFormat="1" customHeight="1" spans="1:4">
      <c r="A797" s="413" t="s">
        <v>737</v>
      </c>
      <c r="B797" s="414"/>
      <c r="C797" s="414"/>
      <c r="D797" s="412"/>
    </row>
    <row r="798" s="397" customFormat="1" customHeight="1" spans="1:4">
      <c r="A798" s="413" t="s">
        <v>738</v>
      </c>
      <c r="B798" s="414"/>
      <c r="C798" s="414"/>
      <c r="D798" s="412"/>
    </row>
    <row r="799" s="397" customFormat="1" customHeight="1" spans="1:4">
      <c r="A799" s="413" t="s">
        <v>199</v>
      </c>
      <c r="B799" s="414"/>
      <c r="C799" s="414"/>
      <c r="D799" s="412"/>
    </row>
    <row r="800" s="397" customFormat="1" customHeight="1" spans="1:4">
      <c r="A800" s="413" t="s">
        <v>739</v>
      </c>
      <c r="B800" s="414"/>
      <c r="C800" s="414"/>
      <c r="D800" s="412"/>
    </row>
    <row r="801" s="397" customFormat="1" customHeight="1" spans="1:4">
      <c r="A801" s="413" t="s">
        <v>167</v>
      </c>
      <c r="B801" s="414"/>
      <c r="C801" s="414"/>
      <c r="D801" s="412"/>
    </row>
    <row r="802" s="397" customFormat="1" customHeight="1" spans="1:4">
      <c r="A802" s="413" t="s">
        <v>740</v>
      </c>
      <c r="B802" s="414"/>
      <c r="C802" s="414"/>
      <c r="D802" s="412"/>
    </row>
    <row r="803" s="397" customFormat="1" customHeight="1" spans="1:4">
      <c r="A803" s="410" t="s">
        <v>741</v>
      </c>
      <c r="B803" s="411">
        <v>85</v>
      </c>
      <c r="C803" s="411">
        <v>111</v>
      </c>
      <c r="D803" s="412">
        <f>(C803-B803)/B803*100%</f>
        <v>0.305882352941176</v>
      </c>
    </row>
    <row r="804" s="397" customFormat="1" customHeight="1" spans="1:4">
      <c r="A804" s="410" t="s">
        <v>291</v>
      </c>
      <c r="B804" s="411"/>
      <c r="C804" s="411"/>
      <c r="D804" s="412"/>
    </row>
    <row r="805" s="397" customFormat="1" customHeight="1" spans="1:4">
      <c r="A805" s="410" t="s">
        <v>742</v>
      </c>
      <c r="B805" s="411">
        <v>168220</v>
      </c>
      <c r="C805" s="411">
        <f>C806+C817+C818+C821+C822+C823</f>
        <v>85313</v>
      </c>
      <c r="D805" s="412">
        <f>(C805-B805)/B805*100%</f>
        <v>-0.492848650576626</v>
      </c>
    </row>
    <row r="806" s="397" customFormat="1" customHeight="1" spans="1:4">
      <c r="A806" s="410" t="s">
        <v>743</v>
      </c>
      <c r="B806" s="411">
        <v>3554</v>
      </c>
      <c r="C806" s="411">
        <f>SUM(C807:C816)</f>
        <v>3754</v>
      </c>
      <c r="D806" s="412">
        <f>(C806-B806)/B806*100%</f>
        <v>0.056274620146314</v>
      </c>
    </row>
    <row r="807" s="397" customFormat="1" customHeight="1" spans="1:4">
      <c r="A807" s="413" t="s">
        <v>158</v>
      </c>
      <c r="B807" s="414">
        <v>503</v>
      </c>
      <c r="C807" s="414">
        <v>482</v>
      </c>
      <c r="D807" s="412">
        <f>(C807-B807)/B807*100%</f>
        <v>-0.0417495029821074</v>
      </c>
    </row>
    <row r="808" s="397" customFormat="1" customHeight="1" spans="1:4">
      <c r="A808" s="413" t="s">
        <v>159</v>
      </c>
      <c r="B808" s="414"/>
      <c r="C808" s="414">
        <v>6</v>
      </c>
      <c r="D808" s="412"/>
    </row>
    <row r="809" s="397" customFormat="1" customHeight="1" spans="1:4">
      <c r="A809" s="413" t="s">
        <v>160</v>
      </c>
      <c r="B809" s="414"/>
      <c r="C809" s="414"/>
      <c r="D809" s="412"/>
    </row>
    <row r="810" s="397" customFormat="1" customHeight="1" spans="1:4">
      <c r="A810" s="413" t="s">
        <v>744</v>
      </c>
      <c r="B810" s="414">
        <v>1847</v>
      </c>
      <c r="C810" s="414">
        <v>2102</v>
      </c>
      <c r="D810" s="412">
        <f>(C810-B810)/B810*100%</f>
        <v>0.138061721710883</v>
      </c>
    </row>
    <row r="811" s="397" customFormat="1" customHeight="1" spans="1:4">
      <c r="A811" s="413" t="s">
        <v>745</v>
      </c>
      <c r="B811" s="414">
        <v>14</v>
      </c>
      <c r="C811" s="414">
        <v>14</v>
      </c>
      <c r="D811" s="412">
        <f>(C811-B811)/B811*100%</f>
        <v>0</v>
      </c>
    </row>
    <row r="812" s="397" customFormat="1" customHeight="1" spans="1:4">
      <c r="A812" s="413" t="s">
        <v>746</v>
      </c>
      <c r="B812" s="414"/>
      <c r="C812" s="414">
        <v>23</v>
      </c>
      <c r="D812" s="412"/>
    </row>
    <row r="813" s="397" customFormat="1" customHeight="1" spans="1:4">
      <c r="A813" s="413" t="s">
        <v>747</v>
      </c>
      <c r="B813" s="414"/>
      <c r="C813" s="414"/>
      <c r="D813" s="412"/>
    </row>
    <row r="814" s="397" customFormat="1" customHeight="1" spans="1:4">
      <c r="A814" s="413" t="s">
        <v>748</v>
      </c>
      <c r="B814" s="414">
        <v>10</v>
      </c>
      <c r="C814" s="414">
        <v>31</v>
      </c>
      <c r="D814" s="412">
        <f>(C814-B814)/B814*100%</f>
        <v>2.1</v>
      </c>
    </row>
    <row r="815" s="397" customFormat="1" customHeight="1" spans="1:4">
      <c r="A815" s="413" t="s">
        <v>749</v>
      </c>
      <c r="B815" s="414"/>
      <c r="C815" s="414"/>
      <c r="D815" s="412"/>
    </row>
    <row r="816" s="397" customFormat="1" customHeight="1" spans="1:4">
      <c r="A816" s="413" t="s">
        <v>750</v>
      </c>
      <c r="B816" s="414">
        <v>1180</v>
      </c>
      <c r="C816" s="414">
        <v>1096</v>
      </c>
      <c r="D816" s="412">
        <f t="shared" ref="D816:D823" si="3">(C816-B816)/B816*100%</f>
        <v>-0.0711864406779661</v>
      </c>
    </row>
    <row r="817" s="397" customFormat="1" customHeight="1" spans="1:4">
      <c r="A817" s="410" t="s">
        <v>751</v>
      </c>
      <c r="B817" s="411">
        <v>55</v>
      </c>
      <c r="C817" s="411">
        <v>12862</v>
      </c>
      <c r="D817" s="412">
        <f t="shared" si="3"/>
        <v>232.854545454545</v>
      </c>
    </row>
    <row r="818" s="397" customFormat="1" customHeight="1" spans="1:4">
      <c r="A818" s="410" t="s">
        <v>752</v>
      </c>
      <c r="B818" s="411">
        <v>158801</v>
      </c>
      <c r="C818" s="411">
        <v>64402</v>
      </c>
      <c r="D818" s="412">
        <f t="shared" si="3"/>
        <v>-0.594448397680115</v>
      </c>
    </row>
    <row r="819" s="397" customFormat="1" customHeight="1" spans="1:4">
      <c r="A819" s="413" t="s">
        <v>753</v>
      </c>
      <c r="B819" s="414">
        <v>158526</v>
      </c>
      <c r="C819" s="414">
        <v>64087</v>
      </c>
      <c r="D819" s="412">
        <f t="shared" si="3"/>
        <v>-0.595731930408892</v>
      </c>
    </row>
    <row r="820" s="397" customFormat="1" customHeight="1" spans="1:4">
      <c r="A820" s="413" t="s">
        <v>754</v>
      </c>
      <c r="B820" s="414">
        <v>275</v>
      </c>
      <c r="C820" s="414">
        <v>315</v>
      </c>
      <c r="D820" s="412">
        <f t="shared" si="3"/>
        <v>0.145454545454545</v>
      </c>
    </row>
    <row r="821" s="397" customFormat="1" customHeight="1" spans="1:4">
      <c r="A821" s="410" t="s">
        <v>755</v>
      </c>
      <c r="B821" s="411">
        <v>5006</v>
      </c>
      <c r="C821" s="411">
        <v>2675</v>
      </c>
      <c r="D821" s="412">
        <f t="shared" si="3"/>
        <v>-0.465641230523372</v>
      </c>
    </row>
    <row r="822" s="397" customFormat="1" customHeight="1" spans="1:4">
      <c r="A822" s="410" t="s">
        <v>756</v>
      </c>
      <c r="B822" s="411">
        <v>557</v>
      </c>
      <c r="C822" s="411">
        <v>574</v>
      </c>
      <c r="D822" s="412">
        <f t="shared" si="3"/>
        <v>0.0305206463195691</v>
      </c>
    </row>
    <row r="823" s="397" customFormat="1" customHeight="1" spans="1:4">
      <c r="A823" s="410" t="s">
        <v>757</v>
      </c>
      <c r="B823" s="411">
        <v>247</v>
      </c>
      <c r="C823" s="411">
        <v>1046</v>
      </c>
      <c r="D823" s="412">
        <f t="shared" si="3"/>
        <v>3.23481781376518</v>
      </c>
    </row>
    <row r="824" s="397" customFormat="1" customHeight="1" spans="1:4">
      <c r="A824" s="410" t="s">
        <v>291</v>
      </c>
      <c r="B824" s="411"/>
      <c r="C824" s="411"/>
      <c r="D824" s="412"/>
    </row>
    <row r="825" s="397" customFormat="1" customHeight="1" spans="1:4">
      <c r="A825" s="410" t="s">
        <v>758</v>
      </c>
      <c r="B825" s="411">
        <v>31010</v>
      </c>
      <c r="C825" s="411">
        <f>C826+C852+C877+C905+C916+C923+C933</f>
        <v>23327</v>
      </c>
      <c r="D825" s="412">
        <f>(C825-B825)/B825*100%</f>
        <v>-0.247758787487907</v>
      </c>
    </row>
    <row r="826" s="397" customFormat="1" customHeight="1" spans="1:4">
      <c r="A826" s="410" t="s">
        <v>759</v>
      </c>
      <c r="B826" s="411">
        <v>5034</v>
      </c>
      <c r="C826" s="411">
        <f>SUM(C827:C851)</f>
        <v>5723</v>
      </c>
      <c r="D826" s="412">
        <f>(C826-B826)/B826*100%</f>
        <v>0.136869288835916</v>
      </c>
    </row>
    <row r="827" s="397" customFormat="1" customHeight="1" spans="1:4">
      <c r="A827" s="413" t="s">
        <v>158</v>
      </c>
      <c r="B827" s="414">
        <v>591</v>
      </c>
      <c r="C827" s="414">
        <v>568</v>
      </c>
      <c r="D827" s="412">
        <f>(C827-B827)/B827*100%</f>
        <v>-0.038917089678511</v>
      </c>
    </row>
    <row r="828" s="397" customFormat="1" customHeight="1" spans="1:4">
      <c r="A828" s="413" t="s">
        <v>159</v>
      </c>
      <c r="B828" s="414"/>
      <c r="C828" s="414"/>
      <c r="D828" s="412"/>
    </row>
    <row r="829" s="397" customFormat="1" customHeight="1" spans="1:4">
      <c r="A829" s="413" t="s">
        <v>160</v>
      </c>
      <c r="B829" s="414"/>
      <c r="C829" s="414"/>
      <c r="D829" s="412"/>
    </row>
    <row r="830" s="397" customFormat="1" customHeight="1" spans="1:4">
      <c r="A830" s="413" t="s">
        <v>167</v>
      </c>
      <c r="B830" s="414">
        <v>2902</v>
      </c>
      <c r="C830" s="414">
        <v>3199</v>
      </c>
      <c r="D830" s="412">
        <f>(C830-B830)/B830*100%</f>
        <v>0.102343211578222</v>
      </c>
    </row>
    <row r="831" s="397" customFormat="1" customHeight="1" spans="1:4">
      <c r="A831" s="413" t="s">
        <v>760</v>
      </c>
      <c r="B831" s="414"/>
      <c r="C831" s="414"/>
      <c r="D831" s="412"/>
    </row>
    <row r="832" s="397" customFormat="1" customHeight="1" spans="1:4">
      <c r="A832" s="413" t="s">
        <v>761</v>
      </c>
      <c r="B832" s="414">
        <v>36</v>
      </c>
      <c r="C832" s="414">
        <v>28</v>
      </c>
      <c r="D832" s="412">
        <f>(C832-B832)/B832*100%</f>
        <v>-0.222222222222222</v>
      </c>
    </row>
    <row r="833" s="397" customFormat="1" customHeight="1" spans="1:4">
      <c r="A833" s="413" t="s">
        <v>762</v>
      </c>
      <c r="B833" s="414">
        <v>363</v>
      </c>
      <c r="C833" s="414">
        <v>375</v>
      </c>
      <c r="D833" s="412">
        <f>(C833-B833)/B833*100%</f>
        <v>0.0330578512396694</v>
      </c>
    </row>
    <row r="834" s="397" customFormat="1" customHeight="1" spans="1:4">
      <c r="A834" s="413" t="s">
        <v>763</v>
      </c>
      <c r="B834" s="414">
        <v>55</v>
      </c>
      <c r="C834" s="414">
        <v>59</v>
      </c>
      <c r="D834" s="412">
        <f>(C834-B834)/B834*100%</f>
        <v>0.0727272727272727</v>
      </c>
    </row>
    <row r="835" s="397" customFormat="1" customHeight="1" spans="1:4">
      <c r="A835" s="413" t="s">
        <v>764</v>
      </c>
      <c r="B835" s="414">
        <v>15</v>
      </c>
      <c r="C835" s="414">
        <v>21</v>
      </c>
      <c r="D835" s="412">
        <f>(C835-B835)/B835*100%</f>
        <v>0.4</v>
      </c>
    </row>
    <row r="836" s="397" customFormat="1" customHeight="1" spans="1:4">
      <c r="A836" s="413" t="s">
        <v>765</v>
      </c>
      <c r="B836" s="414"/>
      <c r="C836" s="414"/>
      <c r="D836" s="412"/>
    </row>
    <row r="837" s="397" customFormat="1" customHeight="1" spans="1:4">
      <c r="A837" s="413" t="s">
        <v>766</v>
      </c>
      <c r="B837" s="414">
        <v>38</v>
      </c>
      <c r="C837" s="414">
        <v>107</v>
      </c>
      <c r="D837" s="412">
        <f>(C837-B837)/B837*100%</f>
        <v>1.81578947368421</v>
      </c>
    </row>
    <row r="838" s="397" customFormat="1" customHeight="1" spans="1:4">
      <c r="A838" s="413" t="s">
        <v>767</v>
      </c>
      <c r="B838" s="414"/>
      <c r="C838" s="414"/>
      <c r="D838" s="412"/>
    </row>
    <row r="839" s="397" customFormat="1" customHeight="1" spans="1:4">
      <c r="A839" s="413" t="s">
        <v>768</v>
      </c>
      <c r="B839" s="414"/>
      <c r="C839" s="414"/>
      <c r="D839" s="412"/>
    </row>
    <row r="840" s="397" customFormat="1" customHeight="1" spans="1:4">
      <c r="A840" s="413" t="s">
        <v>769</v>
      </c>
      <c r="B840" s="414"/>
      <c r="C840" s="414"/>
      <c r="D840" s="412"/>
    </row>
    <row r="841" s="397" customFormat="1" customHeight="1" spans="1:4">
      <c r="A841" s="413" t="s">
        <v>770</v>
      </c>
      <c r="B841" s="414"/>
      <c r="C841" s="414"/>
      <c r="D841" s="412"/>
    </row>
    <row r="842" s="397" customFormat="1" customHeight="1" spans="1:4">
      <c r="A842" s="413" t="s">
        <v>771</v>
      </c>
      <c r="B842" s="414">
        <v>165</v>
      </c>
      <c r="C842" s="414">
        <v>187</v>
      </c>
      <c r="D842" s="412">
        <f>(C842-B842)/B842*100%</f>
        <v>0.133333333333333</v>
      </c>
    </row>
    <row r="843" s="397" customFormat="1" customHeight="1" spans="1:4">
      <c r="A843" s="413" t="s">
        <v>772</v>
      </c>
      <c r="B843" s="414"/>
      <c r="C843" s="414"/>
      <c r="D843" s="412"/>
    </row>
    <row r="844" s="397" customFormat="1" customHeight="1" spans="1:4">
      <c r="A844" s="413" t="s">
        <v>773</v>
      </c>
      <c r="B844" s="414"/>
      <c r="C844" s="414">
        <v>40</v>
      </c>
      <c r="D844" s="412"/>
    </row>
    <row r="845" s="397" customFormat="1" customHeight="1" spans="1:4">
      <c r="A845" s="413" t="s">
        <v>774</v>
      </c>
      <c r="B845" s="414">
        <v>430</v>
      </c>
      <c r="C845" s="414">
        <v>206</v>
      </c>
      <c r="D845" s="412">
        <f>(C845-B845)/B845*100%</f>
        <v>-0.52093023255814</v>
      </c>
    </row>
    <row r="846" s="397" customFormat="1" customHeight="1" spans="1:4">
      <c r="A846" s="413" t="s">
        <v>775</v>
      </c>
      <c r="B846" s="414"/>
      <c r="C846" s="414"/>
      <c r="D846" s="412"/>
    </row>
    <row r="847" s="397" customFormat="1" customHeight="1" spans="1:4">
      <c r="A847" s="413" t="s">
        <v>776</v>
      </c>
      <c r="B847" s="414"/>
      <c r="C847" s="414"/>
      <c r="D847" s="412"/>
    </row>
    <row r="848" s="397" customFormat="1" customHeight="1" spans="1:4">
      <c r="A848" s="413" t="s">
        <v>777</v>
      </c>
      <c r="B848" s="414"/>
      <c r="C848" s="414"/>
      <c r="D848" s="412"/>
    </row>
    <row r="849" s="397" customFormat="1" customHeight="1" spans="1:4">
      <c r="A849" s="413" t="s">
        <v>778</v>
      </c>
      <c r="B849" s="414">
        <v>102</v>
      </c>
      <c r="C849" s="414">
        <v>85</v>
      </c>
      <c r="D849" s="412">
        <f>(C849-B849)/B849*100%</f>
        <v>-0.166666666666667</v>
      </c>
    </row>
    <row r="850" s="397" customFormat="1" customHeight="1" spans="1:4">
      <c r="A850" s="413" t="s">
        <v>779</v>
      </c>
      <c r="B850" s="414">
        <v>243</v>
      </c>
      <c r="C850" s="414">
        <v>327</v>
      </c>
      <c r="D850" s="412">
        <f>(C850-B850)/B850*100%</f>
        <v>0.345679012345679</v>
      </c>
    </row>
    <row r="851" s="397" customFormat="1" customHeight="1" spans="1:4">
      <c r="A851" s="413" t="s">
        <v>780</v>
      </c>
      <c r="B851" s="414">
        <v>94</v>
      </c>
      <c r="C851" s="414">
        <v>521</v>
      </c>
      <c r="D851" s="412">
        <f>(C851-B851)/B851*100%</f>
        <v>4.54255319148936</v>
      </c>
    </row>
    <row r="852" s="397" customFormat="1" customHeight="1" spans="1:4">
      <c r="A852" s="410" t="s">
        <v>781</v>
      </c>
      <c r="B852" s="411">
        <v>2713</v>
      </c>
      <c r="C852" s="411">
        <f>SUM(C853:C876)</f>
        <v>1784</v>
      </c>
      <c r="D852" s="412">
        <f>(C852-B852)/B852*100%</f>
        <v>-0.342425359380759</v>
      </c>
    </row>
    <row r="853" s="397" customFormat="1" customHeight="1" spans="1:4">
      <c r="A853" s="413" t="s">
        <v>158</v>
      </c>
      <c r="B853" s="414">
        <v>418</v>
      </c>
      <c r="C853" s="414">
        <v>289</v>
      </c>
      <c r="D853" s="412">
        <f>(C853-B853)/B853*100%</f>
        <v>-0.308612440191388</v>
      </c>
    </row>
    <row r="854" s="397" customFormat="1" customHeight="1" spans="1:4">
      <c r="A854" s="413" t="s">
        <v>159</v>
      </c>
      <c r="B854" s="414"/>
      <c r="C854" s="414"/>
      <c r="D854" s="412"/>
    </row>
    <row r="855" s="397" customFormat="1" customHeight="1" spans="1:4">
      <c r="A855" s="413" t="s">
        <v>160</v>
      </c>
      <c r="B855" s="414"/>
      <c r="C855" s="414"/>
      <c r="D855" s="412"/>
    </row>
    <row r="856" s="397" customFormat="1" customHeight="1" spans="1:4">
      <c r="A856" s="413" t="s">
        <v>782</v>
      </c>
      <c r="B856" s="414">
        <v>169</v>
      </c>
      <c r="C856" s="414">
        <v>212</v>
      </c>
      <c r="D856" s="412">
        <f>(C856-B856)/B856*100%</f>
        <v>0.254437869822485</v>
      </c>
    </row>
    <row r="857" s="397" customFormat="1" customHeight="1" spans="1:4">
      <c r="A857" s="413" t="s">
        <v>783</v>
      </c>
      <c r="B857" s="414">
        <v>434</v>
      </c>
      <c r="C857" s="414">
        <v>281</v>
      </c>
      <c r="D857" s="412">
        <f>(C857-B857)/B857*100%</f>
        <v>-0.352534562211982</v>
      </c>
    </row>
    <row r="858" s="397" customFormat="1" customHeight="1" spans="1:4">
      <c r="A858" s="413" t="s">
        <v>784</v>
      </c>
      <c r="B858" s="414"/>
      <c r="C858" s="414"/>
      <c r="D858" s="412"/>
    </row>
    <row r="859" s="397" customFormat="1" customHeight="1" spans="1:4">
      <c r="A859" s="413" t="s">
        <v>785</v>
      </c>
      <c r="B859" s="414">
        <v>112</v>
      </c>
      <c r="C859" s="414">
        <v>370</v>
      </c>
      <c r="D859" s="412">
        <f>(C859-B859)/B859*100%</f>
        <v>2.30357142857143</v>
      </c>
    </row>
    <row r="860" s="397" customFormat="1" customHeight="1" spans="1:4">
      <c r="A860" s="413" t="s">
        <v>786</v>
      </c>
      <c r="B860" s="414"/>
      <c r="C860" s="414"/>
      <c r="D860" s="412"/>
    </row>
    <row r="861" s="397" customFormat="1" customHeight="1" spans="1:4">
      <c r="A861" s="413" t="s">
        <v>787</v>
      </c>
      <c r="B861" s="414"/>
      <c r="C861" s="414"/>
      <c r="D861" s="412"/>
    </row>
    <row r="862" s="397" customFormat="1" customHeight="1" spans="1:4">
      <c r="A862" s="413" t="s">
        <v>788</v>
      </c>
      <c r="B862" s="414"/>
      <c r="C862" s="414">
        <v>3</v>
      </c>
      <c r="D862" s="412"/>
    </row>
    <row r="863" s="397" customFormat="1" customHeight="1" spans="1:4">
      <c r="A863" s="413" t="s">
        <v>789</v>
      </c>
      <c r="B863" s="414">
        <v>10</v>
      </c>
      <c r="C863" s="414"/>
      <c r="D863" s="412">
        <f>(C863-B863)/B863*100%</f>
        <v>-1</v>
      </c>
    </row>
    <row r="864" s="397" customFormat="1" customHeight="1" spans="1:4">
      <c r="A864" s="413" t="s">
        <v>790</v>
      </c>
      <c r="B864" s="414">
        <v>37</v>
      </c>
      <c r="C864" s="414">
        <v>50</v>
      </c>
      <c r="D864" s="412">
        <f>(C864-B864)/B864*100%</f>
        <v>0.351351351351351</v>
      </c>
    </row>
    <row r="865" s="397" customFormat="1" customHeight="1" spans="1:4">
      <c r="A865" s="413" t="s">
        <v>791</v>
      </c>
      <c r="B865" s="414"/>
      <c r="C865" s="414"/>
      <c r="D865" s="412"/>
    </row>
    <row r="866" s="397" customFormat="1" customHeight="1" spans="1:4">
      <c r="A866" s="413" t="s">
        <v>792</v>
      </c>
      <c r="B866" s="414"/>
      <c r="C866" s="414"/>
      <c r="D866" s="412"/>
    </row>
    <row r="867" s="397" customFormat="1" customHeight="1" spans="1:4">
      <c r="A867" s="413" t="s">
        <v>793</v>
      </c>
      <c r="B867" s="414"/>
      <c r="C867" s="414"/>
      <c r="D867" s="412"/>
    </row>
    <row r="868" s="397" customFormat="1" customHeight="1" spans="1:4">
      <c r="A868" s="413" t="s">
        <v>794</v>
      </c>
      <c r="B868" s="414"/>
      <c r="C868" s="414"/>
      <c r="D868" s="412"/>
    </row>
    <row r="869" s="397" customFormat="1" customHeight="1" spans="1:4">
      <c r="A869" s="413" t="s">
        <v>795</v>
      </c>
      <c r="B869" s="414"/>
      <c r="C869" s="414"/>
      <c r="D869" s="412"/>
    </row>
    <row r="870" s="397" customFormat="1" customHeight="1" spans="1:4">
      <c r="A870" s="413" t="s">
        <v>796</v>
      </c>
      <c r="B870" s="414"/>
      <c r="C870" s="414"/>
      <c r="D870" s="412"/>
    </row>
    <row r="871" s="397" customFormat="1" customHeight="1" spans="1:4">
      <c r="A871" s="413" t="s">
        <v>797</v>
      </c>
      <c r="B871" s="414"/>
      <c r="C871" s="414"/>
      <c r="D871" s="412"/>
    </row>
    <row r="872" s="397" customFormat="1" customHeight="1" spans="1:4">
      <c r="A872" s="413" t="s">
        <v>798</v>
      </c>
      <c r="B872" s="414">
        <v>1492</v>
      </c>
      <c r="C872" s="414">
        <v>518</v>
      </c>
      <c r="D872" s="412">
        <f>(C872-B872)/B872*100%</f>
        <v>-0.652815013404826</v>
      </c>
    </row>
    <row r="873" s="397" customFormat="1" customHeight="1" spans="1:4">
      <c r="A873" s="413" t="s">
        <v>799</v>
      </c>
      <c r="B873" s="414"/>
      <c r="C873" s="414"/>
      <c r="D873" s="412"/>
    </row>
    <row r="874" s="397" customFormat="1" customHeight="1" spans="1:4">
      <c r="A874" s="413" t="s">
        <v>800</v>
      </c>
      <c r="B874" s="414"/>
      <c r="C874" s="414"/>
      <c r="D874" s="412"/>
    </row>
    <row r="875" s="397" customFormat="1" customHeight="1" spans="1:4">
      <c r="A875" s="413" t="s">
        <v>766</v>
      </c>
      <c r="B875" s="414"/>
      <c r="C875" s="414"/>
      <c r="D875" s="412"/>
    </row>
    <row r="876" s="397" customFormat="1" customHeight="1" spans="1:4">
      <c r="A876" s="413" t="s">
        <v>801</v>
      </c>
      <c r="B876" s="414">
        <v>41</v>
      </c>
      <c r="C876" s="414">
        <v>61</v>
      </c>
      <c r="D876" s="412">
        <f>(C876-B876)/B876*100%</f>
        <v>0.48780487804878</v>
      </c>
    </row>
    <row r="877" s="397" customFormat="1" customHeight="1" spans="1:4">
      <c r="A877" s="410" t="s">
        <v>802</v>
      </c>
      <c r="B877" s="411">
        <v>3128</v>
      </c>
      <c r="C877" s="411">
        <f>SUM(C878:C904)</f>
        <v>4347</v>
      </c>
      <c r="D877" s="412">
        <f>(C877-B877)/B877*100%</f>
        <v>0.389705882352941</v>
      </c>
    </row>
    <row r="878" s="397" customFormat="1" customHeight="1" spans="1:4">
      <c r="A878" s="413" t="s">
        <v>158</v>
      </c>
      <c r="B878" s="414">
        <v>385</v>
      </c>
      <c r="C878" s="414">
        <v>392</v>
      </c>
      <c r="D878" s="412">
        <f>(C878-B878)/B878*100%</f>
        <v>0.0181818181818182</v>
      </c>
    </row>
    <row r="879" s="397" customFormat="1" customHeight="1" spans="1:4">
      <c r="A879" s="413" t="s">
        <v>159</v>
      </c>
      <c r="B879" s="414"/>
      <c r="C879" s="414">
        <v>10</v>
      </c>
      <c r="D879" s="412"/>
    </row>
    <row r="880" s="397" customFormat="1" customHeight="1" spans="1:4">
      <c r="A880" s="413" t="s">
        <v>160</v>
      </c>
      <c r="B880" s="414"/>
      <c r="C880" s="414"/>
      <c r="D880" s="412"/>
    </row>
    <row r="881" s="397" customFormat="1" customHeight="1" spans="1:4">
      <c r="A881" s="413" t="s">
        <v>803</v>
      </c>
      <c r="B881" s="414">
        <v>832</v>
      </c>
      <c r="C881" s="414">
        <v>878</v>
      </c>
      <c r="D881" s="412">
        <f>(C881-B881)/B881*100%</f>
        <v>0.0552884615384615</v>
      </c>
    </row>
    <row r="882" s="397" customFormat="1" customHeight="1" spans="1:4">
      <c r="A882" s="413" t="s">
        <v>804</v>
      </c>
      <c r="B882" s="414"/>
      <c r="C882" s="414">
        <v>401</v>
      </c>
      <c r="D882" s="412"/>
    </row>
    <row r="883" s="397" customFormat="1" customHeight="1" spans="1:4">
      <c r="A883" s="413" t="s">
        <v>805</v>
      </c>
      <c r="B883" s="414"/>
      <c r="C883" s="414">
        <v>266</v>
      </c>
      <c r="D883" s="412"/>
    </row>
    <row r="884" s="397" customFormat="1" customHeight="1" spans="1:4">
      <c r="A884" s="413" t="s">
        <v>806</v>
      </c>
      <c r="B884" s="414"/>
      <c r="C884" s="414"/>
      <c r="D884" s="412"/>
    </row>
    <row r="885" s="397" customFormat="1" customHeight="1" spans="1:4">
      <c r="A885" s="413" t="s">
        <v>807</v>
      </c>
      <c r="B885" s="414">
        <v>80</v>
      </c>
      <c r="C885" s="414"/>
      <c r="D885" s="412">
        <f>(C885-B885)/B885*100%</f>
        <v>-1</v>
      </c>
    </row>
    <row r="886" s="397" customFormat="1" customHeight="1" spans="1:4">
      <c r="A886" s="413" t="s">
        <v>808</v>
      </c>
      <c r="B886" s="414"/>
      <c r="C886" s="414"/>
      <c r="D886" s="412"/>
    </row>
    <row r="887" s="397" customFormat="1" customHeight="1" spans="1:4">
      <c r="A887" s="413" t="s">
        <v>809</v>
      </c>
      <c r="B887" s="414">
        <v>20</v>
      </c>
      <c r="C887" s="414">
        <v>78</v>
      </c>
      <c r="D887" s="412">
        <f>(C887-B887)/B887*100%</f>
        <v>2.9</v>
      </c>
    </row>
    <row r="888" s="397" customFormat="1" customHeight="1" spans="1:4">
      <c r="A888" s="413" t="s">
        <v>810</v>
      </c>
      <c r="B888" s="414">
        <v>46</v>
      </c>
      <c r="C888" s="414">
        <v>100</v>
      </c>
      <c r="D888" s="412">
        <f>(C888-B888)/B888*100%</f>
        <v>1.17391304347826</v>
      </c>
    </row>
    <row r="889" s="397" customFormat="1" customHeight="1" spans="1:4">
      <c r="A889" s="413" t="s">
        <v>811</v>
      </c>
      <c r="B889" s="414"/>
      <c r="C889" s="414"/>
      <c r="D889" s="412"/>
    </row>
    <row r="890" s="397" customFormat="1" customHeight="1" spans="1:4">
      <c r="A890" s="413" t="s">
        <v>812</v>
      </c>
      <c r="B890" s="414"/>
      <c r="C890" s="414"/>
      <c r="D890" s="412"/>
    </row>
    <row r="891" s="397" customFormat="1" customHeight="1" spans="1:4">
      <c r="A891" s="413" t="s">
        <v>813</v>
      </c>
      <c r="B891" s="414">
        <v>400</v>
      </c>
      <c r="C891" s="414">
        <v>39</v>
      </c>
      <c r="D891" s="412">
        <f>(C891-B891)/B891*100%</f>
        <v>-0.9025</v>
      </c>
    </row>
    <row r="892" s="397" customFormat="1" customHeight="1" spans="1:4">
      <c r="A892" s="413" t="s">
        <v>814</v>
      </c>
      <c r="B892" s="414">
        <v>47</v>
      </c>
      <c r="C892" s="414">
        <v>67</v>
      </c>
      <c r="D892" s="412">
        <f>(C892-B892)/B892*100%</f>
        <v>0.425531914893617</v>
      </c>
    </row>
    <row r="893" s="397" customFormat="1" customHeight="1" spans="1:4">
      <c r="A893" s="413" t="s">
        <v>815</v>
      </c>
      <c r="B893" s="414"/>
      <c r="C893" s="414"/>
      <c r="D893" s="412"/>
    </row>
    <row r="894" s="397" customFormat="1" customHeight="1" spans="1:4">
      <c r="A894" s="413" t="s">
        <v>816</v>
      </c>
      <c r="B894" s="414">
        <v>169</v>
      </c>
      <c r="C894" s="414"/>
      <c r="D894" s="412">
        <f>(C894-B894)/B894*100%</f>
        <v>-1</v>
      </c>
    </row>
    <row r="895" s="397" customFormat="1" customHeight="1" spans="1:4">
      <c r="A895" s="413" t="s">
        <v>817</v>
      </c>
      <c r="B895" s="414"/>
      <c r="C895" s="414"/>
      <c r="D895" s="412"/>
    </row>
    <row r="896" s="397" customFormat="1" customHeight="1" spans="1:4">
      <c r="A896" s="413" t="s">
        <v>818</v>
      </c>
      <c r="B896" s="414">
        <v>1000</v>
      </c>
      <c r="C896" s="414">
        <v>1017</v>
      </c>
      <c r="D896" s="412">
        <f>(C896-B896)/B896*100%</f>
        <v>0.017</v>
      </c>
    </row>
    <row r="897" s="397" customFormat="1" customHeight="1" spans="1:4">
      <c r="A897" s="413" t="s">
        <v>819</v>
      </c>
      <c r="B897" s="414"/>
      <c r="C897" s="414"/>
      <c r="D897" s="412"/>
    </row>
    <row r="898" s="397" customFormat="1" customHeight="1" spans="1:4">
      <c r="A898" s="413" t="s">
        <v>820</v>
      </c>
      <c r="B898" s="414"/>
      <c r="C898" s="414"/>
      <c r="D898" s="412"/>
    </row>
    <row r="899" s="397" customFormat="1" customHeight="1" spans="1:4">
      <c r="A899" s="413" t="s">
        <v>794</v>
      </c>
      <c r="B899" s="414"/>
      <c r="C899" s="414"/>
      <c r="D899" s="412"/>
    </row>
    <row r="900" s="397" customFormat="1" customHeight="1" spans="1:4">
      <c r="A900" s="413" t="s">
        <v>821</v>
      </c>
      <c r="B900" s="414"/>
      <c r="C900" s="414"/>
      <c r="D900" s="412"/>
    </row>
    <row r="901" s="397" customFormat="1" customHeight="1" spans="1:4">
      <c r="A901" s="413" t="s">
        <v>822</v>
      </c>
      <c r="B901" s="414"/>
      <c r="C901" s="414"/>
      <c r="D901" s="412"/>
    </row>
    <row r="902" s="397" customFormat="1" customHeight="1" spans="1:4">
      <c r="A902" s="413" t="s">
        <v>823</v>
      </c>
      <c r="B902" s="414"/>
      <c r="C902" s="414"/>
      <c r="D902" s="412"/>
    </row>
    <row r="903" s="397" customFormat="1" customHeight="1" spans="1:4">
      <c r="A903" s="413" t="s">
        <v>824</v>
      </c>
      <c r="B903" s="414"/>
      <c r="C903" s="414"/>
      <c r="D903" s="412"/>
    </row>
    <row r="904" s="397" customFormat="1" customHeight="1" spans="1:4">
      <c r="A904" s="413" t="s">
        <v>825</v>
      </c>
      <c r="B904" s="414">
        <v>149</v>
      </c>
      <c r="C904" s="414">
        <v>1099</v>
      </c>
      <c r="D904" s="412">
        <f>(C904-B904)/B904*100%</f>
        <v>6.3758389261745</v>
      </c>
    </row>
    <row r="905" s="397" customFormat="1" customHeight="1" spans="1:4">
      <c r="A905" s="410" t="s">
        <v>826</v>
      </c>
      <c r="B905" s="411">
        <v>8109</v>
      </c>
      <c r="C905" s="411">
        <v>40</v>
      </c>
      <c r="D905" s="412">
        <f>(C905-B905)/B905*100%</f>
        <v>-0.995067209273647</v>
      </c>
    </row>
    <row r="906" s="397" customFormat="1" customHeight="1" spans="1:4">
      <c r="A906" s="413" t="s">
        <v>158</v>
      </c>
      <c r="B906" s="414"/>
      <c r="C906" s="414"/>
      <c r="D906" s="412"/>
    </row>
    <row r="907" s="397" customFormat="1" customHeight="1" spans="1:4">
      <c r="A907" s="413" t="s">
        <v>159</v>
      </c>
      <c r="B907" s="414"/>
      <c r="C907" s="414"/>
      <c r="D907" s="412"/>
    </row>
    <row r="908" s="397" customFormat="1" customHeight="1" spans="1:4">
      <c r="A908" s="413" t="s">
        <v>160</v>
      </c>
      <c r="B908" s="414"/>
      <c r="C908" s="414"/>
      <c r="D908" s="412"/>
    </row>
    <row r="909" s="397" customFormat="1" customHeight="1" spans="1:4">
      <c r="A909" s="413" t="s">
        <v>827</v>
      </c>
      <c r="B909" s="414">
        <v>8000</v>
      </c>
      <c r="C909" s="414">
        <v>40</v>
      </c>
      <c r="D909" s="412">
        <f>(C909-B909)/B909*100%</f>
        <v>-0.995</v>
      </c>
    </row>
    <row r="910" s="397" customFormat="1" customHeight="1" spans="1:4">
      <c r="A910" s="413" t="s">
        <v>828</v>
      </c>
      <c r="B910" s="414"/>
      <c r="C910" s="414"/>
      <c r="D910" s="412"/>
    </row>
    <row r="911" s="397" customFormat="1" customHeight="1" spans="1:4">
      <c r="A911" s="413" t="s">
        <v>829</v>
      </c>
      <c r="B911" s="414"/>
      <c r="C911" s="414"/>
      <c r="D911" s="412"/>
    </row>
    <row r="912" s="397" customFormat="1" customHeight="1" spans="1:4">
      <c r="A912" s="413" t="s">
        <v>830</v>
      </c>
      <c r="B912" s="414"/>
      <c r="C912" s="414"/>
      <c r="D912" s="412"/>
    </row>
    <row r="913" s="397" customFormat="1" customHeight="1" spans="1:4">
      <c r="A913" s="413" t="s">
        <v>831</v>
      </c>
      <c r="B913" s="414"/>
      <c r="C913" s="414"/>
      <c r="D913" s="412"/>
    </row>
    <row r="914" s="397" customFormat="1" customHeight="1" spans="1:4">
      <c r="A914" s="413" t="s">
        <v>832</v>
      </c>
      <c r="B914" s="414"/>
      <c r="C914" s="414"/>
      <c r="D914" s="412"/>
    </row>
    <row r="915" s="397" customFormat="1" customHeight="1" spans="1:4">
      <c r="A915" s="413" t="s">
        <v>833</v>
      </c>
      <c r="B915" s="414">
        <v>109</v>
      </c>
      <c r="C915" s="414"/>
      <c r="D915" s="412">
        <f>(C915-B915)/B915*100%</f>
        <v>-1</v>
      </c>
    </row>
    <row r="916" s="397" customFormat="1" customHeight="1" spans="1:4">
      <c r="A916" s="410" t="s">
        <v>834</v>
      </c>
      <c r="B916" s="411">
        <v>11124</v>
      </c>
      <c r="C916" s="411">
        <f>SUM(C917:C922)</f>
        <v>10998</v>
      </c>
      <c r="D916" s="412">
        <f>(C916-B916)/B916*100%</f>
        <v>-0.0113268608414239</v>
      </c>
    </row>
    <row r="917" s="397" customFormat="1" customHeight="1" spans="1:4">
      <c r="A917" s="413" t="s">
        <v>835</v>
      </c>
      <c r="B917" s="414">
        <v>400</v>
      </c>
      <c r="C917" s="414">
        <v>380</v>
      </c>
      <c r="D917" s="412">
        <f>(C917-B917)/B917*100%</f>
        <v>-0.05</v>
      </c>
    </row>
    <row r="918" s="397" customFormat="1" customHeight="1" spans="1:4">
      <c r="A918" s="413" t="s">
        <v>836</v>
      </c>
      <c r="B918" s="414"/>
      <c r="C918" s="414"/>
      <c r="D918" s="412"/>
    </row>
    <row r="919" s="397" customFormat="1" customHeight="1" spans="1:4">
      <c r="A919" s="413" t="s">
        <v>837</v>
      </c>
      <c r="B919" s="414">
        <v>10716</v>
      </c>
      <c r="C919" s="414">
        <v>10599</v>
      </c>
      <c r="D919" s="412">
        <f>(C919-B919)/B919*100%</f>
        <v>-0.0109182530795073</v>
      </c>
    </row>
    <row r="920" s="397" customFormat="1" customHeight="1" spans="1:4">
      <c r="A920" s="413" t="s">
        <v>838</v>
      </c>
      <c r="B920" s="414"/>
      <c r="C920" s="414"/>
      <c r="D920" s="412"/>
    </row>
    <row r="921" s="397" customFormat="1" customHeight="1" spans="1:4">
      <c r="A921" s="413" t="s">
        <v>839</v>
      </c>
      <c r="B921" s="414"/>
      <c r="C921" s="414"/>
      <c r="D921" s="412"/>
    </row>
    <row r="922" s="397" customFormat="1" customHeight="1" spans="1:4">
      <c r="A922" s="413" t="s">
        <v>840</v>
      </c>
      <c r="B922" s="414">
        <v>8</v>
      </c>
      <c r="C922" s="414">
        <v>19</v>
      </c>
      <c r="D922" s="412">
        <f>(C922-B922)/B922*100%</f>
        <v>1.375</v>
      </c>
    </row>
    <row r="923" s="397" customFormat="1" customHeight="1" spans="1:4">
      <c r="A923" s="410" t="s">
        <v>841</v>
      </c>
      <c r="B923" s="411">
        <v>682</v>
      </c>
      <c r="C923" s="411">
        <f>SUM(C924:C929)</f>
        <v>425</v>
      </c>
      <c r="D923" s="412">
        <f>(C923-B923)/B923*100%</f>
        <v>-0.37683284457478</v>
      </c>
    </row>
    <row r="924" s="397" customFormat="1" customHeight="1" spans="1:4">
      <c r="A924" s="413" t="s">
        <v>842</v>
      </c>
      <c r="B924" s="414"/>
      <c r="C924" s="414"/>
      <c r="D924" s="412"/>
    </row>
    <row r="925" s="397" customFormat="1" customHeight="1" spans="1:4">
      <c r="A925" s="413" t="s">
        <v>843</v>
      </c>
      <c r="B925" s="414"/>
      <c r="C925" s="414"/>
      <c r="D925" s="412"/>
    </row>
    <row r="926" s="397" customFormat="1" customHeight="1" spans="1:4">
      <c r="A926" s="413" t="s">
        <v>844</v>
      </c>
      <c r="B926" s="414">
        <v>163</v>
      </c>
      <c r="C926" s="414">
        <v>373</v>
      </c>
      <c r="D926" s="412">
        <f>(C926-B926)/B926*100%</f>
        <v>1.28834355828221</v>
      </c>
    </row>
    <row r="927" s="397" customFormat="1" customHeight="1" spans="1:4">
      <c r="A927" s="413" t="s">
        <v>845</v>
      </c>
      <c r="B927" s="414">
        <v>519</v>
      </c>
      <c r="C927" s="414">
        <v>52</v>
      </c>
      <c r="D927" s="412">
        <f>(C927-B927)/B927*100%</f>
        <v>-0.89980732177264</v>
      </c>
    </row>
    <row r="928" s="397" customFormat="1" customHeight="1" spans="1:4">
      <c r="A928" s="413" t="s">
        <v>846</v>
      </c>
      <c r="B928" s="414"/>
      <c r="C928" s="414"/>
      <c r="D928" s="412"/>
    </row>
    <row r="929" s="397" customFormat="1" customHeight="1" spans="1:4">
      <c r="A929" s="413" t="s">
        <v>847</v>
      </c>
      <c r="B929" s="414"/>
      <c r="C929" s="414"/>
      <c r="D929" s="412"/>
    </row>
    <row r="930" s="397" customFormat="1" customHeight="1" spans="1:4">
      <c r="A930" s="410" t="s">
        <v>848</v>
      </c>
      <c r="B930" s="411"/>
      <c r="C930" s="411"/>
      <c r="D930" s="412"/>
    </row>
    <row r="931" s="397" customFormat="1" customHeight="1" spans="1:4">
      <c r="A931" s="413" t="s">
        <v>849</v>
      </c>
      <c r="B931" s="414"/>
      <c r="C931" s="414"/>
      <c r="D931" s="412"/>
    </row>
    <row r="932" s="397" customFormat="1" customHeight="1" spans="1:4">
      <c r="A932" s="413" t="s">
        <v>850</v>
      </c>
      <c r="B932" s="414"/>
      <c r="C932" s="414"/>
      <c r="D932" s="412"/>
    </row>
    <row r="933" s="397" customFormat="1" customHeight="1" spans="1:4">
      <c r="A933" s="410" t="s">
        <v>851</v>
      </c>
      <c r="B933" s="411">
        <v>220</v>
      </c>
      <c r="C933" s="411">
        <v>10</v>
      </c>
      <c r="D933" s="412">
        <f>(C933-B933)/B933*100%</f>
        <v>-0.954545454545455</v>
      </c>
    </row>
    <row r="934" s="397" customFormat="1" customHeight="1" spans="1:4">
      <c r="A934" s="413" t="s">
        <v>852</v>
      </c>
      <c r="B934" s="414"/>
      <c r="C934" s="414"/>
      <c r="D934" s="412"/>
    </row>
    <row r="935" s="397" customFormat="1" customHeight="1" spans="1:4">
      <c r="A935" s="413" t="s">
        <v>853</v>
      </c>
      <c r="B935" s="414">
        <v>220</v>
      </c>
      <c r="C935" s="414">
        <v>10</v>
      </c>
      <c r="D935" s="412">
        <f>(C935-B935)/B935*100%</f>
        <v>-0.954545454545455</v>
      </c>
    </row>
    <row r="936" s="397" customFormat="1" customHeight="1" spans="1:4">
      <c r="A936" s="410" t="s">
        <v>291</v>
      </c>
      <c r="B936" s="411"/>
      <c r="C936" s="411"/>
      <c r="D936" s="412"/>
    </row>
    <row r="937" s="397" customFormat="1" customHeight="1" spans="1:4">
      <c r="A937" s="410" t="s">
        <v>854</v>
      </c>
      <c r="B937" s="411"/>
      <c r="C937" s="411"/>
      <c r="D937" s="412"/>
    </row>
    <row r="938" s="397" customFormat="1" customHeight="1" spans="1:4">
      <c r="A938" s="410" t="s">
        <v>855</v>
      </c>
      <c r="B938" s="411">
        <v>3948</v>
      </c>
      <c r="C938" s="411">
        <f>C939+C962+C999</f>
        <v>5077</v>
      </c>
      <c r="D938" s="412">
        <f>(C938-B938)/B938*100%</f>
        <v>0.28596757852077</v>
      </c>
    </row>
    <row r="939" s="397" customFormat="1" customHeight="1" spans="1:4">
      <c r="A939" s="410" t="s">
        <v>856</v>
      </c>
      <c r="B939" s="411">
        <v>2299</v>
      </c>
      <c r="C939" s="411">
        <f>SUM(C940:C961)</f>
        <v>2560</v>
      </c>
      <c r="D939" s="412">
        <f>(C939-B939)/B939*100%</f>
        <v>0.113527620704654</v>
      </c>
    </row>
    <row r="940" s="397" customFormat="1" customHeight="1" spans="1:4">
      <c r="A940" s="413" t="s">
        <v>158</v>
      </c>
      <c r="B940" s="414">
        <v>347</v>
      </c>
      <c r="C940" s="414">
        <v>337</v>
      </c>
      <c r="D940" s="412">
        <f>(C940-B940)/B940*100%</f>
        <v>-0.0288184438040346</v>
      </c>
    </row>
    <row r="941" s="397" customFormat="1" customHeight="1" spans="1:4">
      <c r="A941" s="413" t="s">
        <v>159</v>
      </c>
      <c r="B941" s="414"/>
      <c r="C941" s="414">
        <v>101</v>
      </c>
      <c r="D941" s="412"/>
    </row>
    <row r="942" s="397" customFormat="1" customHeight="1" spans="1:4">
      <c r="A942" s="413" t="s">
        <v>160</v>
      </c>
      <c r="B942" s="414"/>
      <c r="C942" s="414"/>
      <c r="D942" s="412"/>
    </row>
    <row r="943" s="397" customFormat="1" customHeight="1" spans="1:4">
      <c r="A943" s="413" t="s">
        <v>857</v>
      </c>
      <c r="B943" s="414"/>
      <c r="C943" s="414"/>
      <c r="D943" s="412"/>
    </row>
    <row r="944" s="397" customFormat="1" customHeight="1" spans="1:4">
      <c r="A944" s="413" t="s">
        <v>858</v>
      </c>
      <c r="B944" s="414">
        <v>1560</v>
      </c>
      <c r="C944" s="414">
        <v>1745</v>
      </c>
      <c r="D944" s="412">
        <f>(C944-B944)/B944*100%</f>
        <v>0.118589743589744</v>
      </c>
    </row>
    <row r="945" s="397" customFormat="1" customHeight="1" spans="1:4">
      <c r="A945" s="413" t="s">
        <v>859</v>
      </c>
      <c r="B945" s="414"/>
      <c r="C945" s="414"/>
      <c r="D945" s="412"/>
    </row>
    <row r="946" s="397" customFormat="1" customHeight="1" spans="1:4">
      <c r="A946" s="413" t="s">
        <v>860</v>
      </c>
      <c r="B946" s="414"/>
      <c r="C946" s="414"/>
      <c r="D946" s="412"/>
    </row>
    <row r="947" s="397" customFormat="1" customHeight="1" spans="1:4">
      <c r="A947" s="413" t="s">
        <v>861</v>
      </c>
      <c r="B947" s="414"/>
      <c r="C947" s="414"/>
      <c r="D947" s="412"/>
    </row>
    <row r="948" s="397" customFormat="1" customHeight="1" spans="1:4">
      <c r="A948" s="413" t="s">
        <v>862</v>
      </c>
      <c r="B948" s="414">
        <v>377</v>
      </c>
      <c r="C948" s="414">
        <v>377</v>
      </c>
      <c r="D948" s="412">
        <f>(C948-B948)/B948*100%</f>
        <v>0</v>
      </c>
    </row>
    <row r="949" s="397" customFormat="1" customHeight="1" spans="1:4">
      <c r="A949" s="413" t="s">
        <v>863</v>
      </c>
      <c r="B949" s="414"/>
      <c r="C949" s="414"/>
      <c r="D949" s="412"/>
    </row>
    <row r="950" s="397" customFormat="1" customHeight="1" spans="1:4">
      <c r="A950" s="413" t="s">
        <v>864</v>
      </c>
      <c r="B950" s="414"/>
      <c r="C950" s="414"/>
      <c r="D950" s="412"/>
    </row>
    <row r="951" s="397" customFormat="1" customHeight="1" spans="1:4">
      <c r="A951" s="413" t="s">
        <v>865</v>
      </c>
      <c r="B951" s="414"/>
      <c r="C951" s="414"/>
      <c r="D951" s="412"/>
    </row>
    <row r="952" s="397" customFormat="1" customHeight="1" spans="1:4">
      <c r="A952" s="413" t="s">
        <v>866</v>
      </c>
      <c r="B952" s="414"/>
      <c r="C952" s="414"/>
      <c r="D952" s="412"/>
    </row>
    <row r="953" s="397" customFormat="1" customHeight="1" spans="1:4">
      <c r="A953" s="413" t="s">
        <v>867</v>
      </c>
      <c r="B953" s="414"/>
      <c r="C953" s="414"/>
      <c r="D953" s="412"/>
    </row>
    <row r="954" s="397" customFormat="1" customHeight="1" spans="1:4">
      <c r="A954" s="413" t="s">
        <v>868</v>
      </c>
      <c r="B954" s="414"/>
      <c r="C954" s="414"/>
      <c r="D954" s="412"/>
    </row>
    <row r="955" s="397" customFormat="1" customHeight="1" spans="1:4">
      <c r="A955" s="413" t="s">
        <v>869</v>
      </c>
      <c r="B955" s="414"/>
      <c r="C955" s="414"/>
      <c r="D955" s="412"/>
    </row>
    <row r="956" s="397" customFormat="1" customHeight="1" spans="1:4">
      <c r="A956" s="413" t="s">
        <v>870</v>
      </c>
      <c r="B956" s="414"/>
      <c r="C956" s="414"/>
      <c r="D956" s="412"/>
    </row>
    <row r="957" s="397" customFormat="1" customHeight="1" spans="1:4">
      <c r="A957" s="413" t="s">
        <v>871</v>
      </c>
      <c r="B957" s="414"/>
      <c r="C957" s="414"/>
      <c r="D957" s="412"/>
    </row>
    <row r="958" s="397" customFormat="1" customHeight="1" spans="1:4">
      <c r="A958" s="413" t="s">
        <v>872</v>
      </c>
      <c r="B958" s="414"/>
      <c r="C958" s="414"/>
      <c r="D958" s="412"/>
    </row>
    <row r="959" s="397" customFormat="1" customHeight="1" spans="1:4">
      <c r="A959" s="413" t="s">
        <v>873</v>
      </c>
      <c r="B959" s="414"/>
      <c r="C959" s="414"/>
      <c r="D959" s="412"/>
    </row>
    <row r="960" s="397" customFormat="1" customHeight="1" spans="1:4">
      <c r="A960" s="413" t="s">
        <v>874</v>
      </c>
      <c r="B960" s="414"/>
      <c r="C960" s="414"/>
      <c r="D960" s="412"/>
    </row>
    <row r="961" s="397" customFormat="1" customHeight="1" spans="1:4">
      <c r="A961" s="413" t="s">
        <v>875</v>
      </c>
      <c r="B961" s="414">
        <v>15</v>
      </c>
      <c r="C961" s="414"/>
      <c r="D961" s="412">
        <f>(C961-B961)/B961*100%</f>
        <v>-1</v>
      </c>
    </row>
    <row r="962" s="397" customFormat="1" customHeight="1" spans="1:4">
      <c r="A962" s="410" t="s">
        <v>876</v>
      </c>
      <c r="B962" s="411"/>
      <c r="C962" s="411">
        <v>17</v>
      </c>
      <c r="D962" s="412"/>
    </row>
    <row r="963" s="397" customFormat="1" customHeight="1" spans="1:4">
      <c r="A963" s="413" t="s">
        <v>158</v>
      </c>
      <c r="B963" s="414"/>
      <c r="C963" s="414"/>
      <c r="D963" s="412"/>
    </row>
    <row r="964" s="397" customFormat="1" customHeight="1" spans="1:4">
      <c r="A964" s="413" t="s">
        <v>159</v>
      </c>
      <c r="B964" s="414"/>
      <c r="C964" s="414">
        <v>17</v>
      </c>
      <c r="D964" s="412"/>
    </row>
    <row r="965" s="397" customFormat="1" customHeight="1" spans="1:4">
      <c r="A965" s="413" t="s">
        <v>160</v>
      </c>
      <c r="B965" s="414"/>
      <c r="C965" s="414"/>
      <c r="D965" s="412"/>
    </row>
    <row r="966" s="397" customFormat="1" customHeight="1" spans="1:4">
      <c r="A966" s="413" t="s">
        <v>877</v>
      </c>
      <c r="B966" s="414"/>
      <c r="C966" s="414"/>
      <c r="D966" s="412"/>
    </row>
    <row r="967" s="397" customFormat="1" customHeight="1" spans="1:4">
      <c r="A967" s="413" t="s">
        <v>878</v>
      </c>
      <c r="B967" s="414"/>
      <c r="C967" s="414"/>
      <c r="D967" s="412"/>
    </row>
    <row r="968" s="397" customFormat="1" customHeight="1" spans="1:4">
      <c r="A968" s="413" t="s">
        <v>879</v>
      </c>
      <c r="B968" s="414"/>
      <c r="C968" s="414"/>
      <c r="D968" s="412"/>
    </row>
    <row r="969" s="397" customFormat="1" customHeight="1" spans="1:4">
      <c r="A969" s="413" t="s">
        <v>880</v>
      </c>
      <c r="B969" s="414"/>
      <c r="C969" s="414"/>
      <c r="D969" s="412"/>
    </row>
    <row r="970" s="397" customFormat="1" customHeight="1" spans="1:4">
      <c r="A970" s="413" t="s">
        <v>881</v>
      </c>
      <c r="B970" s="414"/>
      <c r="C970" s="414"/>
      <c r="D970" s="412"/>
    </row>
    <row r="971" s="397" customFormat="1" customHeight="1" spans="1:4">
      <c r="A971" s="413" t="s">
        <v>882</v>
      </c>
      <c r="B971" s="414"/>
      <c r="C971" s="414"/>
      <c r="D971" s="412"/>
    </row>
    <row r="972" s="397" customFormat="1" customHeight="1" spans="1:4">
      <c r="A972" s="410" t="s">
        <v>883</v>
      </c>
      <c r="B972" s="411"/>
      <c r="C972" s="411"/>
      <c r="D972" s="412"/>
    </row>
    <row r="973" s="397" customFormat="1" customHeight="1" spans="1:4">
      <c r="A973" s="413" t="s">
        <v>158</v>
      </c>
      <c r="B973" s="414"/>
      <c r="C973" s="414"/>
      <c r="D973" s="412"/>
    </row>
    <row r="974" s="397" customFormat="1" customHeight="1" spans="1:4">
      <c r="A974" s="413" t="s">
        <v>159</v>
      </c>
      <c r="B974" s="414"/>
      <c r="C974" s="414"/>
      <c r="D974" s="412"/>
    </row>
    <row r="975" s="397" customFormat="1" customHeight="1" spans="1:4">
      <c r="A975" s="413" t="s">
        <v>160</v>
      </c>
      <c r="B975" s="414"/>
      <c r="C975" s="414"/>
      <c r="D975" s="412"/>
    </row>
    <row r="976" s="397" customFormat="1" customHeight="1" spans="1:4">
      <c r="A976" s="413" t="s">
        <v>884</v>
      </c>
      <c r="B976" s="414"/>
      <c r="C976" s="414"/>
      <c r="D976" s="412"/>
    </row>
    <row r="977" s="397" customFormat="1" customHeight="1" spans="1:4">
      <c r="A977" s="413" t="s">
        <v>885</v>
      </c>
      <c r="B977" s="414"/>
      <c r="C977" s="414"/>
      <c r="D977" s="412"/>
    </row>
    <row r="978" s="397" customFormat="1" customHeight="1" spans="1:4">
      <c r="A978" s="413" t="s">
        <v>886</v>
      </c>
      <c r="B978" s="414"/>
      <c r="C978" s="414"/>
      <c r="D978" s="412"/>
    </row>
    <row r="979" s="397" customFormat="1" customHeight="1" spans="1:4">
      <c r="A979" s="413" t="s">
        <v>887</v>
      </c>
      <c r="B979" s="414"/>
      <c r="C979" s="414"/>
      <c r="D979" s="412"/>
    </row>
    <row r="980" s="397" customFormat="1" customHeight="1" spans="1:4">
      <c r="A980" s="413" t="s">
        <v>888</v>
      </c>
      <c r="B980" s="414"/>
      <c r="C980" s="414"/>
      <c r="D980" s="412"/>
    </row>
    <row r="981" s="397" customFormat="1" customHeight="1" spans="1:4">
      <c r="A981" s="413" t="s">
        <v>889</v>
      </c>
      <c r="B981" s="414"/>
      <c r="C981" s="414"/>
      <c r="D981" s="412"/>
    </row>
    <row r="982" s="397" customFormat="1" customHeight="1" spans="1:4">
      <c r="A982" s="410" t="s">
        <v>890</v>
      </c>
      <c r="B982" s="411"/>
      <c r="C982" s="411"/>
      <c r="D982" s="412"/>
    </row>
    <row r="983" s="397" customFormat="1" customHeight="1" spans="1:4">
      <c r="A983" s="413" t="s">
        <v>891</v>
      </c>
      <c r="B983" s="414"/>
      <c r="C983" s="414"/>
      <c r="D983" s="412"/>
    </row>
    <row r="984" s="397" customFormat="1" customHeight="1" spans="1:4">
      <c r="A984" s="413" t="s">
        <v>892</v>
      </c>
      <c r="B984" s="414"/>
      <c r="C984" s="414"/>
      <c r="D984" s="412"/>
    </row>
    <row r="985" s="397" customFormat="1" customHeight="1" spans="1:4">
      <c r="A985" s="413" t="s">
        <v>893</v>
      </c>
      <c r="B985" s="414"/>
      <c r="C985" s="414"/>
      <c r="D985" s="412"/>
    </row>
    <row r="986" s="397" customFormat="1" customHeight="1" spans="1:4">
      <c r="A986" s="413" t="s">
        <v>894</v>
      </c>
      <c r="B986" s="414"/>
      <c r="C986" s="414"/>
      <c r="D986" s="412"/>
    </row>
    <row r="987" s="397" customFormat="1" customHeight="1" spans="1:4">
      <c r="A987" s="410" t="s">
        <v>895</v>
      </c>
      <c r="B987" s="411"/>
      <c r="C987" s="411"/>
      <c r="D987" s="412"/>
    </row>
    <row r="988" s="397" customFormat="1" customHeight="1" spans="1:4">
      <c r="A988" s="413" t="s">
        <v>158</v>
      </c>
      <c r="B988" s="414"/>
      <c r="C988" s="414"/>
      <c r="D988" s="412"/>
    </row>
    <row r="989" s="397" customFormat="1" customHeight="1" spans="1:4">
      <c r="A989" s="413" t="s">
        <v>159</v>
      </c>
      <c r="B989" s="414"/>
      <c r="C989" s="414"/>
      <c r="D989" s="412"/>
    </row>
    <row r="990" s="397" customFormat="1" customHeight="1" spans="1:4">
      <c r="A990" s="413" t="s">
        <v>160</v>
      </c>
      <c r="B990" s="414"/>
      <c r="C990" s="414"/>
      <c r="D990" s="412"/>
    </row>
    <row r="991" s="397" customFormat="1" customHeight="1" spans="1:4">
      <c r="A991" s="413" t="s">
        <v>881</v>
      </c>
      <c r="B991" s="414"/>
      <c r="C991" s="414"/>
      <c r="D991" s="412"/>
    </row>
    <row r="992" s="397" customFormat="1" customHeight="1" spans="1:4">
      <c r="A992" s="413" t="s">
        <v>896</v>
      </c>
      <c r="B992" s="414"/>
      <c r="C992" s="414"/>
      <c r="D992" s="412"/>
    </row>
    <row r="993" s="397" customFormat="1" customHeight="1" spans="1:4">
      <c r="A993" s="413" t="s">
        <v>897</v>
      </c>
      <c r="B993" s="414"/>
      <c r="C993" s="414"/>
      <c r="D993" s="412"/>
    </row>
    <row r="994" s="397" customFormat="1" customHeight="1" spans="1:4">
      <c r="A994" s="410" t="s">
        <v>898</v>
      </c>
      <c r="B994" s="411"/>
      <c r="C994" s="411"/>
      <c r="D994" s="412"/>
    </row>
    <row r="995" s="397" customFormat="1" customHeight="1" spans="1:4">
      <c r="A995" s="413" t="s">
        <v>899</v>
      </c>
      <c r="B995" s="414"/>
      <c r="C995" s="414"/>
      <c r="D995" s="412"/>
    </row>
    <row r="996" s="397" customFormat="1" customHeight="1" spans="1:4">
      <c r="A996" s="413" t="s">
        <v>900</v>
      </c>
      <c r="B996" s="414"/>
      <c r="C996" s="414"/>
      <c r="D996" s="412"/>
    </row>
    <row r="997" s="397" customFormat="1" customHeight="1" spans="1:4">
      <c r="A997" s="413" t="s">
        <v>901</v>
      </c>
      <c r="B997" s="414"/>
      <c r="C997" s="414"/>
      <c r="D997" s="412"/>
    </row>
    <row r="998" s="397" customFormat="1" customHeight="1" spans="1:4">
      <c r="A998" s="413" t="s">
        <v>902</v>
      </c>
      <c r="B998" s="414"/>
      <c r="C998" s="414"/>
      <c r="D998" s="412"/>
    </row>
    <row r="999" s="397" customFormat="1" customHeight="1" spans="1:4">
      <c r="A999" s="410" t="s">
        <v>903</v>
      </c>
      <c r="B999" s="411">
        <v>1649</v>
      </c>
      <c r="C999" s="411">
        <v>2500</v>
      </c>
      <c r="D999" s="412">
        <f>(C999-B999)/B999*100%</f>
        <v>0.516070345664039</v>
      </c>
    </row>
    <row r="1000" s="397" customFormat="1" customHeight="1" spans="1:4">
      <c r="A1000" s="413" t="s">
        <v>904</v>
      </c>
      <c r="B1000" s="414">
        <v>1649</v>
      </c>
      <c r="C1000" s="414">
        <v>2149</v>
      </c>
      <c r="D1000" s="412">
        <f>(C1000-B1000)/B1000*100%</f>
        <v>0.303214069132808</v>
      </c>
    </row>
    <row r="1001" s="397" customFormat="1" customHeight="1" spans="1:4">
      <c r="A1001" s="413" t="s">
        <v>905</v>
      </c>
      <c r="B1001" s="414"/>
      <c r="C1001" s="414">
        <v>351</v>
      </c>
      <c r="D1001" s="412"/>
    </row>
    <row r="1002" s="397" customFormat="1" customHeight="1" spans="1:4">
      <c r="A1002" s="410" t="s">
        <v>291</v>
      </c>
      <c r="B1002" s="411"/>
      <c r="C1002" s="411"/>
      <c r="D1002" s="412"/>
    </row>
    <row r="1003" s="397" customFormat="1" customHeight="1" spans="1:4">
      <c r="A1003" s="410" t="s">
        <v>906</v>
      </c>
      <c r="B1003" s="411">
        <v>2873</v>
      </c>
      <c r="C1003" s="411">
        <f>C1004+C1035+C1046+C1053</f>
        <v>3850</v>
      </c>
      <c r="D1003" s="412">
        <f>(C1003-B1003)/B1003*100%</f>
        <v>0.340062652279847</v>
      </c>
    </row>
    <row r="1004" s="397" customFormat="1" customHeight="1" spans="1:4">
      <c r="A1004" s="410" t="s">
        <v>907</v>
      </c>
      <c r="B1004" s="411"/>
      <c r="C1004" s="411"/>
      <c r="D1004" s="412"/>
    </row>
    <row r="1005" s="397" customFormat="1" customHeight="1" spans="1:4">
      <c r="A1005" s="413" t="s">
        <v>158</v>
      </c>
      <c r="B1005" s="414"/>
      <c r="C1005" s="414"/>
      <c r="D1005" s="412"/>
    </row>
    <row r="1006" s="397" customFormat="1" customHeight="1" spans="1:4">
      <c r="A1006" s="413" t="s">
        <v>159</v>
      </c>
      <c r="B1006" s="414"/>
      <c r="C1006" s="414"/>
      <c r="D1006" s="412"/>
    </row>
    <row r="1007" s="397" customFormat="1" customHeight="1" spans="1:4">
      <c r="A1007" s="413" t="s">
        <v>160</v>
      </c>
      <c r="B1007" s="414"/>
      <c r="C1007" s="414"/>
      <c r="D1007" s="412"/>
    </row>
    <row r="1008" s="397" customFormat="1" customHeight="1" spans="1:4">
      <c r="A1008" s="413" t="s">
        <v>908</v>
      </c>
      <c r="B1008" s="414"/>
      <c r="C1008" s="414"/>
      <c r="D1008" s="412"/>
    </row>
    <row r="1009" s="397" customFormat="1" customHeight="1" spans="1:4">
      <c r="A1009" s="413" t="s">
        <v>909</v>
      </c>
      <c r="B1009" s="414"/>
      <c r="C1009" s="414"/>
      <c r="D1009" s="412"/>
    </row>
    <row r="1010" s="397" customFormat="1" customHeight="1" spans="1:4">
      <c r="A1010" s="413" t="s">
        <v>910</v>
      </c>
      <c r="B1010" s="414"/>
      <c r="C1010" s="414"/>
      <c r="D1010" s="412"/>
    </row>
    <row r="1011" s="397" customFormat="1" customHeight="1" spans="1:4">
      <c r="A1011" s="413" t="s">
        <v>911</v>
      </c>
      <c r="B1011" s="414"/>
      <c r="C1011" s="414"/>
      <c r="D1011" s="412"/>
    </row>
    <row r="1012" s="397" customFormat="1" customHeight="1" spans="1:4">
      <c r="A1012" s="413" t="s">
        <v>912</v>
      </c>
      <c r="B1012" s="414"/>
      <c r="C1012" s="414"/>
      <c r="D1012" s="412"/>
    </row>
    <row r="1013" s="397" customFormat="1" customHeight="1" spans="1:4">
      <c r="A1013" s="413" t="s">
        <v>913</v>
      </c>
      <c r="B1013" s="414"/>
      <c r="C1013" s="414"/>
      <c r="D1013" s="412"/>
    </row>
    <row r="1014" s="397" customFormat="1" customHeight="1" spans="1:4">
      <c r="A1014" s="410" t="s">
        <v>914</v>
      </c>
      <c r="B1014" s="411"/>
      <c r="C1014" s="411"/>
      <c r="D1014" s="412"/>
    </row>
    <row r="1015" s="397" customFormat="1" customHeight="1" spans="1:4">
      <c r="A1015" s="413" t="s">
        <v>158</v>
      </c>
      <c r="B1015" s="414"/>
      <c r="C1015" s="414"/>
      <c r="D1015" s="412"/>
    </row>
    <row r="1016" s="397" customFormat="1" customHeight="1" spans="1:4">
      <c r="A1016" s="413" t="s">
        <v>159</v>
      </c>
      <c r="B1016" s="414"/>
      <c r="C1016" s="414"/>
      <c r="D1016" s="412"/>
    </row>
    <row r="1017" s="397" customFormat="1" customHeight="1" spans="1:4">
      <c r="A1017" s="413" t="s">
        <v>160</v>
      </c>
      <c r="B1017" s="414"/>
      <c r="C1017" s="414"/>
      <c r="D1017" s="412"/>
    </row>
    <row r="1018" s="397" customFormat="1" customHeight="1" spans="1:4">
      <c r="A1018" s="413" t="s">
        <v>915</v>
      </c>
      <c r="B1018" s="414"/>
      <c r="C1018" s="414"/>
      <c r="D1018" s="412"/>
    </row>
    <row r="1019" s="397" customFormat="1" customHeight="1" spans="1:4">
      <c r="A1019" s="413" t="s">
        <v>916</v>
      </c>
      <c r="B1019" s="414"/>
      <c r="C1019" s="414"/>
      <c r="D1019" s="412"/>
    </row>
    <row r="1020" s="397" customFormat="1" customHeight="1" spans="1:4">
      <c r="A1020" s="413" t="s">
        <v>917</v>
      </c>
      <c r="B1020" s="414"/>
      <c r="C1020" s="414"/>
      <c r="D1020" s="412"/>
    </row>
    <row r="1021" s="397" customFormat="1" customHeight="1" spans="1:4">
      <c r="A1021" s="413" t="s">
        <v>918</v>
      </c>
      <c r="B1021" s="414"/>
      <c r="C1021" s="414"/>
      <c r="D1021" s="412"/>
    </row>
    <row r="1022" s="397" customFormat="1" customHeight="1" spans="1:4">
      <c r="A1022" s="413" t="s">
        <v>919</v>
      </c>
      <c r="B1022" s="414"/>
      <c r="C1022" s="414"/>
      <c r="D1022" s="412"/>
    </row>
    <row r="1023" s="397" customFormat="1" customHeight="1" spans="1:4">
      <c r="A1023" s="413" t="s">
        <v>920</v>
      </c>
      <c r="B1023" s="414"/>
      <c r="C1023" s="414"/>
      <c r="D1023" s="412"/>
    </row>
    <row r="1024" s="397" customFormat="1" customHeight="1" spans="1:4">
      <c r="A1024" s="413" t="s">
        <v>921</v>
      </c>
      <c r="B1024" s="414"/>
      <c r="C1024" s="414"/>
      <c r="D1024" s="412"/>
    </row>
    <row r="1025" s="397" customFormat="1" customHeight="1" spans="1:4">
      <c r="A1025" s="413" t="s">
        <v>922</v>
      </c>
      <c r="B1025" s="414"/>
      <c r="C1025" s="414"/>
      <c r="D1025" s="412"/>
    </row>
    <row r="1026" s="397" customFormat="1" customHeight="1" spans="1:4">
      <c r="A1026" s="413" t="s">
        <v>923</v>
      </c>
      <c r="B1026" s="414"/>
      <c r="C1026" s="414"/>
      <c r="D1026" s="412"/>
    </row>
    <row r="1027" s="397" customFormat="1" customHeight="1" spans="1:4">
      <c r="A1027" s="413" t="s">
        <v>924</v>
      </c>
      <c r="B1027" s="414"/>
      <c r="C1027" s="414"/>
      <c r="D1027" s="412"/>
    </row>
    <row r="1028" s="397" customFormat="1" customHeight="1" spans="1:4">
      <c r="A1028" s="413" t="s">
        <v>925</v>
      </c>
      <c r="B1028" s="414"/>
      <c r="C1028" s="414"/>
      <c r="D1028" s="412"/>
    </row>
    <row r="1029" s="397" customFormat="1" customHeight="1" spans="1:4">
      <c r="A1029" s="413" t="s">
        <v>926</v>
      </c>
      <c r="B1029" s="414"/>
      <c r="C1029" s="414"/>
      <c r="D1029" s="412"/>
    </row>
    <row r="1030" s="397" customFormat="1" customHeight="1" spans="1:4">
      <c r="A1030" s="410" t="s">
        <v>927</v>
      </c>
      <c r="B1030" s="411"/>
      <c r="C1030" s="411"/>
      <c r="D1030" s="412"/>
    </row>
    <row r="1031" s="397" customFormat="1" customHeight="1" spans="1:4">
      <c r="A1031" s="413" t="s">
        <v>158</v>
      </c>
      <c r="B1031" s="414"/>
      <c r="C1031" s="414"/>
      <c r="D1031" s="412"/>
    </row>
    <row r="1032" s="397" customFormat="1" customHeight="1" spans="1:4">
      <c r="A1032" s="413" t="s">
        <v>159</v>
      </c>
      <c r="B1032" s="414"/>
      <c r="C1032" s="414"/>
      <c r="D1032" s="412"/>
    </row>
    <row r="1033" s="397" customFormat="1" customHeight="1" spans="1:4">
      <c r="A1033" s="413" t="s">
        <v>160</v>
      </c>
      <c r="B1033" s="414"/>
      <c r="C1033" s="414"/>
      <c r="D1033" s="412"/>
    </row>
    <row r="1034" s="397" customFormat="1" customHeight="1" spans="1:4">
      <c r="A1034" s="413" t="s">
        <v>928</v>
      </c>
      <c r="B1034" s="414"/>
      <c r="C1034" s="414"/>
      <c r="D1034" s="412"/>
    </row>
    <row r="1035" s="397" customFormat="1" customHeight="1" spans="1:4">
      <c r="A1035" s="410" t="s">
        <v>929</v>
      </c>
      <c r="B1035" s="411">
        <v>2586</v>
      </c>
      <c r="C1035" s="411">
        <f>SUM(C1036:C1045)</f>
        <v>3546</v>
      </c>
      <c r="D1035" s="412">
        <f>(C1035-B1035)/B1035*100%</f>
        <v>0.37122969837587</v>
      </c>
    </row>
    <row r="1036" s="397" customFormat="1" customHeight="1" spans="1:4">
      <c r="A1036" s="413" t="s">
        <v>158</v>
      </c>
      <c r="B1036" s="414">
        <v>531</v>
      </c>
      <c r="C1036" s="414">
        <v>496</v>
      </c>
      <c r="D1036" s="412">
        <f>(C1036-B1036)/B1036*100%</f>
        <v>-0.0659133709981168</v>
      </c>
    </row>
    <row r="1037" s="397" customFormat="1" customHeight="1" spans="1:4">
      <c r="A1037" s="413" t="s">
        <v>159</v>
      </c>
      <c r="B1037" s="414">
        <v>55</v>
      </c>
      <c r="C1037" s="414">
        <v>50</v>
      </c>
      <c r="D1037" s="412">
        <f>(C1037-B1037)/B1037*100%</f>
        <v>-0.0909090909090909</v>
      </c>
    </row>
    <row r="1038" s="397" customFormat="1" customHeight="1" spans="1:4">
      <c r="A1038" s="413" t="s">
        <v>160</v>
      </c>
      <c r="B1038" s="414"/>
      <c r="C1038" s="414"/>
      <c r="D1038" s="412"/>
    </row>
    <row r="1039" s="397" customFormat="1" customHeight="1" spans="1:4">
      <c r="A1039" s="413" t="s">
        <v>930</v>
      </c>
      <c r="B1039" s="414"/>
      <c r="C1039" s="414"/>
      <c r="D1039" s="412"/>
    </row>
    <row r="1040" s="397" customFormat="1" customHeight="1" spans="1:4">
      <c r="A1040" s="413" t="s">
        <v>931</v>
      </c>
      <c r="B1040" s="414"/>
      <c r="C1040" s="414"/>
      <c r="D1040" s="412"/>
    </row>
    <row r="1041" s="397" customFormat="1" customHeight="1" spans="1:4">
      <c r="A1041" s="413" t="s">
        <v>932</v>
      </c>
      <c r="B1041" s="414"/>
      <c r="C1041" s="414"/>
      <c r="D1041" s="412"/>
    </row>
    <row r="1042" s="397" customFormat="1" customHeight="1" spans="1:4">
      <c r="A1042" s="413" t="s">
        <v>933</v>
      </c>
      <c r="B1042" s="414"/>
      <c r="C1042" s="414"/>
      <c r="D1042" s="412"/>
    </row>
    <row r="1043" s="397" customFormat="1" customHeight="1" spans="1:4">
      <c r="A1043" s="413" t="s">
        <v>934</v>
      </c>
      <c r="B1043" s="414"/>
      <c r="C1043" s="414"/>
      <c r="D1043" s="412"/>
    </row>
    <row r="1044" s="397" customFormat="1" customHeight="1" spans="1:4">
      <c r="A1044" s="413" t="s">
        <v>167</v>
      </c>
      <c r="B1044" s="414"/>
      <c r="C1044" s="414"/>
      <c r="D1044" s="412"/>
    </row>
    <row r="1045" s="397" customFormat="1" customHeight="1" spans="1:4">
      <c r="A1045" s="413" t="s">
        <v>935</v>
      </c>
      <c r="B1045" s="414">
        <v>2000</v>
      </c>
      <c r="C1045" s="414">
        <v>3000</v>
      </c>
      <c r="D1045" s="412">
        <f>(C1045-B1045)/B1045*100%</f>
        <v>0.5</v>
      </c>
    </row>
    <row r="1046" s="397" customFormat="1" customHeight="1" spans="1:4">
      <c r="A1046" s="410" t="s">
        <v>936</v>
      </c>
      <c r="B1046" s="411">
        <v>272</v>
      </c>
      <c r="C1046" s="411">
        <v>299</v>
      </c>
      <c r="D1046" s="412">
        <f>(C1046-B1046)/B1046*100%</f>
        <v>0.0992647058823529</v>
      </c>
    </row>
    <row r="1047" s="397" customFormat="1" customHeight="1" spans="1:4">
      <c r="A1047" s="413" t="s">
        <v>158</v>
      </c>
      <c r="B1047" s="414"/>
      <c r="C1047" s="414">
        <v>10</v>
      </c>
      <c r="D1047" s="412"/>
    </row>
    <row r="1048" s="397" customFormat="1" customHeight="1" spans="1:4">
      <c r="A1048" s="413" t="s">
        <v>159</v>
      </c>
      <c r="B1048" s="414"/>
      <c r="C1048" s="414"/>
      <c r="D1048" s="412"/>
    </row>
    <row r="1049" s="397" customFormat="1" customHeight="1" spans="1:4">
      <c r="A1049" s="413" t="s">
        <v>160</v>
      </c>
      <c r="B1049" s="414">
        <v>62</v>
      </c>
      <c r="C1049" s="414">
        <v>289</v>
      </c>
      <c r="D1049" s="412">
        <f>(C1049-B1049)/B1049*100%</f>
        <v>3.66129032258064</v>
      </c>
    </row>
    <row r="1050" s="397" customFormat="1" customHeight="1" spans="1:4">
      <c r="A1050" s="413" t="s">
        <v>937</v>
      </c>
      <c r="B1050" s="414"/>
      <c r="C1050" s="414"/>
      <c r="D1050" s="412"/>
    </row>
    <row r="1051" s="397" customFormat="1" customHeight="1" spans="1:4">
      <c r="A1051" s="413" t="s">
        <v>938</v>
      </c>
      <c r="B1051" s="414"/>
      <c r="C1051" s="414"/>
      <c r="D1051" s="412"/>
    </row>
    <row r="1052" s="397" customFormat="1" customHeight="1" spans="1:4">
      <c r="A1052" s="413" t="s">
        <v>939</v>
      </c>
      <c r="B1052" s="414">
        <v>210</v>
      </c>
      <c r="C1052" s="414"/>
      <c r="D1052" s="412">
        <f>(C1052-B1052)/B1052*100%</f>
        <v>-1</v>
      </c>
    </row>
    <row r="1053" s="397" customFormat="1" customHeight="1" spans="1:4">
      <c r="A1053" s="410" t="s">
        <v>940</v>
      </c>
      <c r="B1053" s="411">
        <v>15</v>
      </c>
      <c r="C1053" s="411">
        <v>5</v>
      </c>
      <c r="D1053" s="412">
        <f>(C1053-B1053)/B1053*100%</f>
        <v>-0.666666666666667</v>
      </c>
    </row>
    <row r="1054" s="397" customFormat="1" customHeight="1" spans="1:4">
      <c r="A1054" s="413" t="s">
        <v>158</v>
      </c>
      <c r="B1054" s="414"/>
      <c r="C1054" s="414"/>
      <c r="D1054" s="412"/>
    </row>
    <row r="1055" s="397" customFormat="1" customHeight="1" spans="1:4">
      <c r="A1055" s="413" t="s">
        <v>159</v>
      </c>
      <c r="B1055" s="414"/>
      <c r="C1055" s="414">
        <v>5</v>
      </c>
      <c r="D1055" s="412"/>
    </row>
    <row r="1056" s="397" customFormat="1" customHeight="1" spans="1:4">
      <c r="A1056" s="413" t="s">
        <v>160</v>
      </c>
      <c r="B1056" s="414"/>
      <c r="C1056" s="414"/>
      <c r="D1056" s="412"/>
    </row>
    <row r="1057" s="397" customFormat="1" customHeight="1" spans="1:4">
      <c r="A1057" s="413" t="s">
        <v>941</v>
      </c>
      <c r="B1057" s="414"/>
      <c r="C1057" s="414"/>
      <c r="D1057" s="412"/>
    </row>
    <row r="1058" s="397" customFormat="1" customHeight="1" spans="1:4">
      <c r="A1058" s="413" t="s">
        <v>942</v>
      </c>
      <c r="B1058" s="414">
        <v>15</v>
      </c>
      <c r="C1058" s="414"/>
      <c r="D1058" s="412">
        <f>(C1058-B1058)/B1058*100%</f>
        <v>-1</v>
      </c>
    </row>
    <row r="1059" s="397" customFormat="1" customHeight="1" spans="1:4">
      <c r="A1059" s="413" t="s">
        <v>943</v>
      </c>
      <c r="B1059" s="414"/>
      <c r="C1059" s="414"/>
      <c r="D1059" s="412"/>
    </row>
    <row r="1060" s="397" customFormat="1" customHeight="1" spans="1:4">
      <c r="A1060" s="413" t="s">
        <v>944</v>
      </c>
      <c r="B1060" s="414"/>
      <c r="C1060" s="414"/>
      <c r="D1060" s="412"/>
    </row>
    <row r="1061" s="397" customFormat="1" customHeight="1" spans="1:4">
      <c r="A1061" s="410" t="s">
        <v>945</v>
      </c>
      <c r="B1061" s="411"/>
      <c r="C1061" s="411"/>
      <c r="D1061" s="412"/>
    </row>
    <row r="1062" s="397" customFormat="1" customHeight="1" spans="1:4">
      <c r="A1062" s="413" t="s">
        <v>946</v>
      </c>
      <c r="B1062" s="414"/>
      <c r="C1062" s="414"/>
      <c r="D1062" s="412"/>
    </row>
    <row r="1063" s="397" customFormat="1" customHeight="1" spans="1:4">
      <c r="A1063" s="413" t="s">
        <v>947</v>
      </c>
      <c r="B1063" s="414"/>
      <c r="C1063" s="414"/>
      <c r="D1063" s="412"/>
    </row>
    <row r="1064" s="397" customFormat="1" customHeight="1" spans="1:4">
      <c r="A1064" s="413" t="s">
        <v>948</v>
      </c>
      <c r="B1064" s="414"/>
      <c r="C1064" s="414"/>
      <c r="D1064" s="412"/>
    </row>
    <row r="1065" s="397" customFormat="1" customHeight="1" spans="1:4">
      <c r="A1065" s="413" t="s">
        <v>949</v>
      </c>
      <c r="B1065" s="414"/>
      <c r="C1065" s="414"/>
      <c r="D1065" s="412"/>
    </row>
    <row r="1066" s="397" customFormat="1" customHeight="1" spans="1:4">
      <c r="A1066" s="413" t="s">
        <v>950</v>
      </c>
      <c r="B1066" s="414"/>
      <c r="C1066" s="414"/>
      <c r="D1066" s="412"/>
    </row>
    <row r="1067" s="397" customFormat="1" customHeight="1" spans="1:4">
      <c r="A1067" s="410" t="s">
        <v>291</v>
      </c>
      <c r="B1067" s="411"/>
      <c r="C1067" s="411"/>
      <c r="D1067" s="412"/>
    </row>
    <row r="1068" s="397" customFormat="1" customHeight="1" spans="1:4">
      <c r="A1068" s="410" t="s">
        <v>951</v>
      </c>
      <c r="B1068" s="411">
        <v>372</v>
      </c>
      <c r="C1068" s="411">
        <f>C1069+C1079+C1085</f>
        <v>1042</v>
      </c>
      <c r="D1068" s="412">
        <f>(C1068-B1068)/B1068*100%</f>
        <v>1.8010752688172</v>
      </c>
    </row>
    <row r="1069" s="397" customFormat="1" customHeight="1" spans="1:4">
      <c r="A1069" s="410" t="s">
        <v>952</v>
      </c>
      <c r="B1069" s="411">
        <v>372</v>
      </c>
      <c r="C1069" s="411">
        <v>463</v>
      </c>
      <c r="D1069" s="412">
        <f>(C1069-B1069)/B1069*100%</f>
        <v>0.244623655913978</v>
      </c>
    </row>
    <row r="1070" s="397" customFormat="1" customHeight="1" spans="1:4">
      <c r="A1070" s="413" t="s">
        <v>158</v>
      </c>
      <c r="B1070" s="414">
        <v>188</v>
      </c>
      <c r="C1070" s="414">
        <v>210</v>
      </c>
      <c r="D1070" s="412">
        <f>(C1070-B1070)/B1070*100%</f>
        <v>0.117021276595745</v>
      </c>
    </row>
    <row r="1071" s="397" customFormat="1" customHeight="1" spans="1:4">
      <c r="A1071" s="413" t="s">
        <v>159</v>
      </c>
      <c r="B1071" s="414"/>
      <c r="C1071" s="414"/>
      <c r="D1071" s="412"/>
    </row>
    <row r="1072" s="397" customFormat="1" customHeight="1" spans="1:4">
      <c r="A1072" s="413" t="s">
        <v>160</v>
      </c>
      <c r="B1072" s="414"/>
      <c r="C1072" s="414"/>
      <c r="D1072" s="412"/>
    </row>
    <row r="1073" s="397" customFormat="1" customHeight="1" spans="1:4">
      <c r="A1073" s="413" t="s">
        <v>953</v>
      </c>
      <c r="B1073" s="414"/>
      <c r="C1073" s="414"/>
      <c r="D1073" s="412"/>
    </row>
    <row r="1074" s="397" customFormat="1" customHeight="1" spans="1:4">
      <c r="A1074" s="413" t="s">
        <v>954</v>
      </c>
      <c r="B1074" s="414"/>
      <c r="C1074" s="414"/>
      <c r="D1074" s="412"/>
    </row>
    <row r="1075" s="397" customFormat="1" customHeight="1" spans="1:4">
      <c r="A1075" s="413" t="s">
        <v>955</v>
      </c>
      <c r="B1075" s="414"/>
      <c r="C1075" s="414"/>
      <c r="D1075" s="412"/>
    </row>
    <row r="1076" s="397" customFormat="1" customHeight="1" spans="1:4">
      <c r="A1076" s="413" t="s">
        <v>956</v>
      </c>
      <c r="B1076" s="414"/>
      <c r="C1076" s="414"/>
      <c r="D1076" s="412"/>
    </row>
    <row r="1077" s="397" customFormat="1" customHeight="1" spans="1:4">
      <c r="A1077" s="413" t="s">
        <v>167</v>
      </c>
      <c r="B1077" s="414"/>
      <c r="C1077" s="414"/>
      <c r="D1077" s="412"/>
    </row>
    <row r="1078" s="397" customFormat="1" customHeight="1" spans="1:4">
      <c r="A1078" s="413" t="s">
        <v>957</v>
      </c>
      <c r="B1078" s="414">
        <v>184</v>
      </c>
      <c r="C1078" s="414">
        <v>253</v>
      </c>
      <c r="D1078" s="412">
        <f>(C1078-B1078)/B1078*100%</f>
        <v>0.375</v>
      </c>
    </row>
    <row r="1079" s="397" customFormat="1" customHeight="1" spans="1:4">
      <c r="A1079" s="410" t="s">
        <v>958</v>
      </c>
      <c r="B1079" s="411"/>
      <c r="C1079" s="411">
        <v>494</v>
      </c>
      <c r="D1079" s="412"/>
    </row>
    <row r="1080" s="397" customFormat="1" customHeight="1" spans="1:4">
      <c r="A1080" s="413" t="s">
        <v>158</v>
      </c>
      <c r="B1080" s="414"/>
      <c r="C1080" s="414"/>
      <c r="D1080" s="412"/>
    </row>
    <row r="1081" s="397" customFormat="1" customHeight="1" spans="1:4">
      <c r="A1081" s="413" t="s">
        <v>159</v>
      </c>
      <c r="B1081" s="414"/>
      <c r="C1081" s="414"/>
      <c r="D1081" s="412"/>
    </row>
    <row r="1082" s="397" customFormat="1" customHeight="1" spans="1:4">
      <c r="A1082" s="413" t="s">
        <v>160</v>
      </c>
      <c r="B1082" s="414"/>
      <c r="C1082" s="414"/>
      <c r="D1082" s="412"/>
    </row>
    <row r="1083" s="397" customFormat="1" customHeight="1" spans="1:4">
      <c r="A1083" s="413" t="s">
        <v>959</v>
      </c>
      <c r="B1083" s="414"/>
      <c r="C1083" s="414"/>
      <c r="D1083" s="412"/>
    </row>
    <row r="1084" s="397" customFormat="1" customHeight="1" spans="1:4">
      <c r="A1084" s="413" t="s">
        <v>960</v>
      </c>
      <c r="B1084" s="414"/>
      <c r="C1084" s="414">
        <v>494</v>
      </c>
      <c r="D1084" s="412"/>
    </row>
    <row r="1085" s="397" customFormat="1" customHeight="1" spans="1:4">
      <c r="A1085" s="410" t="s">
        <v>961</v>
      </c>
      <c r="B1085" s="411"/>
      <c r="C1085" s="411">
        <v>85</v>
      </c>
      <c r="D1085" s="412"/>
    </row>
    <row r="1086" s="397" customFormat="1" customHeight="1" spans="1:4">
      <c r="A1086" s="413" t="s">
        <v>962</v>
      </c>
      <c r="B1086" s="414"/>
      <c r="C1086" s="414"/>
      <c r="D1086" s="412"/>
    </row>
    <row r="1087" s="397" customFormat="1" customHeight="1" spans="1:4">
      <c r="A1087" s="413" t="s">
        <v>963</v>
      </c>
      <c r="B1087" s="414"/>
      <c r="C1087" s="414">
        <v>85</v>
      </c>
      <c r="D1087" s="412"/>
    </row>
    <row r="1088" s="397" customFormat="1" customHeight="1" spans="1:4">
      <c r="A1088" s="410" t="s">
        <v>291</v>
      </c>
      <c r="B1088" s="411"/>
      <c r="C1088" s="411"/>
      <c r="D1088" s="412"/>
    </row>
    <row r="1089" s="397" customFormat="1" customHeight="1" spans="1:4">
      <c r="A1089" s="410" t="s">
        <v>964</v>
      </c>
      <c r="B1089" s="411"/>
      <c r="C1089" s="411"/>
      <c r="D1089" s="412"/>
    </row>
    <row r="1090" s="397" customFormat="1" customHeight="1" spans="1:4">
      <c r="A1090" s="410" t="s">
        <v>965</v>
      </c>
      <c r="B1090" s="411"/>
      <c r="C1090" s="411"/>
      <c r="D1090" s="412"/>
    </row>
    <row r="1091" s="397" customFormat="1" customHeight="1" spans="1:4">
      <c r="A1091" s="413" t="s">
        <v>158</v>
      </c>
      <c r="B1091" s="414"/>
      <c r="C1091" s="414"/>
      <c r="D1091" s="412"/>
    </row>
    <row r="1092" s="397" customFormat="1" customHeight="1" spans="1:4">
      <c r="A1092" s="413" t="s">
        <v>159</v>
      </c>
      <c r="B1092" s="414"/>
      <c r="C1092" s="414"/>
      <c r="D1092" s="412"/>
    </row>
    <row r="1093" s="397" customFormat="1" customHeight="1" spans="1:4">
      <c r="A1093" s="413" t="s">
        <v>160</v>
      </c>
      <c r="B1093" s="414"/>
      <c r="C1093" s="414"/>
      <c r="D1093" s="412"/>
    </row>
    <row r="1094" s="397" customFormat="1" customHeight="1" spans="1:4">
      <c r="A1094" s="413" t="s">
        <v>966</v>
      </c>
      <c r="B1094" s="414"/>
      <c r="C1094" s="414"/>
      <c r="D1094" s="412"/>
    </row>
    <row r="1095" s="397" customFormat="1" customHeight="1" spans="1:4">
      <c r="A1095" s="413" t="s">
        <v>167</v>
      </c>
      <c r="B1095" s="414"/>
      <c r="C1095" s="414"/>
      <c r="D1095" s="412"/>
    </row>
    <row r="1096" s="397" customFormat="1" customHeight="1" spans="1:4">
      <c r="A1096" s="413" t="s">
        <v>967</v>
      </c>
      <c r="B1096" s="414"/>
      <c r="C1096" s="414"/>
      <c r="D1096" s="412"/>
    </row>
    <row r="1097" s="397" customFormat="1" customHeight="1" spans="1:4">
      <c r="A1097" s="410" t="s">
        <v>968</v>
      </c>
      <c r="B1097" s="411"/>
      <c r="C1097" s="411"/>
      <c r="D1097" s="412"/>
    </row>
    <row r="1098" s="397" customFormat="1" customHeight="1" spans="1:4">
      <c r="A1098" s="413" t="s">
        <v>969</v>
      </c>
      <c r="B1098" s="414"/>
      <c r="C1098" s="414"/>
      <c r="D1098" s="412"/>
    </row>
    <row r="1099" s="397" customFormat="1" customHeight="1" spans="1:4">
      <c r="A1099" s="413" t="s">
        <v>970</v>
      </c>
      <c r="B1099" s="414"/>
      <c r="C1099" s="414"/>
      <c r="D1099" s="412"/>
    </row>
    <row r="1100" s="397" customFormat="1" customHeight="1" spans="1:4">
      <c r="A1100" s="413" t="s">
        <v>971</v>
      </c>
      <c r="B1100" s="414"/>
      <c r="C1100" s="414"/>
      <c r="D1100" s="412"/>
    </row>
    <row r="1101" s="397" customFormat="1" customHeight="1" spans="1:4">
      <c r="A1101" s="413" t="s">
        <v>972</v>
      </c>
      <c r="B1101" s="414"/>
      <c r="C1101" s="414"/>
      <c r="D1101" s="412"/>
    </row>
    <row r="1102" s="397" customFormat="1" customHeight="1" spans="1:4">
      <c r="A1102" s="413" t="s">
        <v>973</v>
      </c>
      <c r="B1102" s="414"/>
      <c r="C1102" s="414"/>
      <c r="D1102" s="412"/>
    </row>
    <row r="1103" s="397" customFormat="1" customHeight="1" spans="1:4">
      <c r="A1103" s="413" t="s">
        <v>974</v>
      </c>
      <c r="B1103" s="414"/>
      <c r="C1103" s="414"/>
      <c r="D1103" s="412"/>
    </row>
    <row r="1104" s="397" customFormat="1" customHeight="1" spans="1:4">
      <c r="A1104" s="413" t="s">
        <v>975</v>
      </c>
      <c r="B1104" s="414"/>
      <c r="C1104" s="414"/>
      <c r="D1104" s="412"/>
    </row>
    <row r="1105" s="397" customFormat="1" customHeight="1" spans="1:4">
      <c r="A1105" s="413" t="s">
        <v>976</v>
      </c>
      <c r="B1105" s="414"/>
      <c r="C1105" s="414"/>
      <c r="D1105" s="412"/>
    </row>
    <row r="1106" s="397" customFormat="1" customHeight="1" spans="1:4">
      <c r="A1106" s="413" t="s">
        <v>977</v>
      </c>
      <c r="B1106" s="414"/>
      <c r="C1106" s="414"/>
      <c r="D1106" s="412"/>
    </row>
    <row r="1107" s="397" customFormat="1" customHeight="1" spans="1:4">
      <c r="A1107" s="410" t="s">
        <v>978</v>
      </c>
      <c r="B1107" s="411"/>
      <c r="C1107" s="411"/>
      <c r="D1107" s="412"/>
    </row>
    <row r="1108" s="397" customFormat="1" customHeight="1" spans="1:4">
      <c r="A1108" s="413" t="s">
        <v>979</v>
      </c>
      <c r="B1108" s="414"/>
      <c r="C1108" s="414"/>
      <c r="D1108" s="412"/>
    </row>
    <row r="1109" s="397" customFormat="1" customHeight="1" spans="1:4">
      <c r="A1109" s="413" t="s">
        <v>980</v>
      </c>
      <c r="B1109" s="414"/>
      <c r="C1109" s="414"/>
      <c r="D1109" s="412"/>
    </row>
    <row r="1110" s="397" customFormat="1" customHeight="1" spans="1:4">
      <c r="A1110" s="413" t="s">
        <v>981</v>
      </c>
      <c r="B1110" s="414"/>
      <c r="C1110" s="414"/>
      <c r="D1110" s="412"/>
    </row>
    <row r="1111" s="397" customFormat="1" customHeight="1" spans="1:4">
      <c r="A1111" s="413" t="s">
        <v>982</v>
      </c>
      <c r="B1111" s="414"/>
      <c r="C1111" s="414"/>
      <c r="D1111" s="412"/>
    </row>
    <row r="1112" s="397" customFormat="1" customHeight="1" spans="1:4">
      <c r="A1112" s="413" t="s">
        <v>983</v>
      </c>
      <c r="B1112" s="414"/>
      <c r="C1112" s="414"/>
      <c r="D1112" s="412"/>
    </row>
    <row r="1113" s="397" customFormat="1" customHeight="1" spans="1:4">
      <c r="A1113" s="410" t="s">
        <v>984</v>
      </c>
      <c r="B1113" s="411"/>
      <c r="C1113" s="411"/>
      <c r="D1113" s="412"/>
    </row>
    <row r="1114" s="397" customFormat="1" customHeight="1" spans="1:4">
      <c r="A1114" s="413" t="s">
        <v>985</v>
      </c>
      <c r="B1114" s="414"/>
      <c r="C1114" s="414"/>
      <c r="D1114" s="412"/>
    </row>
    <row r="1115" s="397" customFormat="1" customHeight="1" spans="1:4">
      <c r="A1115" s="413" t="s">
        <v>986</v>
      </c>
      <c r="B1115" s="414"/>
      <c r="C1115" s="414"/>
      <c r="D1115" s="412"/>
    </row>
    <row r="1116" s="397" customFormat="1" customHeight="1" spans="1:4">
      <c r="A1116" s="410" t="s">
        <v>987</v>
      </c>
      <c r="B1116" s="411"/>
      <c r="C1116" s="411"/>
      <c r="D1116" s="412"/>
    </row>
    <row r="1117" s="397" customFormat="1" customHeight="1" spans="1:4">
      <c r="A1117" s="413" t="s">
        <v>988</v>
      </c>
      <c r="B1117" s="411"/>
      <c r="C1117" s="411"/>
      <c r="D1117" s="412"/>
    </row>
    <row r="1118" s="397" customFormat="1" customHeight="1" spans="1:4">
      <c r="A1118" s="413" t="s">
        <v>989</v>
      </c>
      <c r="B1118" s="411"/>
      <c r="C1118" s="411"/>
      <c r="D1118" s="412"/>
    </row>
    <row r="1119" s="397" customFormat="1" customHeight="1" spans="1:4">
      <c r="A1119" s="410" t="s">
        <v>990</v>
      </c>
      <c r="B1119" s="411"/>
      <c r="C1119" s="411"/>
      <c r="D1119" s="412"/>
    </row>
    <row r="1120" s="397" customFormat="1" customHeight="1" spans="1:4">
      <c r="A1120" s="410" t="s">
        <v>991</v>
      </c>
      <c r="B1120" s="411"/>
      <c r="C1120" s="411"/>
      <c r="D1120" s="412"/>
    </row>
    <row r="1121" s="397" customFormat="1" customHeight="1" spans="1:4">
      <c r="A1121" s="410" t="s">
        <v>992</v>
      </c>
      <c r="B1121" s="411"/>
      <c r="C1121" s="411"/>
      <c r="D1121" s="412"/>
    </row>
    <row r="1122" s="397" customFormat="1" customHeight="1" spans="1:4">
      <c r="A1122" s="410" t="s">
        <v>993</v>
      </c>
      <c r="B1122" s="411"/>
      <c r="C1122" s="411"/>
      <c r="D1122" s="412"/>
    </row>
    <row r="1123" s="397" customFormat="1" customHeight="1" spans="1:4">
      <c r="A1123" s="410" t="s">
        <v>994</v>
      </c>
      <c r="B1123" s="411"/>
      <c r="C1123" s="411"/>
      <c r="D1123" s="412"/>
    </row>
    <row r="1124" s="397" customFormat="1" customHeight="1" spans="1:4">
      <c r="A1124" s="410" t="s">
        <v>995</v>
      </c>
      <c r="B1124" s="411"/>
      <c r="C1124" s="411"/>
      <c r="D1124" s="412"/>
    </row>
    <row r="1125" s="397" customFormat="1" customHeight="1" spans="1:4">
      <c r="A1125" s="410" t="s">
        <v>996</v>
      </c>
      <c r="B1125" s="411"/>
      <c r="C1125" s="411"/>
      <c r="D1125" s="412"/>
    </row>
    <row r="1126" s="397" customFormat="1" customHeight="1" spans="1:4">
      <c r="A1126" s="410" t="s">
        <v>997</v>
      </c>
      <c r="B1126" s="411"/>
      <c r="C1126" s="411"/>
      <c r="D1126" s="412"/>
    </row>
    <row r="1127" s="397" customFormat="1" customHeight="1" spans="1:4">
      <c r="A1127" s="410" t="s">
        <v>998</v>
      </c>
      <c r="B1127" s="411"/>
      <c r="C1127" s="411"/>
      <c r="D1127" s="412"/>
    </row>
    <row r="1128" s="397" customFormat="1" customHeight="1" spans="1:4">
      <c r="A1128" s="410" t="s">
        <v>999</v>
      </c>
      <c r="B1128" s="411"/>
      <c r="C1128" s="411"/>
      <c r="D1128" s="412"/>
    </row>
    <row r="1129" s="397" customFormat="1" customHeight="1" spans="1:4">
      <c r="A1129" s="410" t="s">
        <v>1000</v>
      </c>
      <c r="B1129" s="411">
        <v>1887</v>
      </c>
      <c r="C1129" s="411">
        <f>C1130+C1157</f>
        <v>1859</v>
      </c>
      <c r="D1129" s="412">
        <f>(C1129-B1129)/B1129*100%</f>
        <v>-0.0148383677795443</v>
      </c>
    </row>
    <row r="1130" s="397" customFormat="1" customHeight="1" spans="1:4">
      <c r="A1130" s="410" t="s">
        <v>1001</v>
      </c>
      <c r="B1130" s="411">
        <v>1742</v>
      </c>
      <c r="C1130" s="411">
        <f>SUM(C1131:C1156)</f>
        <v>1718</v>
      </c>
      <c r="D1130" s="412">
        <f>(C1130-B1130)/B1130*100%</f>
        <v>-0.0137772675086108</v>
      </c>
    </row>
    <row r="1131" s="397" customFormat="1" customHeight="1" spans="1:4">
      <c r="A1131" s="413" t="s">
        <v>158</v>
      </c>
      <c r="B1131" s="414">
        <v>1256</v>
      </c>
      <c r="C1131" s="414">
        <v>1208</v>
      </c>
      <c r="D1131" s="412">
        <f>(C1131-B1131)/B1131*100%</f>
        <v>-0.0382165605095541</v>
      </c>
    </row>
    <row r="1132" s="397" customFormat="1" customHeight="1" spans="1:4">
      <c r="A1132" s="413" t="s">
        <v>159</v>
      </c>
      <c r="B1132" s="414"/>
      <c r="C1132" s="414"/>
      <c r="D1132" s="412"/>
    </row>
    <row r="1133" s="397" customFormat="1" customHeight="1" spans="1:4">
      <c r="A1133" s="413" t="s">
        <v>160</v>
      </c>
      <c r="B1133" s="414"/>
      <c r="C1133" s="414"/>
      <c r="D1133" s="412"/>
    </row>
    <row r="1134" s="397" customFormat="1" customHeight="1" spans="1:4">
      <c r="A1134" s="413" t="s">
        <v>1002</v>
      </c>
      <c r="B1134" s="414"/>
      <c r="C1134" s="414"/>
      <c r="D1134" s="412"/>
    </row>
    <row r="1135" s="397" customFormat="1" customHeight="1" spans="1:4">
      <c r="A1135" s="413" t="s">
        <v>1003</v>
      </c>
      <c r="B1135" s="414">
        <v>77</v>
      </c>
      <c r="C1135" s="414">
        <v>82</v>
      </c>
      <c r="D1135" s="412">
        <f>(C1135-B1135)/B1135*100%</f>
        <v>0.0649350649350649</v>
      </c>
    </row>
    <row r="1136" s="397" customFormat="1" customHeight="1" spans="1:4">
      <c r="A1136" s="413" t="s">
        <v>1004</v>
      </c>
      <c r="B1136" s="414"/>
      <c r="C1136" s="414"/>
      <c r="D1136" s="412"/>
    </row>
    <row r="1137" s="397" customFormat="1" customHeight="1" spans="1:4">
      <c r="A1137" s="413" t="s">
        <v>1005</v>
      </c>
      <c r="B1137" s="414">
        <v>21</v>
      </c>
      <c r="C1137" s="414">
        <v>167</v>
      </c>
      <c r="D1137" s="412">
        <f>(C1137-B1137)/B1137*100%</f>
        <v>6.95238095238095</v>
      </c>
    </row>
    <row r="1138" s="397" customFormat="1" customHeight="1" spans="1:4">
      <c r="A1138" s="413" t="s">
        <v>1006</v>
      </c>
      <c r="B1138" s="414">
        <v>20</v>
      </c>
      <c r="C1138" s="414">
        <v>68</v>
      </c>
      <c r="D1138" s="412">
        <f>(C1138-B1138)/B1138*100%</f>
        <v>2.4</v>
      </c>
    </row>
    <row r="1139" s="397" customFormat="1" customHeight="1" spans="1:4">
      <c r="A1139" s="413" t="s">
        <v>1007</v>
      </c>
      <c r="B1139" s="414"/>
      <c r="C1139" s="414"/>
      <c r="D1139" s="412"/>
    </row>
    <row r="1140" s="397" customFormat="1" customHeight="1" spans="1:4">
      <c r="A1140" s="413" t="s">
        <v>1008</v>
      </c>
      <c r="B1140" s="414"/>
      <c r="C1140" s="414"/>
      <c r="D1140" s="412"/>
    </row>
    <row r="1141" s="397" customFormat="1" customHeight="1" spans="1:4">
      <c r="A1141" s="413" t="s">
        <v>1009</v>
      </c>
      <c r="B1141" s="414"/>
      <c r="C1141" s="414"/>
      <c r="D1141" s="412"/>
    </row>
    <row r="1142" s="397" customFormat="1" customHeight="1" spans="1:4">
      <c r="A1142" s="413" t="s">
        <v>1010</v>
      </c>
      <c r="B1142" s="414"/>
      <c r="C1142" s="414"/>
      <c r="D1142" s="412"/>
    </row>
    <row r="1143" s="397" customFormat="1" customHeight="1" spans="1:4">
      <c r="A1143" s="413" t="s">
        <v>1011</v>
      </c>
      <c r="B1143" s="414"/>
      <c r="C1143" s="414"/>
      <c r="D1143" s="412"/>
    </row>
    <row r="1144" s="397" customFormat="1" customHeight="1" spans="1:4">
      <c r="A1144" s="413" t="s">
        <v>1012</v>
      </c>
      <c r="B1144" s="414"/>
      <c r="C1144" s="414"/>
      <c r="D1144" s="412"/>
    </row>
    <row r="1145" s="397" customFormat="1" customHeight="1" spans="1:4">
      <c r="A1145" s="413" t="s">
        <v>1013</v>
      </c>
      <c r="B1145" s="414"/>
      <c r="C1145" s="414"/>
      <c r="D1145" s="412"/>
    </row>
    <row r="1146" s="397" customFormat="1" customHeight="1" spans="1:4">
      <c r="A1146" s="413" t="s">
        <v>1014</v>
      </c>
      <c r="B1146" s="414"/>
      <c r="C1146" s="414"/>
      <c r="D1146" s="412"/>
    </row>
    <row r="1147" s="397" customFormat="1" customHeight="1" spans="1:4">
      <c r="A1147" s="413" t="s">
        <v>1015</v>
      </c>
      <c r="B1147" s="414">
        <v>58</v>
      </c>
      <c r="C1147" s="414">
        <v>50</v>
      </c>
      <c r="D1147" s="412">
        <f>(C1147-B1147)/B1147*100%</f>
        <v>-0.137931034482759</v>
      </c>
    </row>
    <row r="1148" s="397" customFormat="1" customHeight="1" spans="1:4">
      <c r="A1148" s="413" t="s">
        <v>1016</v>
      </c>
      <c r="B1148" s="414"/>
      <c r="C1148" s="414"/>
      <c r="D1148" s="412"/>
    </row>
    <row r="1149" s="397" customFormat="1" customHeight="1" spans="1:4">
      <c r="A1149" s="413" t="s">
        <v>1017</v>
      </c>
      <c r="B1149" s="414"/>
      <c r="C1149" s="414"/>
      <c r="D1149" s="412"/>
    </row>
    <row r="1150" s="397" customFormat="1" customHeight="1" spans="1:4">
      <c r="A1150" s="413" t="s">
        <v>1018</v>
      </c>
      <c r="B1150" s="414"/>
      <c r="C1150" s="414"/>
      <c r="D1150" s="412"/>
    </row>
    <row r="1151" s="397" customFormat="1" customHeight="1" spans="1:4">
      <c r="A1151" s="413" t="s">
        <v>1019</v>
      </c>
      <c r="B1151" s="414"/>
      <c r="C1151" s="414"/>
      <c r="D1151" s="412"/>
    </row>
    <row r="1152" s="397" customFormat="1" customHeight="1" spans="1:4">
      <c r="A1152" s="413" t="s">
        <v>1020</v>
      </c>
      <c r="B1152" s="414"/>
      <c r="C1152" s="414"/>
      <c r="D1152" s="412"/>
    </row>
    <row r="1153" s="397" customFormat="1" customHeight="1" spans="1:4">
      <c r="A1153" s="413" t="s">
        <v>1021</v>
      </c>
      <c r="B1153" s="414"/>
      <c r="C1153" s="414"/>
      <c r="D1153" s="412"/>
    </row>
    <row r="1154" s="397" customFormat="1" customHeight="1" spans="1:4">
      <c r="A1154" s="413" t="s">
        <v>1022</v>
      </c>
      <c r="B1154" s="414"/>
      <c r="C1154" s="414"/>
      <c r="D1154" s="412"/>
    </row>
    <row r="1155" s="397" customFormat="1" customHeight="1" spans="1:4">
      <c r="A1155" s="413" t="s">
        <v>167</v>
      </c>
      <c r="B1155" s="414">
        <v>168</v>
      </c>
      <c r="C1155" s="414">
        <v>134</v>
      </c>
      <c r="D1155" s="412">
        <f>(C1155-B1155)/B1155*100%</f>
        <v>-0.202380952380952</v>
      </c>
    </row>
    <row r="1156" s="397" customFormat="1" customHeight="1" spans="1:4">
      <c r="A1156" s="413" t="s">
        <v>1023</v>
      </c>
      <c r="B1156" s="414">
        <v>142</v>
      </c>
      <c r="C1156" s="414">
        <v>9</v>
      </c>
      <c r="D1156" s="412">
        <f>(C1156-B1156)/B1156*100%</f>
        <v>-0.936619718309859</v>
      </c>
    </row>
    <row r="1157" s="397" customFormat="1" customHeight="1" spans="1:4">
      <c r="A1157" s="410" t="s">
        <v>1024</v>
      </c>
      <c r="B1157" s="411">
        <v>145</v>
      </c>
      <c r="C1157" s="411">
        <v>141</v>
      </c>
      <c r="D1157" s="412">
        <f>(C1157-B1157)/B1157*100%</f>
        <v>-0.0275862068965517</v>
      </c>
    </row>
    <row r="1158" s="397" customFormat="1" customHeight="1" spans="1:4">
      <c r="A1158" s="413" t="s">
        <v>158</v>
      </c>
      <c r="B1158" s="414"/>
      <c r="C1158" s="414">
        <v>111</v>
      </c>
      <c r="D1158" s="412"/>
    </row>
    <row r="1159" s="397" customFormat="1" customHeight="1" spans="1:4">
      <c r="A1159" s="413" t="s">
        <v>159</v>
      </c>
      <c r="B1159" s="414"/>
      <c r="C1159" s="414"/>
      <c r="D1159" s="412"/>
    </row>
    <row r="1160" s="397" customFormat="1" customHeight="1" spans="1:4">
      <c r="A1160" s="413" t="s">
        <v>160</v>
      </c>
      <c r="B1160" s="414"/>
      <c r="C1160" s="414"/>
      <c r="D1160" s="412"/>
    </row>
    <row r="1161" s="397" customFormat="1" customHeight="1" spans="1:4">
      <c r="A1161" s="413" t="s">
        <v>1025</v>
      </c>
      <c r="B1161" s="414"/>
      <c r="C1161" s="414"/>
      <c r="D1161" s="412"/>
    </row>
    <row r="1162" s="397" customFormat="1" customHeight="1" spans="1:4">
      <c r="A1162" s="413" t="s">
        <v>1026</v>
      </c>
      <c r="B1162" s="414"/>
      <c r="C1162" s="414"/>
      <c r="D1162" s="412"/>
    </row>
    <row r="1163" s="397" customFormat="1" customHeight="1" spans="1:4">
      <c r="A1163" s="413" t="s">
        <v>1027</v>
      </c>
      <c r="B1163" s="414"/>
      <c r="C1163" s="414"/>
      <c r="D1163" s="412"/>
    </row>
    <row r="1164" s="397" customFormat="1" customHeight="1" spans="1:4">
      <c r="A1164" s="413" t="s">
        <v>1028</v>
      </c>
      <c r="B1164" s="414"/>
      <c r="C1164" s="414"/>
      <c r="D1164" s="412"/>
    </row>
    <row r="1165" s="397" customFormat="1" customHeight="1" spans="1:4">
      <c r="A1165" s="413" t="s">
        <v>1029</v>
      </c>
      <c r="B1165" s="414">
        <v>145</v>
      </c>
      <c r="C1165" s="414">
        <v>15</v>
      </c>
      <c r="D1165" s="412">
        <f>(C1165-B1165)/B1165*100%</f>
        <v>-0.896551724137931</v>
      </c>
    </row>
    <row r="1166" s="397" customFormat="1" customHeight="1" spans="1:4">
      <c r="A1166" s="413" t="s">
        <v>1030</v>
      </c>
      <c r="B1166" s="414"/>
      <c r="C1166" s="414"/>
      <c r="D1166" s="412"/>
    </row>
    <row r="1167" s="397" customFormat="1" customHeight="1" spans="1:4">
      <c r="A1167" s="413" t="s">
        <v>1031</v>
      </c>
      <c r="B1167" s="414"/>
      <c r="C1167" s="414"/>
      <c r="D1167" s="412"/>
    </row>
    <row r="1168" s="397" customFormat="1" customHeight="1" spans="1:4">
      <c r="A1168" s="413" t="s">
        <v>1032</v>
      </c>
      <c r="B1168" s="414"/>
      <c r="C1168" s="414"/>
      <c r="D1168" s="412"/>
    </row>
    <row r="1169" s="397" customFormat="1" customHeight="1" spans="1:4">
      <c r="A1169" s="413" t="s">
        <v>1033</v>
      </c>
      <c r="B1169" s="414"/>
      <c r="C1169" s="414"/>
      <c r="D1169" s="412"/>
    </row>
    <row r="1170" s="397" customFormat="1" customHeight="1" spans="1:4">
      <c r="A1170" s="413" t="s">
        <v>1034</v>
      </c>
      <c r="B1170" s="414"/>
      <c r="C1170" s="414"/>
      <c r="D1170" s="412"/>
    </row>
    <row r="1171" s="397" customFormat="1" customHeight="1" spans="1:4">
      <c r="A1171" s="413" t="s">
        <v>1035</v>
      </c>
      <c r="B1171" s="414"/>
      <c r="C1171" s="414">
        <v>15</v>
      </c>
      <c r="D1171" s="412"/>
    </row>
    <row r="1172" s="397" customFormat="1" customHeight="1" spans="1:4">
      <c r="A1172" s="410" t="s">
        <v>1036</v>
      </c>
      <c r="B1172" s="411"/>
      <c r="C1172" s="411"/>
      <c r="D1172" s="412"/>
    </row>
    <row r="1173" s="397" customFormat="1" customHeight="1" spans="1:4">
      <c r="A1173" s="410" t="s">
        <v>291</v>
      </c>
      <c r="B1173" s="411"/>
      <c r="C1173" s="411"/>
      <c r="D1173" s="412"/>
    </row>
    <row r="1174" s="397" customFormat="1" customHeight="1" spans="1:4">
      <c r="A1174" s="410" t="s">
        <v>1037</v>
      </c>
      <c r="B1174" s="411">
        <v>9603</v>
      </c>
      <c r="C1174" s="411">
        <f>C1175+C1186</f>
        <v>11165</v>
      </c>
      <c r="D1174" s="412">
        <f>(C1174-B1174)/B1174*100%</f>
        <v>0.162657502863688</v>
      </c>
    </row>
    <row r="1175" s="397" customFormat="1" customHeight="1" spans="1:4">
      <c r="A1175" s="410" t="s">
        <v>1038</v>
      </c>
      <c r="B1175" s="411">
        <v>735</v>
      </c>
      <c r="C1175" s="411">
        <v>1288</v>
      </c>
      <c r="D1175" s="412">
        <f>(C1175-B1175)/B1175*100%</f>
        <v>0.752380952380952</v>
      </c>
    </row>
    <row r="1176" s="397" customFormat="1" customHeight="1" spans="1:4">
      <c r="A1176" s="413" t="s">
        <v>1039</v>
      </c>
      <c r="B1176" s="414"/>
      <c r="C1176" s="414"/>
      <c r="D1176" s="412"/>
    </row>
    <row r="1177" s="397" customFormat="1" customHeight="1" spans="1:4">
      <c r="A1177" s="413" t="s">
        <v>1040</v>
      </c>
      <c r="B1177" s="414"/>
      <c r="C1177" s="414"/>
      <c r="D1177" s="412"/>
    </row>
    <row r="1178" s="397" customFormat="1" customHeight="1" spans="1:4">
      <c r="A1178" s="413" t="s">
        <v>1041</v>
      </c>
      <c r="B1178" s="414"/>
      <c r="C1178" s="414"/>
      <c r="D1178" s="412"/>
    </row>
    <row r="1179" s="397" customFormat="1" customHeight="1" spans="1:4">
      <c r="A1179" s="413" t="s">
        <v>1042</v>
      </c>
      <c r="B1179" s="414"/>
      <c r="C1179" s="414"/>
      <c r="D1179" s="412"/>
    </row>
    <row r="1180" s="397" customFormat="1" customHeight="1" spans="1:4">
      <c r="A1180" s="413" t="s">
        <v>1043</v>
      </c>
      <c r="B1180" s="414">
        <v>500</v>
      </c>
      <c r="C1180" s="414">
        <v>1188</v>
      </c>
      <c r="D1180" s="412">
        <f>(C1180-B1180)/B1180*100%</f>
        <v>1.376</v>
      </c>
    </row>
    <row r="1181" s="397" customFormat="1" customHeight="1" spans="1:4">
      <c r="A1181" s="413" t="s">
        <v>1044</v>
      </c>
      <c r="B1181" s="414"/>
      <c r="C1181" s="414"/>
      <c r="D1181" s="412"/>
    </row>
    <row r="1182" s="397" customFormat="1" customHeight="1" spans="1:4">
      <c r="A1182" s="413" t="s">
        <v>1045</v>
      </c>
      <c r="B1182" s="414"/>
      <c r="C1182" s="414"/>
      <c r="D1182" s="412"/>
    </row>
    <row r="1183" s="397" customFormat="1" customHeight="1" spans="1:4">
      <c r="A1183" s="413" t="s">
        <v>1046</v>
      </c>
      <c r="B1183" s="414"/>
      <c r="C1183" s="414"/>
      <c r="D1183" s="412"/>
    </row>
    <row r="1184" s="397" customFormat="1" customHeight="1" spans="1:4">
      <c r="A1184" s="413" t="s">
        <v>1047</v>
      </c>
      <c r="B1184" s="414"/>
      <c r="C1184" s="414"/>
      <c r="D1184" s="412"/>
    </row>
    <row r="1185" s="397" customFormat="1" customHeight="1" spans="1:4">
      <c r="A1185" s="413" t="s">
        <v>1048</v>
      </c>
      <c r="B1185" s="414">
        <v>235</v>
      </c>
      <c r="C1185" s="414">
        <v>100</v>
      </c>
      <c r="D1185" s="412">
        <f>(C1185-B1185)/B1185*100%</f>
        <v>-0.574468085106383</v>
      </c>
    </row>
    <row r="1186" s="397" customFormat="1" customHeight="1" spans="1:4">
      <c r="A1186" s="410" t="s">
        <v>1049</v>
      </c>
      <c r="B1186" s="411">
        <v>8853</v>
      </c>
      <c r="C1186" s="411">
        <v>9877</v>
      </c>
      <c r="D1186" s="412">
        <f>(C1186-B1186)/B1186*100%</f>
        <v>0.115667005534847</v>
      </c>
    </row>
    <row r="1187" s="397" customFormat="1" customHeight="1" spans="1:4">
      <c r="A1187" s="413" t="s">
        <v>1050</v>
      </c>
      <c r="B1187" s="414">
        <v>8853</v>
      </c>
      <c r="C1187" s="414">
        <v>9877</v>
      </c>
      <c r="D1187" s="412">
        <f>(C1187-B1187)/B1187*100%</f>
        <v>0.115667005534847</v>
      </c>
    </row>
    <row r="1188" s="397" customFormat="1" customHeight="1" spans="1:4">
      <c r="A1188" s="413" t="s">
        <v>1051</v>
      </c>
      <c r="B1188" s="414"/>
      <c r="C1188" s="414"/>
      <c r="D1188" s="412"/>
    </row>
    <row r="1189" s="397" customFormat="1" customHeight="1" spans="1:4">
      <c r="A1189" s="413" t="s">
        <v>1052</v>
      </c>
      <c r="B1189" s="414"/>
      <c r="C1189" s="414"/>
      <c r="D1189" s="412"/>
    </row>
    <row r="1190" s="397" customFormat="1" customHeight="1" spans="1:4">
      <c r="A1190" s="410" t="s">
        <v>1053</v>
      </c>
      <c r="B1190" s="411">
        <v>15</v>
      </c>
      <c r="C1190" s="411"/>
      <c r="D1190" s="412">
        <f>(C1190-B1190)/B1190*100%</f>
        <v>-1</v>
      </c>
    </row>
    <row r="1191" s="397" customFormat="1" customHeight="1" spans="1:4">
      <c r="A1191" s="413" t="s">
        <v>1054</v>
      </c>
      <c r="B1191" s="414"/>
      <c r="C1191" s="414"/>
      <c r="D1191" s="412"/>
    </row>
    <row r="1192" s="397" customFormat="1" customHeight="1" spans="1:4">
      <c r="A1192" s="413" t="s">
        <v>1055</v>
      </c>
      <c r="B1192" s="414"/>
      <c r="C1192" s="414"/>
      <c r="D1192" s="412"/>
    </row>
    <row r="1193" s="397" customFormat="1" customHeight="1" spans="1:4">
      <c r="A1193" s="413" t="s">
        <v>1056</v>
      </c>
      <c r="B1193" s="414">
        <v>15</v>
      </c>
      <c r="C1193" s="414"/>
      <c r="D1193" s="412">
        <f>(C1193-B1193)/B1193*100%</f>
        <v>-1</v>
      </c>
    </row>
    <row r="1194" s="397" customFormat="1" customHeight="1" spans="1:4">
      <c r="A1194" s="410" t="s">
        <v>291</v>
      </c>
      <c r="B1194" s="411"/>
      <c r="C1194" s="411"/>
      <c r="D1194" s="412"/>
    </row>
    <row r="1195" s="397" customFormat="1" customHeight="1" spans="1:4">
      <c r="A1195" s="410" t="s">
        <v>1057</v>
      </c>
      <c r="B1195" s="411">
        <v>663</v>
      </c>
      <c r="C1195" s="411">
        <v>588</v>
      </c>
      <c r="D1195" s="412">
        <f>(C1195-B1195)/B1195*100%</f>
        <v>-0.113122171945701</v>
      </c>
    </row>
    <row r="1196" s="397" customFormat="1" customHeight="1" spans="1:4">
      <c r="A1196" s="410" t="s">
        <v>1058</v>
      </c>
      <c r="B1196" s="411">
        <v>80</v>
      </c>
      <c r="C1196" s="411">
        <v>588</v>
      </c>
      <c r="D1196" s="412">
        <f>(C1196-B1196)/B1196*100%</f>
        <v>6.35</v>
      </c>
    </row>
    <row r="1197" s="397" customFormat="1" customHeight="1" spans="1:4">
      <c r="A1197" s="413" t="s">
        <v>158</v>
      </c>
      <c r="B1197" s="414"/>
      <c r="C1197" s="414"/>
      <c r="D1197" s="412"/>
    </row>
    <row r="1198" s="397" customFormat="1" customHeight="1" spans="1:4">
      <c r="A1198" s="413" t="s">
        <v>159</v>
      </c>
      <c r="B1198" s="414"/>
      <c r="C1198" s="414"/>
      <c r="D1198" s="412"/>
    </row>
    <row r="1199" s="397" customFormat="1" customHeight="1" spans="1:4">
      <c r="A1199" s="413" t="s">
        <v>160</v>
      </c>
      <c r="B1199" s="414"/>
      <c r="C1199" s="414"/>
      <c r="D1199" s="412"/>
    </row>
    <row r="1200" s="397" customFormat="1" customHeight="1" spans="1:4">
      <c r="A1200" s="413" t="s">
        <v>1059</v>
      </c>
      <c r="B1200" s="414"/>
      <c r="C1200" s="414"/>
      <c r="D1200" s="412"/>
    </row>
    <row r="1201" s="397" customFormat="1" customHeight="1" spans="1:4">
      <c r="A1201" s="413" t="s">
        <v>1060</v>
      </c>
      <c r="B1201" s="414"/>
      <c r="C1201" s="414"/>
      <c r="D1201" s="412"/>
    </row>
    <row r="1202" s="397" customFormat="1" customHeight="1" spans="1:4">
      <c r="A1202" s="413" t="s">
        <v>1061</v>
      </c>
      <c r="B1202" s="414"/>
      <c r="C1202" s="414"/>
      <c r="D1202" s="412"/>
    </row>
    <row r="1203" s="397" customFormat="1" customHeight="1" spans="1:4">
      <c r="A1203" s="413" t="s">
        <v>1062</v>
      </c>
      <c r="B1203" s="414">
        <v>5</v>
      </c>
      <c r="C1203" s="414">
        <v>513</v>
      </c>
      <c r="D1203" s="412">
        <f>(C1203-B1203)/B1203*100%</f>
        <v>101.6</v>
      </c>
    </row>
    <row r="1204" s="397" customFormat="1" customHeight="1" spans="1:4">
      <c r="A1204" s="413" t="s">
        <v>1063</v>
      </c>
      <c r="B1204" s="414"/>
      <c r="C1204" s="414"/>
      <c r="D1204" s="412"/>
    </row>
    <row r="1205" s="397" customFormat="1" customHeight="1" spans="1:4">
      <c r="A1205" s="413" t="s">
        <v>1064</v>
      </c>
      <c r="B1205" s="414"/>
      <c r="C1205" s="414"/>
      <c r="D1205" s="412"/>
    </row>
    <row r="1206" s="397" customFormat="1" customHeight="1" spans="1:4">
      <c r="A1206" s="413" t="s">
        <v>1065</v>
      </c>
      <c r="B1206" s="414"/>
      <c r="C1206" s="414"/>
      <c r="D1206" s="412"/>
    </row>
    <row r="1207" s="397" customFormat="1" customHeight="1" spans="1:4">
      <c r="A1207" s="413" t="s">
        <v>1066</v>
      </c>
      <c r="B1207" s="414">
        <v>75</v>
      </c>
      <c r="C1207" s="414">
        <v>75</v>
      </c>
      <c r="D1207" s="412">
        <f>(C1207-B1207)/B1207*100%</f>
        <v>0</v>
      </c>
    </row>
    <row r="1208" s="397" customFormat="1" customHeight="1" spans="1:4">
      <c r="A1208" s="413" t="s">
        <v>1067</v>
      </c>
      <c r="B1208" s="414"/>
      <c r="C1208" s="414"/>
      <c r="D1208" s="412"/>
    </row>
    <row r="1209" s="397" customFormat="1" customHeight="1" spans="1:4">
      <c r="A1209" s="413" t="s">
        <v>1068</v>
      </c>
      <c r="B1209" s="414"/>
      <c r="C1209" s="414"/>
      <c r="D1209" s="412"/>
    </row>
    <row r="1210" s="397" customFormat="1" customHeight="1" spans="1:4">
      <c r="A1210" s="413" t="s">
        <v>1069</v>
      </c>
      <c r="B1210" s="414"/>
      <c r="C1210" s="414"/>
      <c r="D1210" s="412"/>
    </row>
    <row r="1211" s="397" customFormat="1" customHeight="1" spans="1:4">
      <c r="A1211" s="413" t="s">
        <v>1070</v>
      </c>
      <c r="B1211" s="414"/>
      <c r="C1211" s="414"/>
      <c r="D1211" s="412"/>
    </row>
    <row r="1212" s="397" customFormat="1" customHeight="1" spans="1:4">
      <c r="A1212" s="413" t="s">
        <v>167</v>
      </c>
      <c r="B1212" s="414"/>
      <c r="C1212" s="414"/>
      <c r="D1212" s="412"/>
    </row>
    <row r="1213" s="397" customFormat="1" customHeight="1" spans="1:4">
      <c r="A1213" s="413" t="s">
        <v>1071</v>
      </c>
      <c r="B1213" s="414"/>
      <c r="C1213" s="414"/>
      <c r="D1213" s="412"/>
    </row>
    <row r="1214" s="397" customFormat="1" customHeight="1" spans="1:4">
      <c r="A1214" s="410" t="s">
        <v>1072</v>
      </c>
      <c r="B1214" s="411"/>
      <c r="C1214" s="411"/>
      <c r="D1214" s="412"/>
    </row>
    <row r="1215" s="397" customFormat="1" customHeight="1" spans="1:4">
      <c r="A1215" s="413" t="s">
        <v>158</v>
      </c>
      <c r="B1215" s="414"/>
      <c r="C1215" s="414"/>
      <c r="D1215" s="412"/>
    </row>
    <row r="1216" s="397" customFormat="1" customHeight="1" spans="1:4">
      <c r="A1216" s="413" t="s">
        <v>159</v>
      </c>
      <c r="B1216" s="414"/>
      <c r="C1216" s="414"/>
      <c r="D1216" s="412"/>
    </row>
    <row r="1217" s="397" customFormat="1" customHeight="1" spans="1:4">
      <c r="A1217" s="413" t="s">
        <v>160</v>
      </c>
      <c r="B1217" s="414"/>
      <c r="C1217" s="414"/>
      <c r="D1217" s="412"/>
    </row>
    <row r="1218" s="397" customFormat="1" customHeight="1" spans="1:4">
      <c r="A1218" s="413" t="s">
        <v>1073</v>
      </c>
      <c r="B1218" s="414"/>
      <c r="C1218" s="414"/>
      <c r="D1218" s="412"/>
    </row>
    <row r="1219" s="397" customFormat="1" customHeight="1" spans="1:4">
      <c r="A1219" s="413" t="s">
        <v>1074</v>
      </c>
      <c r="B1219" s="414"/>
      <c r="C1219" s="414"/>
      <c r="D1219" s="412"/>
    </row>
    <row r="1220" s="397" customFormat="1" customHeight="1" spans="1:4">
      <c r="A1220" s="413" t="s">
        <v>1075</v>
      </c>
      <c r="B1220" s="414"/>
      <c r="C1220" s="414"/>
      <c r="D1220" s="412"/>
    </row>
    <row r="1221" s="397" customFormat="1" customHeight="1" spans="1:4">
      <c r="A1221" s="413" t="s">
        <v>1076</v>
      </c>
      <c r="B1221" s="414"/>
      <c r="C1221" s="414"/>
      <c r="D1221" s="412"/>
    </row>
    <row r="1222" s="397" customFormat="1" customHeight="1" spans="1:4">
      <c r="A1222" s="413" t="s">
        <v>1077</v>
      </c>
      <c r="B1222" s="414"/>
      <c r="C1222" s="414"/>
      <c r="D1222" s="412"/>
    </row>
    <row r="1223" s="397" customFormat="1" customHeight="1" spans="1:4">
      <c r="A1223" s="413" t="s">
        <v>1078</v>
      </c>
      <c r="B1223" s="414"/>
      <c r="C1223" s="414"/>
      <c r="D1223" s="412"/>
    </row>
    <row r="1224" s="397" customFormat="1" customHeight="1" spans="1:4">
      <c r="A1224" s="413" t="s">
        <v>1079</v>
      </c>
      <c r="B1224" s="414"/>
      <c r="C1224" s="414"/>
      <c r="D1224" s="412"/>
    </row>
    <row r="1225" s="397" customFormat="1" customHeight="1" spans="1:4">
      <c r="A1225" s="413" t="s">
        <v>1080</v>
      </c>
      <c r="B1225" s="414"/>
      <c r="C1225" s="414"/>
      <c r="D1225" s="412"/>
    </row>
    <row r="1226" s="397" customFormat="1" customHeight="1" spans="1:4">
      <c r="A1226" s="413" t="s">
        <v>167</v>
      </c>
      <c r="B1226" s="414"/>
      <c r="C1226" s="414"/>
      <c r="D1226" s="412"/>
    </row>
    <row r="1227" s="397" customFormat="1" customHeight="1" spans="1:4">
      <c r="A1227" s="413" t="s">
        <v>1081</v>
      </c>
      <c r="B1227" s="414"/>
      <c r="C1227" s="414"/>
      <c r="D1227" s="412"/>
    </row>
    <row r="1228" s="397" customFormat="1" customHeight="1" spans="1:4">
      <c r="A1228" s="410" t="s">
        <v>1082</v>
      </c>
      <c r="B1228" s="411"/>
      <c r="C1228" s="411"/>
      <c r="D1228" s="412"/>
    </row>
    <row r="1229" s="397" customFormat="1" customHeight="1" spans="1:4">
      <c r="A1229" s="413" t="s">
        <v>1083</v>
      </c>
      <c r="B1229" s="414"/>
      <c r="C1229" s="414"/>
      <c r="D1229" s="412"/>
    </row>
    <row r="1230" s="397" customFormat="1" customHeight="1" spans="1:4">
      <c r="A1230" s="413" t="s">
        <v>1084</v>
      </c>
      <c r="B1230" s="414"/>
      <c r="C1230" s="414"/>
      <c r="D1230" s="412"/>
    </row>
    <row r="1231" s="397" customFormat="1" customHeight="1" spans="1:4">
      <c r="A1231" s="413" t="s">
        <v>1085</v>
      </c>
      <c r="B1231" s="414"/>
      <c r="C1231" s="414"/>
      <c r="D1231" s="412"/>
    </row>
    <row r="1232" s="397" customFormat="1" customHeight="1" spans="1:4">
      <c r="A1232" s="413" t="s">
        <v>1086</v>
      </c>
      <c r="B1232" s="414"/>
      <c r="C1232" s="414"/>
      <c r="D1232" s="412"/>
    </row>
    <row r="1233" s="397" customFormat="1" customHeight="1" spans="1:4">
      <c r="A1233" s="413" t="s">
        <v>1087</v>
      </c>
      <c r="B1233" s="414"/>
      <c r="C1233" s="414"/>
      <c r="D1233" s="412"/>
    </row>
    <row r="1234" s="397" customFormat="1" customHeight="1" spans="1:4">
      <c r="A1234" s="410" t="s">
        <v>1088</v>
      </c>
      <c r="B1234" s="411">
        <v>583</v>
      </c>
      <c r="C1234" s="411"/>
      <c r="D1234" s="412">
        <f>(C1234-B1234)/B1234*100%</f>
        <v>-1</v>
      </c>
    </row>
    <row r="1235" s="397" customFormat="1" customHeight="1" spans="1:4">
      <c r="A1235" s="413" t="s">
        <v>1089</v>
      </c>
      <c r="B1235" s="414">
        <v>583</v>
      </c>
      <c r="C1235" s="414"/>
      <c r="D1235" s="412">
        <f>(C1235-B1235)/B1235*100%</f>
        <v>-1</v>
      </c>
    </row>
    <row r="1236" s="397" customFormat="1" customHeight="1" spans="1:4">
      <c r="A1236" s="413" t="s">
        <v>1090</v>
      </c>
      <c r="B1236" s="414"/>
      <c r="C1236" s="414"/>
      <c r="D1236" s="412"/>
    </row>
    <row r="1237" s="397" customFormat="1" customHeight="1" spans="1:4">
      <c r="A1237" s="413" t="s">
        <v>1091</v>
      </c>
      <c r="B1237" s="414"/>
      <c r="C1237" s="414"/>
      <c r="D1237" s="412"/>
    </row>
    <row r="1238" s="397" customFormat="1" customHeight="1" spans="1:4">
      <c r="A1238" s="413" t="s">
        <v>1092</v>
      </c>
      <c r="B1238" s="414"/>
      <c r="C1238" s="414"/>
      <c r="D1238" s="412"/>
    </row>
    <row r="1239" s="397" customFormat="1" customHeight="1" spans="1:4">
      <c r="A1239" s="413" t="s">
        <v>1093</v>
      </c>
      <c r="B1239" s="414"/>
      <c r="C1239" s="414"/>
      <c r="D1239" s="412"/>
    </row>
    <row r="1240" s="397" customFormat="1" customHeight="1" spans="1:4">
      <c r="A1240" s="410" t="s">
        <v>1094</v>
      </c>
      <c r="B1240" s="411"/>
      <c r="C1240" s="411"/>
      <c r="D1240" s="412"/>
    </row>
    <row r="1241" s="397" customFormat="1" customHeight="1" spans="1:4">
      <c r="A1241" s="413" t="s">
        <v>1095</v>
      </c>
      <c r="B1241" s="414"/>
      <c r="C1241" s="414"/>
      <c r="D1241" s="412"/>
    </row>
    <row r="1242" s="397" customFormat="1" customHeight="1" spans="1:4">
      <c r="A1242" s="413" t="s">
        <v>1096</v>
      </c>
      <c r="B1242" s="414"/>
      <c r="C1242" s="414"/>
      <c r="D1242" s="412"/>
    </row>
    <row r="1243" s="397" customFormat="1" customHeight="1" spans="1:4">
      <c r="A1243" s="413" t="s">
        <v>1097</v>
      </c>
      <c r="B1243" s="414"/>
      <c r="C1243" s="414"/>
      <c r="D1243" s="412"/>
    </row>
    <row r="1244" s="397" customFormat="1" customHeight="1" spans="1:4">
      <c r="A1244" s="413" t="s">
        <v>1098</v>
      </c>
      <c r="B1244" s="414"/>
      <c r="C1244" s="414"/>
      <c r="D1244" s="412"/>
    </row>
    <row r="1245" s="397" customFormat="1" customHeight="1" spans="1:4">
      <c r="A1245" s="413" t="s">
        <v>1099</v>
      </c>
      <c r="B1245" s="414"/>
      <c r="C1245" s="414"/>
      <c r="D1245" s="412"/>
    </row>
    <row r="1246" s="397" customFormat="1" customHeight="1" spans="1:4">
      <c r="A1246" s="413" t="s">
        <v>1100</v>
      </c>
      <c r="B1246" s="414"/>
      <c r="C1246" s="414"/>
      <c r="D1246" s="412"/>
    </row>
    <row r="1247" s="397" customFormat="1" customHeight="1" spans="1:4">
      <c r="A1247" s="413" t="s">
        <v>1101</v>
      </c>
      <c r="B1247" s="414"/>
      <c r="C1247" s="414"/>
      <c r="D1247" s="412"/>
    </row>
    <row r="1248" s="397" customFormat="1" customHeight="1" spans="1:4">
      <c r="A1248" s="413" t="s">
        <v>1102</v>
      </c>
      <c r="B1248" s="414"/>
      <c r="C1248" s="414"/>
      <c r="D1248" s="412"/>
    </row>
    <row r="1249" s="397" customFormat="1" customHeight="1" spans="1:4">
      <c r="A1249" s="413" t="s">
        <v>1103</v>
      </c>
      <c r="B1249" s="414"/>
      <c r="C1249" s="414"/>
      <c r="D1249" s="412"/>
    </row>
    <row r="1250" s="397" customFormat="1" customHeight="1" spans="1:4">
      <c r="A1250" s="413" t="s">
        <v>1104</v>
      </c>
      <c r="B1250" s="414"/>
      <c r="C1250" s="414"/>
      <c r="D1250" s="412"/>
    </row>
    <row r="1251" s="397" customFormat="1" customHeight="1" spans="1:4">
      <c r="A1251" s="413" t="s">
        <v>1105</v>
      </c>
      <c r="B1251" s="414"/>
      <c r="C1251" s="414"/>
      <c r="D1251" s="412"/>
    </row>
    <row r="1252" s="397" customFormat="1" customHeight="1" spans="1:4">
      <c r="A1252" s="413" t="s">
        <v>1106</v>
      </c>
      <c r="B1252" s="414"/>
      <c r="C1252" s="414"/>
      <c r="D1252" s="412"/>
    </row>
    <row r="1253" s="397" customFormat="1" customHeight="1" spans="1:4">
      <c r="A1253" s="410" t="s">
        <v>291</v>
      </c>
      <c r="B1253" s="411"/>
      <c r="C1253" s="411"/>
      <c r="D1253" s="412"/>
    </row>
    <row r="1254" s="397" customFormat="1" customHeight="1" spans="1:4">
      <c r="A1254" s="410" t="s">
        <v>1107</v>
      </c>
      <c r="B1254" s="411">
        <v>6308</v>
      </c>
      <c r="C1254" s="411">
        <f>C1255+C1267+C1273+C1287+C1300+C1304</f>
        <v>11675</v>
      </c>
      <c r="D1254" s="412">
        <f>(C1254-B1254)/B1254*100%</f>
        <v>0.850824350031706</v>
      </c>
    </row>
    <row r="1255" s="397" customFormat="1" customHeight="1" spans="1:4">
      <c r="A1255" s="410" t="s">
        <v>1108</v>
      </c>
      <c r="B1255" s="411">
        <v>1611</v>
      </c>
      <c r="C1255" s="411">
        <f>SUM(C1256:C1266)</f>
        <v>2760</v>
      </c>
      <c r="D1255" s="412">
        <f>(C1255-B1255)/B1255*100%</f>
        <v>0.713221601489758</v>
      </c>
    </row>
    <row r="1256" s="397" customFormat="1" customHeight="1" spans="1:4">
      <c r="A1256" s="413" t="s">
        <v>158</v>
      </c>
      <c r="B1256" s="414">
        <v>591</v>
      </c>
      <c r="C1256" s="414">
        <v>613</v>
      </c>
      <c r="D1256" s="412">
        <f>(C1256-B1256)/B1256*100%</f>
        <v>0.0372250423011844</v>
      </c>
    </row>
    <row r="1257" s="397" customFormat="1" customHeight="1" spans="1:4">
      <c r="A1257" s="413" t="s">
        <v>159</v>
      </c>
      <c r="B1257" s="414"/>
      <c r="C1257" s="414"/>
      <c r="D1257" s="412"/>
    </row>
    <row r="1258" s="397" customFormat="1" customHeight="1" spans="1:4">
      <c r="A1258" s="413" t="s">
        <v>160</v>
      </c>
      <c r="B1258" s="414"/>
      <c r="C1258" s="414"/>
      <c r="D1258" s="412"/>
    </row>
    <row r="1259" s="397" customFormat="1" customHeight="1" spans="1:4">
      <c r="A1259" s="413" t="s">
        <v>1109</v>
      </c>
      <c r="B1259" s="414"/>
      <c r="C1259" s="414">
        <v>110</v>
      </c>
      <c r="D1259" s="412"/>
    </row>
    <row r="1260" s="397" customFormat="1" customHeight="1" spans="1:4">
      <c r="A1260" s="413" t="s">
        <v>1110</v>
      </c>
      <c r="B1260" s="414"/>
      <c r="C1260" s="414"/>
      <c r="D1260" s="412"/>
    </row>
    <row r="1261" s="397" customFormat="1" customHeight="1" spans="1:4">
      <c r="A1261" s="413" t="s">
        <v>1111</v>
      </c>
      <c r="B1261" s="414">
        <v>320</v>
      </c>
      <c r="C1261" s="414">
        <v>1381</v>
      </c>
      <c r="D1261" s="412">
        <f>(C1261-B1261)/B1261*100%</f>
        <v>3.315625</v>
      </c>
    </row>
    <row r="1262" s="397" customFormat="1" customHeight="1" spans="1:4">
      <c r="A1262" s="413" t="s">
        <v>1112</v>
      </c>
      <c r="B1262" s="414"/>
      <c r="C1262" s="414"/>
      <c r="D1262" s="412"/>
    </row>
    <row r="1263" s="397" customFormat="1" customHeight="1" spans="1:4">
      <c r="A1263" s="413" t="s">
        <v>1113</v>
      </c>
      <c r="B1263" s="414">
        <v>15</v>
      </c>
      <c r="C1263" s="414"/>
      <c r="D1263" s="412">
        <f>(C1263-B1263)/B1263*100%</f>
        <v>-1</v>
      </c>
    </row>
    <row r="1264" s="397" customFormat="1" customHeight="1" spans="1:4">
      <c r="A1264" s="413" t="s">
        <v>1114</v>
      </c>
      <c r="B1264" s="414">
        <v>228</v>
      </c>
      <c r="C1264" s="414">
        <v>185</v>
      </c>
      <c r="D1264" s="412">
        <f>(C1264-B1264)/B1264*100%</f>
        <v>-0.18859649122807</v>
      </c>
    </row>
    <row r="1265" s="397" customFormat="1" customHeight="1" spans="1:4">
      <c r="A1265" s="413" t="s">
        <v>167</v>
      </c>
      <c r="B1265" s="414">
        <v>406</v>
      </c>
      <c r="C1265" s="414">
        <v>426</v>
      </c>
      <c r="D1265" s="412">
        <f>(C1265-B1265)/B1265*100%</f>
        <v>0.0492610837438424</v>
      </c>
    </row>
    <row r="1266" s="397" customFormat="1" customHeight="1" spans="1:4">
      <c r="A1266" s="413" t="s">
        <v>1115</v>
      </c>
      <c r="B1266" s="414">
        <v>51</v>
      </c>
      <c r="C1266" s="414">
        <v>45</v>
      </c>
      <c r="D1266" s="412">
        <f>(C1266-B1266)/B1266*100%</f>
        <v>-0.117647058823529</v>
      </c>
    </row>
    <row r="1267" s="397" customFormat="1" customHeight="1" spans="1:4">
      <c r="A1267" s="410" t="s">
        <v>1116</v>
      </c>
      <c r="B1267" s="411">
        <v>1309</v>
      </c>
      <c r="C1267" s="411">
        <v>2533</v>
      </c>
      <c r="D1267" s="412">
        <f>(C1267-B1267)/B1267*100%</f>
        <v>0.935064935064935</v>
      </c>
    </row>
    <row r="1268" s="397" customFormat="1" customHeight="1" spans="1:4">
      <c r="A1268" s="413" t="s">
        <v>158</v>
      </c>
      <c r="B1268" s="414"/>
      <c r="C1268" s="414"/>
      <c r="D1268" s="412"/>
    </row>
    <row r="1269" s="397" customFormat="1" customHeight="1" spans="1:4">
      <c r="A1269" s="413" t="s">
        <v>159</v>
      </c>
      <c r="B1269" s="414"/>
      <c r="C1269" s="414"/>
      <c r="D1269" s="412"/>
    </row>
    <row r="1270" s="397" customFormat="1" customHeight="1" spans="1:4">
      <c r="A1270" s="413" t="s">
        <v>160</v>
      </c>
      <c r="B1270" s="414"/>
      <c r="C1270" s="414"/>
      <c r="D1270" s="412"/>
    </row>
    <row r="1271" s="397" customFormat="1" customHeight="1" spans="1:4">
      <c r="A1271" s="413" t="s">
        <v>1117</v>
      </c>
      <c r="B1271" s="414">
        <v>1307</v>
      </c>
      <c r="C1271" s="414">
        <v>2526</v>
      </c>
      <c r="D1271" s="412">
        <f>(C1271-B1271)/B1271*100%</f>
        <v>0.932670237184392</v>
      </c>
    </row>
    <row r="1272" s="397" customFormat="1" customHeight="1" spans="1:4">
      <c r="A1272" s="413" t="s">
        <v>1118</v>
      </c>
      <c r="B1272" s="414">
        <v>2</v>
      </c>
      <c r="C1272" s="414">
        <v>6</v>
      </c>
      <c r="D1272" s="412">
        <f>(C1272-B1272)/B1272*100%</f>
        <v>2</v>
      </c>
    </row>
    <row r="1273" s="397" customFormat="1" customHeight="1" spans="1:4">
      <c r="A1273" s="410" t="s">
        <v>1119</v>
      </c>
      <c r="B1273" s="411">
        <v>3311</v>
      </c>
      <c r="C1273" s="411">
        <v>6367</v>
      </c>
      <c r="D1273" s="412">
        <f>(C1273-B1273)/B1273*100%</f>
        <v>0.922983992751435</v>
      </c>
    </row>
    <row r="1274" s="397" customFormat="1" customHeight="1" spans="1:4">
      <c r="A1274" s="413" t="s">
        <v>158</v>
      </c>
      <c r="B1274" s="414"/>
      <c r="C1274" s="414"/>
      <c r="D1274" s="412"/>
    </row>
    <row r="1275" s="397" customFormat="1" customHeight="1" spans="1:4">
      <c r="A1275" s="413" t="s">
        <v>159</v>
      </c>
      <c r="B1275" s="414"/>
      <c r="C1275" s="414"/>
      <c r="D1275" s="412"/>
    </row>
    <row r="1276" s="397" customFormat="1" customHeight="1" spans="1:4">
      <c r="A1276" s="413" t="s">
        <v>160</v>
      </c>
      <c r="B1276" s="414"/>
      <c r="C1276" s="414"/>
      <c r="D1276" s="412"/>
    </row>
    <row r="1277" s="397" customFormat="1" customHeight="1" spans="1:4">
      <c r="A1277" s="413" t="s">
        <v>1120</v>
      </c>
      <c r="B1277" s="414">
        <v>3311</v>
      </c>
      <c r="C1277" s="414">
        <v>6367</v>
      </c>
      <c r="D1277" s="412">
        <f>(C1277-B1277)/B1277*100%</f>
        <v>0.922983992751435</v>
      </c>
    </row>
    <row r="1278" s="397" customFormat="1" customHeight="1" spans="1:4">
      <c r="A1278" s="413" t="s">
        <v>1121</v>
      </c>
      <c r="B1278" s="414"/>
      <c r="C1278" s="414"/>
      <c r="D1278" s="412"/>
    </row>
    <row r="1279" s="397" customFormat="1" customHeight="1" spans="1:4">
      <c r="A1279" s="410" t="s">
        <v>1122</v>
      </c>
      <c r="B1279" s="411"/>
      <c r="C1279" s="411"/>
      <c r="D1279" s="412"/>
    </row>
    <row r="1280" s="397" customFormat="1" customHeight="1" spans="1:4">
      <c r="A1280" s="413" t="s">
        <v>158</v>
      </c>
      <c r="B1280" s="414"/>
      <c r="C1280" s="414"/>
      <c r="D1280" s="412"/>
    </row>
    <row r="1281" s="397" customFormat="1" customHeight="1" spans="1:4">
      <c r="A1281" s="413" t="s">
        <v>159</v>
      </c>
      <c r="B1281" s="414"/>
      <c r="C1281" s="414"/>
      <c r="D1281" s="412"/>
    </row>
    <row r="1282" s="397" customFormat="1" customHeight="1" spans="1:4">
      <c r="A1282" s="413" t="s">
        <v>160</v>
      </c>
      <c r="B1282" s="414"/>
      <c r="C1282" s="414"/>
      <c r="D1282" s="412"/>
    </row>
    <row r="1283" s="397" customFormat="1" customHeight="1" spans="1:4">
      <c r="A1283" s="413" t="s">
        <v>1123</v>
      </c>
      <c r="B1283" s="414"/>
      <c r="C1283" s="414"/>
      <c r="D1283" s="412"/>
    </row>
    <row r="1284" s="397" customFormat="1" customHeight="1" spans="1:4">
      <c r="A1284" s="413" t="s">
        <v>1124</v>
      </c>
      <c r="B1284" s="414"/>
      <c r="C1284" s="414"/>
      <c r="D1284" s="412"/>
    </row>
    <row r="1285" s="397" customFormat="1" customHeight="1" spans="1:4">
      <c r="A1285" s="413" t="s">
        <v>167</v>
      </c>
      <c r="B1285" s="414"/>
      <c r="C1285" s="414"/>
      <c r="D1285" s="412"/>
    </row>
    <row r="1286" s="397" customFormat="1" customHeight="1" spans="1:4">
      <c r="A1286" s="413" t="s">
        <v>1125</v>
      </c>
      <c r="B1286" s="414"/>
      <c r="C1286" s="414"/>
      <c r="D1286" s="412"/>
    </row>
    <row r="1287" s="397" customFormat="1" customHeight="1" spans="1:4">
      <c r="A1287" s="410" t="s">
        <v>1126</v>
      </c>
      <c r="B1287" s="411">
        <v>7</v>
      </c>
      <c r="C1287" s="411">
        <v>4</v>
      </c>
      <c r="D1287" s="412">
        <f>(C1287-B1287)/B1287*100%</f>
        <v>-0.428571428571429</v>
      </c>
    </row>
    <row r="1288" s="397" customFormat="1" customHeight="1" spans="1:4">
      <c r="A1288" s="413" t="s">
        <v>158</v>
      </c>
      <c r="B1288" s="414"/>
      <c r="C1288" s="414"/>
      <c r="D1288" s="412"/>
    </row>
    <row r="1289" s="397" customFormat="1" customHeight="1" spans="1:4">
      <c r="A1289" s="413" t="s">
        <v>159</v>
      </c>
      <c r="B1289" s="414"/>
      <c r="C1289" s="414"/>
      <c r="D1289" s="412"/>
    </row>
    <row r="1290" s="397" customFormat="1" customHeight="1" spans="1:4">
      <c r="A1290" s="413" t="s">
        <v>160</v>
      </c>
      <c r="B1290" s="414"/>
      <c r="C1290" s="414"/>
      <c r="D1290" s="412"/>
    </row>
    <row r="1291" s="397" customFormat="1" customHeight="1" spans="1:4">
      <c r="A1291" s="413" t="s">
        <v>1127</v>
      </c>
      <c r="B1291" s="414">
        <v>1</v>
      </c>
      <c r="C1291" s="414"/>
      <c r="D1291" s="412">
        <f>(C1291-B1291)/B1291*100%</f>
        <v>-1</v>
      </c>
    </row>
    <row r="1292" s="397" customFormat="1" customHeight="1" spans="1:4">
      <c r="A1292" s="413" t="s">
        <v>1128</v>
      </c>
      <c r="B1292" s="414"/>
      <c r="C1292" s="414"/>
      <c r="D1292" s="412"/>
    </row>
    <row r="1293" s="397" customFormat="1" customHeight="1" spans="1:4">
      <c r="A1293" s="413" t="s">
        <v>1129</v>
      </c>
      <c r="B1293" s="414"/>
      <c r="C1293" s="414"/>
      <c r="D1293" s="412"/>
    </row>
    <row r="1294" s="397" customFormat="1" customHeight="1" spans="1:4">
      <c r="A1294" s="413" t="s">
        <v>1130</v>
      </c>
      <c r="B1294" s="414">
        <v>4</v>
      </c>
      <c r="C1294" s="414"/>
      <c r="D1294" s="412">
        <f>(C1294-B1294)/B1294*100%</f>
        <v>-1</v>
      </c>
    </row>
    <row r="1295" s="397" customFormat="1" customHeight="1" spans="1:4">
      <c r="A1295" s="413" t="s">
        <v>1131</v>
      </c>
      <c r="B1295" s="414"/>
      <c r="C1295" s="414"/>
      <c r="D1295" s="412"/>
    </row>
    <row r="1296" s="397" customFormat="1" customHeight="1" spans="1:4">
      <c r="A1296" s="413" t="s">
        <v>1132</v>
      </c>
      <c r="B1296" s="414"/>
      <c r="C1296" s="414"/>
      <c r="D1296" s="412"/>
    </row>
    <row r="1297" s="397" customFormat="1" customHeight="1" spans="1:4">
      <c r="A1297" s="413" t="s">
        <v>1133</v>
      </c>
      <c r="B1297" s="414"/>
      <c r="C1297" s="414"/>
      <c r="D1297" s="412"/>
    </row>
    <row r="1298" s="397" customFormat="1" customHeight="1" spans="1:4">
      <c r="A1298" s="413" t="s">
        <v>1134</v>
      </c>
      <c r="B1298" s="414"/>
      <c r="C1298" s="414"/>
      <c r="D1298" s="412"/>
    </row>
    <row r="1299" s="397" customFormat="1" customHeight="1" spans="1:4">
      <c r="A1299" s="413" t="s">
        <v>1135</v>
      </c>
      <c r="B1299" s="414">
        <v>2</v>
      </c>
      <c r="C1299" s="414">
        <v>4</v>
      </c>
      <c r="D1299" s="412">
        <f>(C1299-B1299)/B1299*100%</f>
        <v>1</v>
      </c>
    </row>
    <row r="1300" s="397" customFormat="1" customHeight="1" spans="1:4">
      <c r="A1300" s="410" t="s">
        <v>1136</v>
      </c>
      <c r="B1300" s="411">
        <v>60</v>
      </c>
      <c r="C1300" s="411">
        <v>1</v>
      </c>
      <c r="D1300" s="412">
        <f>(C1300-B1300)/B1300*100%</f>
        <v>-0.983333333333333</v>
      </c>
    </row>
    <row r="1301" s="397" customFormat="1" customHeight="1" spans="1:4">
      <c r="A1301" s="413" t="s">
        <v>1137</v>
      </c>
      <c r="B1301" s="414">
        <v>60</v>
      </c>
      <c r="C1301" s="414"/>
      <c r="D1301" s="412">
        <f>(C1301-B1301)/B1301*100%</f>
        <v>-1</v>
      </c>
    </row>
    <row r="1302" s="397" customFormat="1" customHeight="1" spans="1:4">
      <c r="A1302" s="413" t="s">
        <v>1138</v>
      </c>
      <c r="B1302" s="414"/>
      <c r="C1302" s="414">
        <v>1</v>
      </c>
      <c r="D1302" s="412"/>
    </row>
    <row r="1303" s="397" customFormat="1" customHeight="1" spans="1:4">
      <c r="A1303" s="413" t="s">
        <v>1139</v>
      </c>
      <c r="B1303" s="414"/>
      <c r="C1303" s="414"/>
      <c r="D1303" s="412"/>
    </row>
    <row r="1304" s="397" customFormat="1" customHeight="1" spans="1:4">
      <c r="A1304" s="410" t="s">
        <v>1140</v>
      </c>
      <c r="B1304" s="411">
        <v>10</v>
      </c>
      <c r="C1304" s="411">
        <v>10</v>
      </c>
      <c r="D1304" s="412">
        <f>(C1304-B1304)/B1304*100%</f>
        <v>0</v>
      </c>
    </row>
    <row r="1305" s="397" customFormat="1" customHeight="1" spans="1:4">
      <c r="A1305" s="413" t="s">
        <v>1141</v>
      </c>
      <c r="B1305" s="414"/>
      <c r="C1305" s="414">
        <v>10</v>
      </c>
      <c r="D1305" s="412"/>
    </row>
    <row r="1306" s="397" customFormat="1" customHeight="1" spans="1:4">
      <c r="A1306" s="413" t="s">
        <v>1142</v>
      </c>
      <c r="B1306" s="414"/>
      <c r="C1306" s="414"/>
      <c r="D1306" s="412"/>
    </row>
    <row r="1307" s="397" customFormat="1" customHeight="1" spans="1:4">
      <c r="A1307" s="413" t="s">
        <v>1143</v>
      </c>
      <c r="B1307" s="414">
        <v>10</v>
      </c>
      <c r="C1307" s="414"/>
      <c r="D1307" s="412">
        <f>(C1307-B1307)/B1307*100%</f>
        <v>-1</v>
      </c>
    </row>
    <row r="1308" s="397" customFormat="1" customHeight="1" spans="1:4">
      <c r="A1308" s="410" t="s">
        <v>1144</v>
      </c>
      <c r="B1308" s="411"/>
      <c r="C1308" s="411"/>
      <c r="D1308" s="412"/>
    </row>
    <row r="1309" s="397" customFormat="1" customHeight="1" spans="1:4">
      <c r="A1309" s="410" t="s">
        <v>291</v>
      </c>
      <c r="B1309" s="411"/>
      <c r="C1309" s="411"/>
      <c r="D1309" s="412"/>
    </row>
    <row r="1310" s="397" customFormat="1" customHeight="1" spans="1:4">
      <c r="A1310" s="410" t="s">
        <v>1145</v>
      </c>
      <c r="B1310" s="411">
        <v>8000</v>
      </c>
      <c r="C1310" s="411">
        <v>10000</v>
      </c>
      <c r="D1310" s="412">
        <f>(C1310-B1310)/B1310*100%</f>
        <v>0.25</v>
      </c>
    </row>
    <row r="1311" s="397" customFormat="1" customHeight="1" spans="1:4">
      <c r="A1311" s="410" t="s">
        <v>1146</v>
      </c>
      <c r="B1311" s="411">
        <v>42118</v>
      </c>
      <c r="C1311" s="411">
        <v>44028</v>
      </c>
      <c r="D1311" s="412">
        <f>(C1311-B1311)/B1311*100%</f>
        <v>0.045348781993447</v>
      </c>
    </row>
    <row r="1312" s="397" customFormat="1" customHeight="1" spans="1:4">
      <c r="A1312" s="410" t="s">
        <v>1147</v>
      </c>
      <c r="B1312" s="411">
        <v>42118</v>
      </c>
      <c r="C1312" s="411">
        <v>44028</v>
      </c>
      <c r="D1312" s="412">
        <f>(C1312-B1312)/B1312*100%</f>
        <v>0.045348781993447</v>
      </c>
    </row>
    <row r="1313" s="397" customFormat="1" customHeight="1" spans="1:4">
      <c r="A1313" s="413" t="s">
        <v>1148</v>
      </c>
      <c r="B1313" s="414">
        <v>42118</v>
      </c>
      <c r="C1313" s="414">
        <v>44028</v>
      </c>
      <c r="D1313" s="412">
        <f>(C1313-B1313)/B1313*100%</f>
        <v>0.045348781993447</v>
      </c>
    </row>
    <row r="1314" s="397" customFormat="1" customHeight="1" spans="1:4">
      <c r="A1314" s="413" t="s">
        <v>1149</v>
      </c>
      <c r="B1314" s="414"/>
      <c r="C1314" s="414"/>
      <c r="D1314" s="412"/>
    </row>
    <row r="1315" s="397" customFormat="1" customHeight="1" spans="1:4">
      <c r="A1315" s="413" t="s">
        <v>1150</v>
      </c>
      <c r="B1315" s="414"/>
      <c r="C1315" s="414"/>
      <c r="D1315" s="412"/>
    </row>
    <row r="1316" s="397" customFormat="1" customHeight="1" spans="1:4">
      <c r="A1316" s="413" t="s">
        <v>1151</v>
      </c>
      <c r="B1316" s="414"/>
      <c r="C1316" s="414"/>
      <c r="D1316" s="412"/>
    </row>
    <row r="1317" s="397" customFormat="1" customHeight="1" spans="1:4">
      <c r="A1317" s="410" t="s">
        <v>1152</v>
      </c>
      <c r="B1317" s="411">
        <v>10</v>
      </c>
      <c r="C1317" s="411">
        <v>239</v>
      </c>
      <c r="D1317" s="412">
        <f>(C1317-B1317)/B1317*100%</f>
        <v>22.9</v>
      </c>
    </row>
    <row r="1318" s="397" customFormat="1" customHeight="1" spans="1:4">
      <c r="A1318" s="413" t="s">
        <v>1153</v>
      </c>
      <c r="B1318" s="414">
        <v>10</v>
      </c>
      <c r="C1318" s="414">
        <v>239</v>
      </c>
      <c r="D1318" s="412">
        <f>(C1318-B1318)/B1318*100%</f>
        <v>22.9</v>
      </c>
    </row>
    <row r="1319" s="397" customFormat="1" customHeight="1" spans="1:4">
      <c r="A1319" s="410" t="s">
        <v>1154</v>
      </c>
      <c r="B1319" s="411">
        <v>56929</v>
      </c>
      <c r="C1319" s="411">
        <v>59054</v>
      </c>
      <c r="D1319" s="412">
        <f>(C1319-B1319)/B1319*100%</f>
        <v>0.0373271970349031</v>
      </c>
    </row>
    <row r="1320" s="397" customFormat="1" customHeight="1" spans="1:4">
      <c r="A1320" s="413" t="s">
        <v>1155</v>
      </c>
      <c r="B1320" s="414">
        <v>56929</v>
      </c>
      <c r="C1320" s="414">
        <v>59054</v>
      </c>
      <c r="D1320" s="412">
        <f>(C1320-B1320)/B1320*100%</f>
        <v>0.0373271970349031</v>
      </c>
    </row>
    <row r="1321" s="397" customFormat="1" customHeight="1" spans="1:4">
      <c r="A1321" s="413" t="s">
        <v>1156</v>
      </c>
      <c r="B1321" s="414"/>
      <c r="C1321" s="414"/>
      <c r="D1321" s="412"/>
    </row>
    <row r="1322" s="397" customFormat="1" customHeight="1" spans="1:4">
      <c r="A1322" s="410" t="s">
        <v>291</v>
      </c>
      <c r="B1322" s="411"/>
      <c r="C1322" s="411"/>
      <c r="D1322" s="412"/>
    </row>
    <row r="1323" s="397" customFormat="1" customHeight="1" spans="1:4">
      <c r="A1323" s="410"/>
      <c r="B1323" s="418"/>
      <c r="C1323" s="418"/>
      <c r="D1323" s="412"/>
    </row>
    <row r="1324" s="397" customFormat="1" customHeight="1" spans="1:4">
      <c r="A1324" s="408" t="s">
        <v>1157</v>
      </c>
      <c r="B1324" s="411">
        <v>545717</v>
      </c>
      <c r="C1324" s="411">
        <f>C4+C247+C267+C359+C413+C470+C528+C656+C730+C805+C825+C938+C1003+C1068+C1129+C1174+C1195+C1254+C1310+C1311+C1317+C1319</f>
        <v>511615</v>
      </c>
      <c r="D1324" s="412">
        <f>(C1324-B1324)/B1324*100%</f>
        <v>-0.0624902651007757</v>
      </c>
    </row>
  </sheetData>
  <mergeCells count="1">
    <mergeCell ref="A1:D1"/>
  </mergeCells>
  <conditionalFormatting sqref="D4:D1324">
    <cfRule type="expression" dxfId="1" priority="1" stopIfTrue="1">
      <formula>"len($A:$A)=3"</formula>
    </cfRule>
    <cfRule type="expression" dxfId="1" priority="2" stopIfTrue="1">
      <formula>"len($A:$A)=3"</formula>
    </cfRule>
    <cfRule type="expression" dxfId="1" priority="3" stopIfTrue="1">
      <formula>"len($A:$A)=3"</formula>
    </cfRule>
    <cfRule type="expression" dxfId="1" priority="4" stopIfTrue="1">
      <formula>"len($A:$A)=3"</formula>
    </cfRule>
  </conditionalFormatting>
  <pageMargins left="0.393055555555556" right="0.314583333333333" top="1" bottom="1" header="0.5" footer="0.5"/>
  <pageSetup paperSize="9" orientation="portrait"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B31"/>
  <sheetViews>
    <sheetView showZeros="0" workbookViewId="0">
      <pane xSplit="1" ySplit="3" topLeftCell="B4" activePane="bottomRight" state="frozen"/>
      <selection/>
      <selection pane="topRight"/>
      <selection pane="bottomLeft"/>
      <selection pane="bottomRight" activeCell="K9" sqref="K9"/>
    </sheetView>
  </sheetViews>
  <sheetFormatPr defaultColWidth="9" defaultRowHeight="13.5" outlineLevelCol="1"/>
  <cols>
    <col min="1" max="1" width="43" customWidth="1"/>
    <col min="2" max="2" width="48.75" customWidth="1"/>
  </cols>
  <sheetData>
    <row r="1" ht="45" customHeight="1" spans="1:2">
      <c r="A1" s="386" t="s">
        <v>1158</v>
      </c>
      <c r="B1" s="386"/>
    </row>
    <row r="2" ht="20.1" customHeight="1" spans="1:2">
      <c r="A2" s="387"/>
      <c r="B2" s="388" t="s">
        <v>1159</v>
      </c>
    </row>
    <row r="3" ht="45" customHeight="1" spans="1:2">
      <c r="A3" s="72" t="s">
        <v>1160</v>
      </c>
      <c r="B3" s="300" t="s">
        <v>42</v>
      </c>
    </row>
    <row r="4" ht="30" customHeight="1" spans="1:2">
      <c r="A4" s="389" t="s">
        <v>1161</v>
      </c>
      <c r="B4" s="390">
        <f>SUM(B5:B8)</f>
        <v>103797</v>
      </c>
    </row>
    <row r="5" ht="30" customHeight="1" spans="1:2">
      <c r="A5" s="391" t="s">
        <v>1162</v>
      </c>
      <c r="B5" s="392">
        <v>60546</v>
      </c>
    </row>
    <row r="6" ht="30" customHeight="1" spans="1:2">
      <c r="A6" s="391" t="s">
        <v>1163</v>
      </c>
      <c r="B6" s="392">
        <v>29603</v>
      </c>
    </row>
    <row r="7" ht="30" customHeight="1" spans="1:2">
      <c r="A7" s="391" t="s">
        <v>1164</v>
      </c>
      <c r="B7" s="392">
        <v>4499</v>
      </c>
    </row>
    <row r="8" ht="30" customHeight="1" spans="1:2">
      <c r="A8" s="391" t="s">
        <v>1165</v>
      </c>
      <c r="B8" s="392">
        <v>9149</v>
      </c>
    </row>
    <row r="9" ht="30" customHeight="1" spans="1:2">
      <c r="A9" s="389" t="s">
        <v>1166</v>
      </c>
      <c r="B9" s="390">
        <f>SUM(B10:B19)</f>
        <v>10163</v>
      </c>
    </row>
    <row r="10" ht="30" customHeight="1" spans="1:2">
      <c r="A10" s="391" t="s">
        <v>1167</v>
      </c>
      <c r="B10" s="392">
        <v>3301</v>
      </c>
    </row>
    <row r="11" ht="30" customHeight="1" spans="1:2">
      <c r="A11" s="391" t="s">
        <v>1168</v>
      </c>
      <c r="B11" s="392"/>
    </row>
    <row r="12" ht="30" customHeight="1" spans="1:2">
      <c r="A12" s="391" t="s">
        <v>1169</v>
      </c>
      <c r="B12" s="392">
        <v>49</v>
      </c>
    </row>
    <row r="13" ht="30" customHeight="1" spans="1:2">
      <c r="A13" s="391" t="s">
        <v>1170</v>
      </c>
      <c r="B13" s="392"/>
    </row>
    <row r="14" ht="30" customHeight="1" spans="1:2">
      <c r="A14" s="391" t="s">
        <v>1171</v>
      </c>
      <c r="B14" s="392">
        <v>240</v>
      </c>
    </row>
    <row r="15" ht="30" customHeight="1" spans="1:2">
      <c r="A15" s="391" t="s">
        <v>1172</v>
      </c>
      <c r="B15" s="392"/>
    </row>
    <row r="16" ht="30" customHeight="1" spans="1:2">
      <c r="A16" s="391" t="s">
        <v>1173</v>
      </c>
      <c r="B16" s="392"/>
    </row>
    <row r="17" ht="30" customHeight="1" spans="1:2">
      <c r="A17" s="391" t="s">
        <v>1174</v>
      </c>
      <c r="B17" s="392">
        <v>208</v>
      </c>
    </row>
    <row r="18" ht="30" customHeight="1" spans="1:2">
      <c r="A18" s="391" t="s">
        <v>1175</v>
      </c>
      <c r="B18" s="392"/>
    </row>
    <row r="19" ht="30" customHeight="1" spans="1:2">
      <c r="A19" s="391" t="s">
        <v>1176</v>
      </c>
      <c r="B19" s="392">
        <v>6365</v>
      </c>
    </row>
    <row r="20" ht="30" customHeight="1" spans="1:2">
      <c r="A20" s="389" t="s">
        <v>1177</v>
      </c>
      <c r="B20" s="390"/>
    </row>
    <row r="21" ht="30" customHeight="1" spans="1:2">
      <c r="A21" s="391" t="s">
        <v>1178</v>
      </c>
      <c r="B21" s="393"/>
    </row>
    <row r="22" ht="30" customHeight="1" spans="1:2">
      <c r="A22" s="389" t="s">
        <v>1179</v>
      </c>
      <c r="B22" s="390">
        <f>SUM(B23:B24)</f>
        <v>82194</v>
      </c>
    </row>
    <row r="23" ht="30" customHeight="1" spans="1:2">
      <c r="A23" s="391" t="s">
        <v>1180</v>
      </c>
      <c r="B23" s="393">
        <v>78948</v>
      </c>
    </row>
    <row r="24" ht="30" customHeight="1" spans="1:2">
      <c r="A24" s="391" t="s">
        <v>1181</v>
      </c>
      <c r="B24" s="392">
        <v>3246</v>
      </c>
    </row>
    <row r="25" ht="30" customHeight="1" spans="1:2">
      <c r="A25" s="389" t="s">
        <v>1182</v>
      </c>
      <c r="B25" s="390">
        <v>88</v>
      </c>
    </row>
    <row r="26" ht="30" customHeight="1" spans="1:2">
      <c r="A26" s="391" t="s">
        <v>1183</v>
      </c>
      <c r="B26" s="393">
        <v>88</v>
      </c>
    </row>
    <row r="27" ht="30" customHeight="1" spans="1:2">
      <c r="A27" s="389" t="s">
        <v>1184</v>
      </c>
      <c r="B27" s="390">
        <f>SUM(B28:B30)</f>
        <v>10769</v>
      </c>
    </row>
    <row r="28" ht="30" customHeight="1" spans="1:2">
      <c r="A28" s="391" t="s">
        <v>1185</v>
      </c>
      <c r="B28" s="392">
        <v>268</v>
      </c>
    </row>
    <row r="29" ht="30" customHeight="1" spans="1:2">
      <c r="A29" s="391" t="s">
        <v>1186</v>
      </c>
      <c r="B29" s="392">
        <v>10501</v>
      </c>
    </row>
    <row r="30" ht="30" customHeight="1" spans="1:2">
      <c r="A30" s="391" t="s">
        <v>1187</v>
      </c>
      <c r="B30" s="392"/>
    </row>
    <row r="31" ht="30" customHeight="1" spans="1:2">
      <c r="A31" s="394" t="s">
        <v>1188</v>
      </c>
      <c r="B31" s="390">
        <f>B4+B9+B22+B25+B27</f>
        <v>207011</v>
      </c>
    </row>
  </sheetData>
  <mergeCells count="1">
    <mergeCell ref="A1:B1"/>
  </mergeCells>
  <printOptions horizontalCentered="1"/>
  <pageMargins left="0.471527777777778" right="0.393055555555556" top="0.747916666666667" bottom="0.747916666666667" header="0.313888888888889" footer="0.313888888888889"/>
  <pageSetup paperSize="9" scale="75" orientation="portrait" horizont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I43"/>
  <sheetViews>
    <sheetView showZeros="0" view="pageBreakPreview" zoomScaleNormal="100" workbookViewId="0">
      <selection activeCell="A8" sqref="A8"/>
    </sheetView>
  </sheetViews>
  <sheetFormatPr defaultColWidth="9" defaultRowHeight="13.5"/>
  <cols>
    <col min="1" max="1" width="71.875" style="208" customWidth="1"/>
    <col min="2" max="2" width="21.5" customWidth="1"/>
  </cols>
  <sheetData>
    <row r="1" s="275" customFormat="1" ht="39" customHeight="1" spans="1:2">
      <c r="A1" s="380" t="s">
        <v>1189</v>
      </c>
      <c r="B1" s="381"/>
    </row>
    <row r="2" ht="31" customHeight="1" spans="2:2">
      <c r="B2" s="371" t="s">
        <v>1159</v>
      </c>
    </row>
    <row r="3" ht="35" customHeight="1" spans="1:2">
      <c r="A3" s="204" t="s">
        <v>1190</v>
      </c>
      <c r="B3" s="142" t="s">
        <v>1191</v>
      </c>
    </row>
    <row r="4" ht="31" customHeight="1" spans="1:2">
      <c r="A4" s="382" t="s">
        <v>1192</v>
      </c>
      <c r="B4" s="152"/>
    </row>
    <row r="5" ht="30" customHeight="1" spans="1:2">
      <c r="A5" s="382" t="s">
        <v>1193</v>
      </c>
      <c r="B5" s="152"/>
    </row>
    <row r="6" ht="33" customHeight="1" spans="1:2">
      <c r="A6" s="382" t="s">
        <v>1194</v>
      </c>
      <c r="B6" s="152"/>
    </row>
    <row r="7" ht="35.1" customHeight="1" spans="1:9">
      <c r="A7" s="382" t="s">
        <v>1193</v>
      </c>
      <c r="B7" s="152"/>
      <c r="I7" s="385"/>
    </row>
    <row r="8" ht="35.1" customHeight="1" spans="1:2">
      <c r="A8" s="382" t="s">
        <v>1195</v>
      </c>
      <c r="B8" s="152"/>
    </row>
    <row r="9" ht="35.1" customHeight="1" spans="1:2">
      <c r="A9" s="382" t="s">
        <v>1193</v>
      </c>
      <c r="B9" s="152"/>
    </row>
    <row r="10" ht="35.1" customHeight="1" spans="1:2">
      <c r="A10" s="382" t="s">
        <v>1196</v>
      </c>
      <c r="B10" s="152"/>
    </row>
    <row r="11" ht="35.1" customHeight="1" spans="1:2">
      <c r="A11" s="382" t="s">
        <v>1193</v>
      </c>
      <c r="B11" s="152"/>
    </row>
    <row r="12" ht="35.1" customHeight="1" spans="1:2">
      <c r="A12" s="382" t="s">
        <v>1197</v>
      </c>
      <c r="B12" s="152"/>
    </row>
    <row r="13" ht="35.1" customHeight="1" spans="1:2">
      <c r="A13" s="382" t="s">
        <v>1193</v>
      </c>
      <c r="B13" s="152"/>
    </row>
    <row r="14" ht="35.1" customHeight="1" spans="1:2">
      <c r="A14" s="382" t="s">
        <v>1198</v>
      </c>
      <c r="B14" s="152"/>
    </row>
    <row r="15" ht="35.1" customHeight="1" spans="1:2">
      <c r="A15" s="382" t="s">
        <v>1193</v>
      </c>
      <c r="B15" s="152"/>
    </row>
    <row r="16" ht="35.1" customHeight="1" spans="1:2">
      <c r="A16" s="382" t="s">
        <v>1199</v>
      </c>
      <c r="B16" s="152"/>
    </row>
    <row r="17" ht="35.1" customHeight="1" spans="1:2">
      <c r="A17" s="382" t="s">
        <v>1193</v>
      </c>
      <c r="B17" s="152"/>
    </row>
    <row r="18" ht="35.1" customHeight="1" spans="1:2">
      <c r="A18" s="382" t="s">
        <v>1200</v>
      </c>
      <c r="B18" s="152"/>
    </row>
    <row r="19" ht="35.1" customHeight="1" spans="1:2">
      <c r="A19" s="382" t="s">
        <v>1193</v>
      </c>
      <c r="B19" s="152"/>
    </row>
    <row r="20" ht="35.1" customHeight="1" spans="1:2">
      <c r="A20" s="382" t="s">
        <v>1201</v>
      </c>
      <c r="B20" s="152"/>
    </row>
    <row r="21" ht="35.1" customHeight="1" spans="1:2">
      <c r="A21" s="382" t="s">
        <v>1193</v>
      </c>
      <c r="B21" s="152"/>
    </row>
    <row r="22" ht="35.1" customHeight="1" spans="1:2">
      <c r="A22" s="382" t="s">
        <v>1202</v>
      </c>
      <c r="B22" s="152"/>
    </row>
    <row r="23" ht="35.1" customHeight="1" spans="1:2">
      <c r="A23" s="382" t="s">
        <v>1193</v>
      </c>
      <c r="B23" s="152"/>
    </row>
    <row r="24" ht="35.1" customHeight="1" spans="1:2">
      <c r="A24" s="382" t="s">
        <v>1203</v>
      </c>
      <c r="B24" s="152"/>
    </row>
    <row r="25" ht="35.1" customHeight="1" spans="1:2">
      <c r="A25" s="382" t="s">
        <v>1193</v>
      </c>
      <c r="B25" s="152"/>
    </row>
    <row r="26" ht="35.1" customHeight="1" spans="1:2">
      <c r="A26" s="382" t="s">
        <v>1204</v>
      </c>
      <c r="B26" s="152"/>
    </row>
    <row r="27" ht="35.1" customHeight="1" spans="1:2">
      <c r="A27" s="382" t="s">
        <v>1193</v>
      </c>
      <c r="B27" s="152"/>
    </row>
    <row r="28" ht="35.1" customHeight="1" spans="1:2">
      <c r="A28" s="382" t="s">
        <v>1205</v>
      </c>
      <c r="B28" s="152"/>
    </row>
    <row r="29" ht="35.1" customHeight="1" spans="1:2">
      <c r="A29" s="382" t="s">
        <v>1193</v>
      </c>
      <c r="B29" s="152"/>
    </row>
    <row r="30" ht="35.1" customHeight="1" spans="1:2">
      <c r="A30" s="382" t="s">
        <v>1206</v>
      </c>
      <c r="B30" s="152"/>
    </row>
    <row r="31" ht="35.1" customHeight="1" spans="1:2">
      <c r="A31" s="382" t="s">
        <v>1193</v>
      </c>
      <c r="B31" s="152"/>
    </row>
    <row r="32" ht="35.1" customHeight="1" spans="1:2">
      <c r="A32" s="382" t="s">
        <v>1207</v>
      </c>
      <c r="B32" s="152"/>
    </row>
    <row r="33" ht="35.1" customHeight="1" spans="1:2">
      <c r="A33" s="382" t="s">
        <v>1193</v>
      </c>
      <c r="B33" s="152"/>
    </row>
    <row r="34" ht="35.1" customHeight="1" spans="1:2">
      <c r="A34" s="382" t="s">
        <v>1208</v>
      </c>
      <c r="B34" s="152"/>
    </row>
    <row r="35" ht="35.1" customHeight="1" spans="1:2">
      <c r="A35" s="382" t="s">
        <v>1193</v>
      </c>
      <c r="B35" s="152"/>
    </row>
    <row r="36" ht="35.1" customHeight="1" spans="1:2">
      <c r="A36" s="382" t="s">
        <v>1209</v>
      </c>
      <c r="B36" s="152"/>
    </row>
    <row r="37" ht="35.1" customHeight="1" spans="1:2">
      <c r="A37" s="382" t="s">
        <v>1193</v>
      </c>
      <c r="B37" s="152"/>
    </row>
    <row r="38" ht="35.1" customHeight="1" spans="1:2">
      <c r="A38" s="382" t="s">
        <v>1210</v>
      </c>
      <c r="B38" s="152"/>
    </row>
    <row r="39" ht="35.1" customHeight="1" spans="1:2">
      <c r="A39" s="382" t="s">
        <v>1193</v>
      </c>
      <c r="B39" s="152"/>
    </row>
    <row r="40" ht="35.1" customHeight="1" spans="1:2">
      <c r="A40" s="382" t="s">
        <v>1211</v>
      </c>
      <c r="B40" s="152"/>
    </row>
    <row r="41" ht="35.1" customHeight="1" spans="1:2">
      <c r="A41" s="382" t="s">
        <v>1193</v>
      </c>
      <c r="B41" s="152"/>
    </row>
    <row r="42" ht="35.1" customHeight="1" spans="1:2">
      <c r="A42" s="383" t="s">
        <v>1212</v>
      </c>
      <c r="B42" s="148"/>
    </row>
    <row r="43" ht="31" customHeight="1" spans="1:2">
      <c r="A43" s="384" t="s">
        <v>1213</v>
      </c>
      <c r="B43" s="384"/>
    </row>
  </sheetData>
  <mergeCells count="2">
    <mergeCell ref="A1:B1"/>
    <mergeCell ref="A43:B43"/>
  </mergeCells>
  <printOptions horizontalCentered="1"/>
  <pageMargins left="0.471527777777778" right="0.393055555555556" top="0.747916666666667" bottom="0.747916666666667" header="0.313888888888889" footer="0.313888888888889"/>
  <pageSetup paperSize="9" scale="75" orientation="portrait" horizont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G8"/>
  <sheetViews>
    <sheetView showZeros="0" view="pageBreakPreview" zoomScaleNormal="100" workbookViewId="0">
      <selection activeCell="E18" sqref="E18"/>
    </sheetView>
  </sheetViews>
  <sheetFormatPr defaultColWidth="9" defaultRowHeight="14.25" outlineLevelRow="7" outlineLevelCol="6"/>
  <cols>
    <col min="1" max="1" width="43.625" style="191" customWidth="1"/>
    <col min="2" max="2" width="20.625" style="193" customWidth="1"/>
    <col min="3" max="3" width="20.625" style="191" customWidth="1"/>
    <col min="4" max="4" width="20" style="191" customWidth="1"/>
    <col min="5" max="5" width="20" style="368" customWidth="1"/>
    <col min="6" max="9" width="12.625" style="191"/>
    <col min="10" max="16381" width="9" style="191"/>
    <col min="16382" max="16383" width="35.625" style="191"/>
    <col min="16384" max="16384" width="9" style="191"/>
  </cols>
  <sheetData>
    <row r="1" ht="45" customHeight="1" spans="1:5">
      <c r="A1" s="369" t="s">
        <v>1214</v>
      </c>
      <c r="B1" s="369"/>
      <c r="C1" s="369"/>
      <c r="D1" s="369"/>
      <c r="E1" s="369"/>
    </row>
    <row r="2" ht="38" customHeight="1" spans="3:5">
      <c r="C2" s="370"/>
      <c r="D2" s="370"/>
      <c r="E2" s="371" t="s">
        <v>1159</v>
      </c>
    </row>
    <row r="3" s="192" customFormat="1" ht="45" customHeight="1" spans="1:5">
      <c r="A3" s="198" t="s">
        <v>1215</v>
      </c>
      <c r="B3" s="198" t="s">
        <v>1216</v>
      </c>
      <c r="C3" s="372" t="s">
        <v>1217</v>
      </c>
      <c r="D3" s="372" t="s">
        <v>1218</v>
      </c>
      <c r="E3" s="372" t="s">
        <v>1219</v>
      </c>
    </row>
    <row r="4" ht="36" customHeight="1" spans="1:7">
      <c r="A4" s="373" t="s">
        <v>1220</v>
      </c>
      <c r="B4" s="374"/>
      <c r="C4" s="374"/>
      <c r="D4" s="374"/>
      <c r="E4" s="374"/>
      <c r="G4" s="375"/>
    </row>
    <row r="5" ht="36" customHeight="1" spans="1:5">
      <c r="A5" s="376"/>
      <c r="B5" s="200"/>
      <c r="C5" s="200"/>
      <c r="D5" s="200"/>
      <c r="E5" s="377"/>
    </row>
    <row r="6" ht="36" customHeight="1" spans="1:5">
      <c r="A6" s="373" t="s">
        <v>1221</v>
      </c>
      <c r="B6" s="374"/>
      <c r="C6" s="374"/>
      <c r="D6" s="374"/>
      <c r="E6" s="378"/>
    </row>
    <row r="7" ht="36" customHeight="1" spans="1:5">
      <c r="A7" s="373" t="s">
        <v>1222</v>
      </c>
      <c r="B7" s="374"/>
      <c r="C7" s="374"/>
      <c r="D7" s="374"/>
      <c r="E7" s="374"/>
    </row>
    <row r="8" ht="30" customHeight="1" spans="1:5">
      <c r="A8" s="379" t="s">
        <v>1223</v>
      </c>
      <c r="B8" s="379"/>
      <c r="C8" s="379"/>
      <c r="D8" s="379"/>
      <c r="E8" s="379"/>
    </row>
  </sheetData>
  <mergeCells count="2">
    <mergeCell ref="A1:E1"/>
    <mergeCell ref="A8:E8"/>
  </mergeCells>
  <conditionalFormatting sqref="B3:G3">
    <cfRule type="cellIs" dxfId="0" priority="2" stopIfTrue="1" operator="lessThanOrEqual">
      <formula>-1</formula>
    </cfRule>
  </conditionalFormatting>
  <conditionalFormatting sqref="E1:F1 F2 G1:G2">
    <cfRule type="cellIs" dxfId="0" priority="4" stopIfTrue="1" operator="lessThanOrEqual">
      <formula>-1</formula>
    </cfRule>
    <cfRule type="cellIs" dxfId="0" priority="3" stopIfTrue="1" operator="greaterThanOrEqual">
      <formula>10</formula>
    </cfRule>
  </conditionalFormatting>
  <conditionalFormatting sqref="B4:G4 C6:G6">
    <cfRule type="cellIs" dxfId="0"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orizontalDpi="600"/>
  <headerFooter alignWithMargins="0"/>
</worksheet>
</file>

<file path=docProps/app.xml><?xml version="1.0" encoding="utf-8"?>
<Properties xmlns="http://schemas.openxmlformats.org/officeDocument/2006/extended-properties" xmlns:vt="http://schemas.openxmlformats.org/officeDocument/2006/docPropsVTypes">
  <Company>云南省财政厅</Company>
  <Application>Microsoft Excel</Application>
  <HeadingPairs>
    <vt:vector size="2" baseType="variant">
      <vt:variant>
        <vt:lpstr>工作表</vt:lpstr>
      </vt:variant>
      <vt:variant>
        <vt:i4>37</vt:i4>
      </vt:variant>
    </vt:vector>
  </HeadingPairs>
  <TitlesOfParts>
    <vt:vector size="37" baseType="lpstr">
      <vt:lpstr>封面</vt:lpstr>
      <vt:lpstr>目录</vt:lpstr>
      <vt:lpstr>1-1安宁市一般公共预算收入情况表</vt:lpstr>
      <vt:lpstr>1-2安宁市一般公共预算支出情况表</vt:lpstr>
      <vt:lpstr>1-3市本级一般公共预算收入情况表</vt:lpstr>
      <vt:lpstr>1-4安宁市本级一般公共预算支出情况表（公开到项级） </vt:lpstr>
      <vt:lpstr>1-5安宁市本级一般公共预算基本支出情况表（公开到款级）</vt:lpstr>
      <vt:lpstr>1-6安宁市本级一般公共预算支出表（州、市对下转移支付项目）</vt:lpstr>
      <vt:lpstr>1-7安宁市分地区税收返还和转移支付预算表</vt:lpstr>
      <vt:lpstr>1-8安宁市市本级“三公”经费预算财政拨款情况统计表</vt:lpstr>
      <vt:lpstr>2-1安宁市政府性基金预算收入情况表</vt:lpstr>
      <vt:lpstr>2-2安宁市政府性基金预算支出情况表</vt:lpstr>
      <vt:lpstr>2-3安宁市本级政府性基金预算收入情况表</vt:lpstr>
      <vt:lpstr>2-4安宁市本级政府性基金预算支出情况表（公开到项级）</vt:lpstr>
      <vt:lpstr>2-5安宁市本级政府性基金支出表（州、市对下转移支付）</vt:lpstr>
      <vt:lpstr>3-1安宁市国有资本经营收入预算情况表</vt:lpstr>
      <vt:lpstr>3-2安宁市国有资本经营支出预算情况表</vt:lpstr>
      <vt:lpstr>3-3市本级国有资本经营收入预算情况表</vt:lpstr>
      <vt:lpstr>3-4市本级国有资本经营支出预算情况表（公开到项级）</vt:lpstr>
      <vt:lpstr>3-5 安宁市国有资本经营预算转移支付表 （分地区）</vt:lpstr>
      <vt:lpstr>3-6 安宁市国有资本经营预算转移支付表（分项目）</vt:lpstr>
      <vt:lpstr>4-1安宁市社会保险基金收入预算情况表</vt:lpstr>
      <vt:lpstr>4-2安宁市社会保险基金支出预算情况表</vt:lpstr>
      <vt:lpstr>4-3安宁市本级社会保险基金收入预算情况表</vt:lpstr>
      <vt:lpstr>4-4安宁市本级社会保险基金支出预算情况表</vt:lpstr>
      <vt:lpstr>5-1   安宁市2020年地方政府债务限额及余额预算情况表</vt:lpstr>
      <vt:lpstr>5-2  安宁市2020年地方政府一般债务余额情况表</vt:lpstr>
      <vt:lpstr>5-3  安宁市本级2020年地方政府一般债务余额情况表</vt:lpstr>
      <vt:lpstr>5-4 安宁市2020年地方政府专项债务余额情况表</vt:lpstr>
      <vt:lpstr>5-5 安宁市本级2020年地方政府专项债务余额情况表（本级）</vt:lpstr>
      <vt:lpstr>5-6 安宁市地方政府债券发行及还本付息情况表</vt:lpstr>
      <vt:lpstr>5-7 安宁市2021年地方政府债务限额提前下达情况表</vt:lpstr>
      <vt:lpstr>5-8 安宁市2021年本级政府专项债务限额和余额情况表</vt:lpstr>
      <vt:lpstr>5-9  安宁市2020年年初新增地方政府债券资金安排表</vt:lpstr>
      <vt:lpstr>5-10 安宁市2021年年初新增地方政府债券资金安排表</vt:lpstr>
      <vt:lpstr>6-1 安宁市重大政策和重点项目绩效目标表</vt:lpstr>
      <vt:lpstr>6-2 安宁市重点工作情况解释说明汇总表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段中杰</dc:creator>
  <cp:lastModifiedBy>Administrator</cp:lastModifiedBy>
  <dcterms:created xsi:type="dcterms:W3CDTF">2006-09-16T00:00:00Z</dcterms:created>
  <cp:lastPrinted>2020-01-17T09:59:00Z</cp:lastPrinted>
  <dcterms:modified xsi:type="dcterms:W3CDTF">2021-02-04T02:33:02Z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