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68" firstSheet="13" activeTab="17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<sst xmlns="http://schemas.openxmlformats.org/spreadsheetml/2006/main" count="1181" uniqueCount="467">
  <si>
    <t>监督索引号53018100135700300111</t>
  </si>
  <si>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</si>
  <si>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</si>
  <si>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</si>
  <si>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</si>
  <si>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</si>
  <si>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</si>
  <si>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</si>
  <si>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</si>
  <si>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</si>
  <si>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</si>
  <si>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</si>
  <si>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</si>
  <si>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</si>
  <si>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</si>
  <si>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</si>
  <si>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</si>
  <si>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</si>
  <si>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</si>
  <si>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</si>
  <si>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</si>
  <si>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</si>
  <si>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单位名称：安宁市博物馆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</si>
  <si>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</si>
  <si>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</si>
  <si>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</si>
  <si>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</si>
  <si>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</si>
  <si>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</si>
  <si>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</si>
  <si>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</si>
  <si>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</si>
  <si>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</si>
  <si>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</si>
  <si>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</si>
  <si>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</si>
  <si>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</si>
  <si>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</si>
  <si>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</si>
  <si>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</si>
  <si>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</si>
  <si>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</si>
  <si>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</si>
  <si>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</si>
  <si>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</si>
  <si>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</si>
  <si>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</si>
  <si>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</si>
  <si>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</si>
  <si>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</si>
  <si>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</si>
  <si>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</si>
  <si>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</si>
  <si>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</si>
  <si>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</si>
  <si>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</si>
  <si>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</si>
  <si>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</si>
  <si>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</si>
  <si>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</si>
  <si>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</si>
  <si>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</si>
  <si>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</si>
  <si>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</si>
  <si>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</si>
  <si>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</si>
  <si>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</si>
  <si>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</si>
  <si>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</si>
  <si>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</si>
  <si>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</si>
  <si>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</si>
  <si>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</si>
  <si>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</si>
  <si>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</si>
  <si>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</si>
  <si>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</si>
  <si>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</si>
  <si>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</si>
  <si>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</si>
  <si>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</si>
  <si>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</si>
  <si>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</si>
  <si>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</si>
  <si>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</si>
  <si>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</si>
  <si>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</si>
  <si>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</si>
  <si>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</si>
  <si>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</si>
  <si>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129005</t>
  </si>
  <si>
    <t>安宁市博物馆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</si>
  <si>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</si>
  <si>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</si>
  <si>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</si>
  <si>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</si>
  <si>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</si>
  <si>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</si>
  <si>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</si>
  <si>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</si>
  <si>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</si>
  <si>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</si>
  <si>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</si>
  <si>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207</t>
  </si>
  <si>
    <t>文化旅游体育与传媒支出</t>
  </si>
  <si>
    <t>20702</t>
  </si>
  <si>
    <t xml:space="preserve">  文物</t>
  </si>
  <si>
    <t>2070205</t>
  </si>
  <si>
    <t xml:space="preserve">    博物馆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</si>
  <si>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</si>
  <si>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</si>
  <si>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</si>
  <si>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</si>
  <si>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</si>
  <si>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</si>
  <si>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</si>
  <si>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</si>
  <si>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</si>
  <si>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</si>
  <si>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</si>
  <si>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</si>
  <si>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</si>
  <si>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</si>
  <si>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</si>
  <si>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</si>
  <si>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</si>
  <si>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</si>
  <si>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</si>
  <si>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</si>
  <si>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</si>
  <si>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</si>
  <si>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</si>
  <si>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</si>
  <si>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</si>
  <si>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</si>
  <si>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</si>
  <si>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</si>
  <si>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</si>
  <si>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</si>
  <si>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</si>
  <si>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</si>
  <si>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</si>
  <si>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</si>
  <si>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</si>
  <si>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</si>
  <si>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</si>
  <si>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</si>
  <si>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</si>
  <si>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</si>
  <si>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</si>
  <si>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</si>
  <si>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</si>
  <si>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</si>
  <si>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</si>
  <si>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</si>
  <si>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</si>
  <si>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</si>
  <si>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</si>
  <si>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</si>
  <si>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</si>
  <si>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</si>
  <si>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</si>
  <si>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</si>
  <si>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</si>
  <si>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</si>
  <si>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</si>
  <si>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</si>
  <si>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</si>
  <si>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</si>
  <si>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</si>
  <si>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</si>
  <si>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</si>
  <si>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</si>
  <si>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</si>
  <si>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</si>
  <si>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</si>
  <si>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</si>
  <si>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</si>
  <si>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</si>
  <si>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</si>
  <si>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</si>
  <si>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</si>
  <si>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</si>
  <si>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</si>
  <si>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</si>
  <si>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</si>
  <si>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本单位2024年无“三公”经费预算，故此表为空。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</si>
  <si>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</si>
  <si>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</si>
  <si>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</si>
  <si>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</si>
  <si>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</si>
  <si>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</si>
  <si>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</si>
  <si>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</si>
  <si>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</si>
  <si>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</si>
  <si>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</si>
  <si>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</si>
  <si>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</si>
  <si>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</si>
  <si>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</si>
  <si>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</si>
  <si>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</si>
  <si>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</si>
  <si>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</si>
  <si>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</si>
  <si>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</si>
  <si>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</si>
  <si>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</si>
  <si>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</si>
  <si>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</si>
  <si>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</si>
  <si>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</si>
  <si>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</si>
  <si>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</si>
  <si>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</si>
  <si>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</si>
  <si>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</si>
  <si>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</si>
  <si>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</si>
  <si>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530181210000000017254</t>
  </si>
  <si>
    <t>事业人员支出工资</t>
  </si>
  <si>
    <t>博物馆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</si>
  <si>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</si>
  <si>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</si>
  <si>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</si>
  <si>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</si>
  <si>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</si>
  <si>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</si>
  <si>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</si>
  <si>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</si>
  <si>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530181210000000017258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</si>
  <si>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</si>
  <si>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</si>
  <si>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</si>
  <si>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</si>
  <si>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</si>
  <si>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</si>
  <si>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</si>
  <si>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</si>
  <si>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</si>
  <si>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</si>
  <si>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</si>
  <si>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30239</t>
  </si>
  <si>
    <t>其他交通费用</t>
  </si>
  <si>
    <t xml:space="preserve">  30299</t>
  </si>
  <si>
    <t>其他商品和服务支出</t>
  </si>
  <si>
    <t>事业单位离退休</t>
  </si>
  <si>
    <t>530181210000000017494</t>
  </si>
  <si>
    <t>住房公积金</t>
  </si>
  <si>
    <t xml:space="preserve">  30113</t>
  </si>
  <si>
    <t>530181210000000019584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</si>
  <si>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</si>
  <si>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</si>
  <si>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</si>
  <si>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</si>
  <si>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</si>
  <si>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</si>
  <si>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</si>
  <si>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</si>
  <si>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</si>
  <si>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</si>
  <si>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</si>
  <si>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</si>
  <si>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</si>
  <si>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530181221100000201604</t>
  </si>
  <si>
    <t>工会经费</t>
  </si>
  <si>
    <t xml:space="preserve">  30228</t>
  </si>
  <si>
    <t>530181231100001570420</t>
  </si>
  <si>
    <t>事业人员绩效奖励</t>
  </si>
  <si>
    <t>530181231100001570421</t>
  </si>
  <si>
    <t>编外人员经费支出</t>
  </si>
  <si>
    <t xml:space="preserve">  30199</t>
  </si>
  <si>
    <t>其他工资福利支出</t>
  </si>
  <si>
    <t>530181241100002215965</t>
  </si>
  <si>
    <t>对个人和家庭的补助</t>
  </si>
  <si>
    <t xml:space="preserve">  30305</t>
  </si>
  <si>
    <t>生活补助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</si>
  <si>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</si>
  <si>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</si>
  <si>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</si>
  <si>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</si>
  <si>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</si>
  <si>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</si>
  <si>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</si>
  <si>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313 事业发展类</t>
  </si>
  <si>
    <t>530181210000000017260</t>
  </si>
  <si>
    <t>基层公共文化服务体系建设项目经费</t>
  </si>
  <si>
    <t>30201</t>
  </si>
  <si>
    <t>30205</t>
  </si>
  <si>
    <t>水费</t>
  </si>
  <si>
    <t>30206</t>
  </si>
  <si>
    <t>电费</t>
  </si>
  <si>
    <t>30211</t>
  </si>
  <si>
    <t>30213</t>
  </si>
  <si>
    <t>维修（护）费</t>
  </si>
  <si>
    <t>30227</t>
  </si>
  <si>
    <t>委托业务费</t>
  </si>
  <si>
    <t>31021</t>
  </si>
  <si>
    <t>文物和陈列品购置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</si>
  <si>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</si>
  <si>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</si>
  <si>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</si>
  <si>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</si>
  <si>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</si>
  <si>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</si>
  <si>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</si>
  <si>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</si>
  <si>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</si>
  <si>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</si>
  <si>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基层公共文化服务体系建设项目经费</t>
  </si>
  <si>
    <t>1.博物馆安全工作。切实做好文物安全、消防安全工作；
2.博物馆宣传工作。“流动博物馆”宣传活动、“安宁文史讲坛”系列讲座活动、“5.18国际博物馆日”主题活动、“文化和自然遗产日”宣传活动、“走出去，引进来”文化交流联展、社教活动等；
3.线上展览、文物数字化保护工作；
4.文物征集工作；
5.可移动文物、盐文化调查工作；
6.博物馆分馆建设工作。根据安宁市委、市政府工作要求，每年需新建2个博物馆分馆；
7.设立记事碑工作。按照安宁市委、市政府工作要求设立遥岑楼、永安桥、古城墙记事碑；
8.博物馆新馆建设。2023年已启动了“安宁文庙建设项目”，2024年计划继续推进博物馆新馆建设项目，重现安宁府文庙大观和安宁文化地标。</t>
  </si>
  <si>
    <t>产出指标</t>
  </si>
  <si>
    <t>数量指标</t>
  </si>
  <si>
    <t>流动博物馆宣传活动</t>
  </si>
  <si>
    <t>&gt;=</t>
  </si>
  <si>
    <t>场</t>
  </si>
  <si>
    <t>定量指标</t>
  </si>
  <si>
    <t>反映博物馆年度项目工作内容活动场次</t>
  </si>
  <si>
    <t>5.18国际博物馆日活动</t>
  </si>
  <si>
    <t>&gt;</t>
  </si>
  <si>
    <t>文化和自然遗产日活动</t>
  </si>
  <si>
    <t>安宁文史讲坛</t>
  </si>
  <si>
    <t>期</t>
  </si>
  <si>
    <t>“走出去，引进来”文化交流联展</t>
  </si>
  <si>
    <t>次</t>
  </si>
  <si>
    <t>质量指标</t>
  </si>
  <si>
    <t>文物保存完好率</t>
  </si>
  <si>
    <t>=</t>
  </si>
  <si>
    <t>80</t>
  </si>
  <si>
    <t>%</t>
  </si>
  <si>
    <t>定性指标</t>
  </si>
  <si>
    <t>通过日常维修、维护保养，提高文物保存完好率</t>
  </si>
  <si>
    <t>博物馆免费开放率</t>
  </si>
  <si>
    <t>95</t>
  </si>
  <si>
    <t>反映博物馆年度项目工作达到的免费开放率</t>
  </si>
  <si>
    <t>博物馆维护覆盖率</t>
  </si>
  <si>
    <t>反映博物馆维修、维护保养达到的覆盖率</t>
  </si>
  <si>
    <t>时效指标</t>
  </si>
  <si>
    <t>文物征集工作时限</t>
  </si>
  <si>
    <t>月</t>
  </si>
  <si>
    <t>征集本馆空白藏品及有较高文化价值和教学科研价值的历史文物</t>
  </si>
  <si>
    <t>全国重点文物保护单位安宁文庙（博物馆）日常维护工作时限</t>
  </si>
  <si>
    <t>安宁文庙（博物馆）日常维护及安防、消防设施设备等</t>
  </si>
  <si>
    <t>效益指标</t>
  </si>
  <si>
    <t>经济效益指标</t>
  </si>
  <si>
    <t>促进旅游经济</t>
  </si>
  <si>
    <t>持续增长</t>
  </si>
  <si>
    <t>是/否</t>
  </si>
  <si>
    <t>反映博物馆年度项目工作所产生的经济效益指标</t>
  </si>
  <si>
    <t>社会效益指标</t>
  </si>
  <si>
    <t>通过宣传和展览活动，让更多的观众走进博物馆了解当地的历史和文化渊源。更好的引导青少年感悟安宁历史文化。</t>
  </si>
  <si>
    <t>明显提升</t>
  </si>
  <si>
    <t>反映博物馆年度项目工作所产生的社会效益指标</t>
  </si>
  <si>
    <t>可持续影响指标</t>
  </si>
  <si>
    <t>文物保护与旅游业可持续发展</t>
  </si>
  <si>
    <t>反映博物馆年度项目工作所产生的可持续发展影响指标</t>
  </si>
  <si>
    <t>满意度指标</t>
  </si>
  <si>
    <t>服务对象满意度指标</t>
  </si>
  <si>
    <t>接待对象的满意度</t>
  </si>
  <si>
    <t>90</t>
  </si>
  <si>
    <t>反映博物馆年度所接待对象的满意程度。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</si>
  <si>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</si>
  <si>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</si>
  <si>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</si>
  <si>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</si>
  <si>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</si>
  <si>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</si>
  <si>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我单位负责收藏展览文物，弘扬民族文化。保管好馆藏文物，征集、发掘、修复文物；研究、宣传、展示文物；馆藏文物和当地历史文化研究；开展博物馆间交流协作。</t>
  </si>
  <si>
    <t>根据三定方案归纳</t>
  </si>
  <si>
    <t>总体绩效目标
（2024-2026年期间）</t>
  </si>
  <si>
    <t>1.博物馆安全工作。切实做好文物安全、消防安全工作；
2.博物馆宣传工作。“流动博物馆”宣传活动、“安宁文史讲坛”系列讲座活动、“5.18国际博物馆日”主题活动、“文化和自然遗产日”宣传活动、“走出去，引进来”文化交流联展、社教活动等；
3.线上展览、文物数字化保护工作；
4.文物征集工作；
5.可移动文物、盐文化调查工作；
6.博物馆分馆建设工作。根据安宁市委、市政府工作要求，每年需新建2个博物馆分馆；
7.安宁市博物馆与高校开展馆校合作交流项目；
8.设立记事碑工作。按照安宁市委、市政府工作要求设立遥岑楼、永安桥、古城墙记事碑；
9.博物馆新馆建设。2023年已启动了“安宁文庙建设项目”，2024年计划继续推进博物馆新馆建设项目，重现安宁府文庙大观和安宁文化地标。</t>
  </si>
  <si>
    <t>根据部门职责，中长期规划，各级党委，各级政府要求归纳</t>
  </si>
  <si>
    <t>部门年度目标</t>
  </si>
  <si>
    <t>预算年度（2024年）
绩效目标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</si>
  <si>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</si>
  <si>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</si>
  <si>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</si>
  <si>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</si>
  <si>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</si>
  <si>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</si>
  <si>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</si>
  <si>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</si>
  <si>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</si>
  <si>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</si>
  <si>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</si>
  <si>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</si>
  <si>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</si>
  <si>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</si>
  <si>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年开放天数</t>
  </si>
  <si>
    <t>天</t>
  </si>
  <si>
    <t>10分.达不到不得分</t>
  </si>
  <si>
    <t>反映本单位项目的数量指标</t>
  </si>
  <si>
    <t>根据年度工作计划及工作总结、简讯等</t>
  </si>
  <si>
    <t>20分.达不到不得分</t>
  </si>
  <si>
    <t>反映本单位项目的质量指标</t>
  </si>
  <si>
    <t>完成博物馆日常维护工作时限</t>
  </si>
  <si>
    <t>反映本单位项目的时效指标</t>
  </si>
  <si>
    <t>时限要求</t>
  </si>
  <si>
    <t>成本指标</t>
  </si>
  <si>
    <t>博物馆年度项目工作经费</t>
  </si>
  <si>
    <t>&lt;=</t>
  </si>
  <si>
    <t>万元</t>
  </si>
  <si>
    <t>反映本单位项目的成本指标</t>
  </si>
  <si>
    <t>反映本单位项目的经济效益指标</t>
  </si>
  <si>
    <t>文物保护和旅游业二者是相互依托、相互传承的，可促进安宁市文物保护与旅游业可持续发展</t>
  </si>
  <si>
    <t>生态效益指标</t>
  </si>
  <si>
    <t>博物馆绿化覆盖率</t>
  </si>
  <si>
    <t>反映本单位项目的生态效益指标</t>
  </si>
  <si>
    <t>根据绿化面积</t>
  </si>
  <si>
    <t>博物馆宣传知晓率</t>
  </si>
  <si>
    <t>反映本单位项目的社会效益指标</t>
  </si>
  <si>
    <t>反映本单位项目的可持续影响指标</t>
  </si>
  <si>
    <t>反映本单位项目的服务对象满意度指标</t>
  </si>
  <si>
    <t>根据观众满意度调查问卷等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</si>
  <si>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</si>
  <si>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</si>
  <si>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</si>
  <si>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</si>
  <si>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</si>
  <si>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</si>
  <si>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</si>
  <si>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</si>
  <si>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</si>
  <si>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</si>
  <si>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</si>
  <si>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</si>
  <si>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</si>
  <si>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本单位2024年无部门政府采购预算，故此表为空。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</si>
  <si>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</si>
  <si>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</si>
  <si>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</si>
  <si>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</si>
  <si>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</si>
  <si>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</si>
  <si>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</si>
  <si>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</si>
  <si>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</si>
  <si>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</si>
  <si>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</si>
  <si>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</si>
  <si>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</si>
  <si>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</si>
  <si>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</si>
  <si>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</si>
  <si>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</si>
  <si>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</si>
  <si>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</si>
  <si>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</si>
  <si>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</si>
  <si>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</si>
  <si>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</si>
  <si>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</si>
  <si>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</si>
  <si>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</si>
  <si>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设备</t>
  </si>
  <si>
    <t>A02020100 复印机</t>
  </si>
  <si>
    <t>复印机</t>
  </si>
  <si>
    <t>台</t>
  </si>
  <si>
    <t>上级补助</t>
  </si>
  <si>
    <t>备注：本单位2024年无上级补助项目支出预算，故此表无数据。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</si>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</sst>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>
  <numFmts count="6">
    <numFmt numFmtId="176" formatCode="_(&quot;$&quot;* #,##0_);_(&quot;$&quot;* \(#,##0\);_(&quot;$&quot;* &quot;-&quot;_);_(@_)"/>
    <numFmt numFmtId="177" formatCode="_(* #,##0_);_(* \(#,##0\);_(* &quot;-&quot;_);_(@_)"/>
    <numFmt numFmtId="178" formatCode="_(&quot;$&quot;* #,##0.00_);_(&quot;$&quot;* \(#,##0.00\);_(&quot;$&quot;* &quot;-&quot;??_);_(@_)"/>
    <numFmt numFmtId="179" formatCode="_(* #,##0.00_);_(* \(#,##0.00\);_(* &quot;-&quot;??_);_(@_)"/>
    <numFmt numFmtId="180" formatCode="#,##0.00_ ;[Red]\-#,##0.00\ "/>
    <numFmt numFmtId="181" formatCode="#,##0.00_ "/>
  </numFmts>
  <fonts count="60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color rgb="FF000000"/>
      <name val="宋体"/>
      <charset val="134"/>
    </font>
    <font>
      <sz val="10"/>
      <name val="宋体"/>
      <charset val="134"/>
    </font>
    <font>
      <sz val="9"/>
      <name val="宋体"/>
      <charset val="1"/>
    </font>
    <font>
      <sz val="10"/>
      <color rgb="FFFF0000"/>
      <name val="宋体"/>
      <charset val="1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16"/>
      <color rgb="FF000000"/>
      <name val="仿宋_GB2312"/>
      <charset val="0"/>
    </font>
    <font>
      <sz val="16"/>
      <color indexed="8"/>
      <name val="仿宋_GB2312"/>
      <charset val="0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0" fontId="6" fillId="4" borderId="0" applyNumberFormat="0" applyBorder="0" applyAlignment="0" applyProtection="0">
      <alignment vertical="center"/>
    </xf>
    <xf numFmtId="0" fontId="42" fillId="5" borderId="27" applyNumberFormat="0" applyAlignment="0" applyProtection="0">
      <alignment vertical="center"/>
    </xf>
    <xf numFmtId="178" fontId="0" fillId="0" borderId="0" applyFont="0" applyFill="0" applyBorder="0" applyAlignment="0" applyProtection="0"/>
    <xf numFmtId="0" fontId="30" fillId="0" borderId="0"/>
    <xf numFmtId="177" fontId="0" fillId="0" borderId="0" applyFont="0" applyFill="0" applyBorder="0" applyAlignment="0" applyProtection="0"/>
    <xf numFmtId="0" fontId="6" fillId="6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44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0" fillId="9" borderId="28" applyNumberFormat="0" applyFon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29" applyNumberFormat="0" applyFill="0" applyAlignment="0" applyProtection="0">
      <alignment vertical="center"/>
    </xf>
    <xf numFmtId="0" fontId="52" fillId="0" borderId="30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7" fillId="0" borderId="31" applyNumberFormat="0" applyFill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53" fillId="13" borderId="32" applyNumberFormat="0" applyAlignment="0" applyProtection="0">
      <alignment vertical="center"/>
    </xf>
    <xf numFmtId="0" fontId="54" fillId="13" borderId="27" applyNumberFormat="0" applyAlignment="0" applyProtection="0">
      <alignment vertical="center"/>
    </xf>
    <xf numFmtId="0" fontId="55" fillId="14" borderId="33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6" fillId="0" borderId="34" applyNumberFormat="0" applyFill="0" applyAlignment="0" applyProtection="0">
      <alignment vertical="center"/>
    </xf>
    <xf numFmtId="0" fontId="57" fillId="0" borderId="35" applyNumberFormat="0" applyFill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30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30" fillId="0" borderId="0"/>
    <xf numFmtId="0" fontId="6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7" fillId="0" borderId="0">
      <alignment vertical="top"/>
      <protection locked="0"/>
    </xf>
    <xf numFmtId="0" fontId="0" fillId="0" borderId="0"/>
    <xf numFmtId="0" fontId="0" fillId="0" borderId="0"/>
    <xf numFmtId="0" fontId="8" fillId="0" borderId="0"/>
    <xf numFmtId="0" fontId="8" fillId="0" borderId="0"/>
    <xf numFmtId="0" fontId="8" fillId="0" borderId="0"/>
  </cellStyleXfs>
  <cellXfs count="377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8" xfId="53" applyFont="1" applyFill="1" applyBorder="1" applyAlignment="1" applyProtection="1">
      <alignment vertical="center" wrapText="1"/>
    </xf>
    <xf numFmtId="0" fontId="8" fillId="0" borderId="11" xfId="53" applyFont="1" applyFill="1" applyBorder="1" applyAlignment="1" applyProtection="1">
      <alignment horizontal="center" vertical="center"/>
    </xf>
    <xf numFmtId="4" fontId="9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left" vertical="center" wrapText="1"/>
      <protection locked="0"/>
    </xf>
    <xf numFmtId="0" fontId="9" fillId="0" borderId="4" xfId="53" applyFont="1" applyFill="1" applyBorder="1" applyAlignment="1" applyProtection="1">
      <alignment horizontal="left" vertical="center" wrapText="1"/>
      <protection locked="0"/>
    </xf>
    <xf numFmtId="0" fontId="10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9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9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9" fillId="0" borderId="14" xfId="53" applyFont="1" applyFill="1" applyBorder="1" applyAlignment="1" applyProtection="1">
      <alignment horizontal="left" vertical="center"/>
    </xf>
    <xf numFmtId="0" fontId="9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8" fillId="0" borderId="0" xfId="58" applyFill="1" applyAlignment="1">
      <alignment vertical="center"/>
    </xf>
    <xf numFmtId="0" fontId="11" fillId="0" borderId="0" xfId="58" applyNumberFormat="1" applyFont="1" applyFill="1" applyBorder="1" applyAlignment="1" applyProtection="1">
      <alignment horizontal="right" vertical="center"/>
    </xf>
    <xf numFmtId="0" fontId="12" fillId="0" borderId="0" xfId="58" applyNumberFormat="1" applyFont="1" applyFill="1" applyBorder="1" applyAlignment="1" applyProtection="1">
      <alignment horizontal="center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7" xfId="45" applyFont="1" applyFill="1" applyBorder="1" applyAlignment="1">
      <alignment horizontal="center" vertical="center" wrapText="1"/>
    </xf>
    <xf numFmtId="0" fontId="15" fillId="0" borderId="16" xfId="45" applyFont="1" applyFill="1" applyBorder="1" applyAlignment="1">
      <alignment horizontal="center" vertical="center" wrapText="1"/>
    </xf>
    <xf numFmtId="0" fontId="15" fillId="0" borderId="17" xfId="45" applyFont="1" applyFill="1" applyBorder="1" applyAlignment="1">
      <alignment horizontal="center" vertical="center" wrapText="1"/>
    </xf>
    <xf numFmtId="0" fontId="15" fillId="0" borderId="18" xfId="45" applyFont="1" applyFill="1" applyBorder="1" applyAlignment="1">
      <alignment horizontal="center" vertical="center" wrapText="1"/>
    </xf>
    <xf numFmtId="0" fontId="15" fillId="0" borderId="10" xfId="45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5" fillId="0" borderId="12" xfId="45" applyFont="1" applyFill="1" applyBorder="1" applyAlignment="1">
      <alignment horizontal="center" vertical="center" wrapText="1"/>
    </xf>
    <xf numFmtId="181" fontId="15" fillId="0" borderId="12" xfId="45" applyNumberFormat="1" applyFont="1" applyFill="1" applyBorder="1" applyAlignment="1">
      <alignment horizontal="center" vertical="center" wrapText="1"/>
    </xf>
    <xf numFmtId="0" fontId="16" fillId="0" borderId="12" xfId="58" applyFont="1" applyFill="1" applyBorder="1" applyAlignment="1">
      <alignment horizontal="center" vertical="center"/>
    </xf>
    <xf numFmtId="0" fontId="8" fillId="0" borderId="0" xfId="53" applyFont="1" applyFill="1" applyBorder="1" applyAlignment="1" applyProtection="1">
      <alignment vertical="center"/>
    </xf>
    <xf numFmtId="0" fontId="17" fillId="0" borderId="0" xfId="53" applyFont="1" applyFill="1" applyBorder="1" applyAlignment="1" applyProtection="1">
      <alignment vertical="top"/>
      <protection locked="0"/>
    </xf>
    <xf numFmtId="0" fontId="18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center" vertical="center"/>
      <protection locked="0"/>
    </xf>
    <xf numFmtId="0" fontId="17" fillId="0" borderId="0" xfId="53" applyFont="1" applyFill="1" applyBorder="1" applyAlignment="1" applyProtection="1">
      <alignment horizontal="left" vertical="center"/>
      <protection locked="0"/>
    </xf>
    <xf numFmtId="0" fontId="20" fillId="0" borderId="11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0" fontId="20" fillId="0" borderId="2" xfId="53" applyFont="1" applyFill="1" applyBorder="1" applyAlignment="1" applyProtection="1">
      <alignment horizontal="center" vertical="center" wrapText="1"/>
    </xf>
    <xf numFmtId="0" fontId="20" fillId="0" borderId="3" xfId="53" applyFont="1" applyFill="1" applyBorder="1" applyAlignment="1" applyProtection="1">
      <alignment horizontal="center" vertical="center" wrapText="1"/>
    </xf>
    <xf numFmtId="0" fontId="20" fillId="0" borderId="4" xfId="53" applyFont="1" applyFill="1" applyBorder="1" applyAlignment="1" applyProtection="1">
      <alignment horizontal="center" vertical="center" wrapText="1"/>
    </xf>
    <xf numFmtId="0" fontId="7" fillId="0" borderId="11" xfId="53" applyFont="1" applyFill="1" applyBorder="1" applyAlignment="1" applyProtection="1">
      <alignment horizontal="center" vertical="center" wrapText="1"/>
    </xf>
    <xf numFmtId="0" fontId="7" fillId="0" borderId="11" xfId="53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 wrapText="1"/>
    </xf>
    <xf numFmtId="0" fontId="7" fillId="0" borderId="0" xfId="53" applyFont="1" applyFill="1" applyBorder="1" applyAlignment="1" applyProtection="1">
      <alignment horizontal="right" vertical="center"/>
      <protection locked="0"/>
    </xf>
    <xf numFmtId="0" fontId="16" fillId="0" borderId="0" xfId="53" applyFont="1" applyFill="1" applyBorder="1" applyAlignment="1" applyProtection="1">
      <alignment vertical="top"/>
      <protection locked="0"/>
    </xf>
    <xf numFmtId="0" fontId="8" fillId="0" borderId="0" xfId="53" applyFont="1" applyFill="1" applyBorder="1" applyAlignment="1" applyProtection="1"/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8" fillId="0" borderId="0" xfId="53" applyFont="1" applyFill="1" applyAlignment="1" applyProtection="1">
      <alignment horizontal="center" vertical="center"/>
    </xf>
    <xf numFmtId="0" fontId="7" fillId="0" borderId="0" xfId="53" applyFont="1" applyFill="1" applyBorder="1" applyAlignment="1" applyProtection="1">
      <alignment horizontal="left" vertical="center"/>
    </xf>
    <xf numFmtId="0" fontId="20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vertical="center" wrapText="1"/>
    </xf>
    <xf numFmtId="0" fontId="20" fillId="0" borderId="1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3" xfId="53" applyFont="1" applyFill="1" applyBorder="1" applyAlignment="1" applyProtection="1">
      <alignment horizontal="center" vertical="center"/>
    </xf>
    <xf numFmtId="0" fontId="20" fillId="0" borderId="12" xfId="53" applyFont="1" applyFill="1" applyBorder="1" applyAlignment="1" applyProtection="1">
      <alignment horizontal="center" vertical="center"/>
    </xf>
    <xf numFmtId="0" fontId="20" fillId="0" borderId="8" xfId="53" applyFont="1" applyFill="1" applyBorder="1" applyAlignment="1" applyProtection="1">
      <alignment horizontal="center" vertical="center"/>
    </xf>
    <xf numFmtId="0" fontId="20" fillId="0" borderId="5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 wrapText="1"/>
    </xf>
    <xf numFmtId="0" fontId="16" fillId="0" borderId="19" xfId="53" applyFont="1" applyFill="1" applyBorder="1" applyAlignment="1" applyProtection="1">
      <alignment horizontal="center" vertical="center"/>
    </xf>
    <xf numFmtId="0" fontId="16" fillId="0" borderId="2" xfId="53" applyFont="1" applyFill="1" applyBorder="1" applyAlignment="1" applyProtection="1">
      <alignment horizontal="center" vertical="center"/>
    </xf>
    <xf numFmtId="0" fontId="16" fillId="0" borderId="20" xfId="0" applyFont="1" applyFill="1" applyBorder="1" applyAlignment="1" applyProtection="1">
      <alignment vertical="center" readingOrder="1"/>
      <protection locked="0"/>
    </xf>
    <xf numFmtId="0" fontId="16" fillId="0" borderId="21" xfId="0" applyFont="1" applyFill="1" applyBorder="1" applyAlignment="1" applyProtection="1">
      <alignment vertical="center" readingOrder="1"/>
      <protection locked="0"/>
    </xf>
    <xf numFmtId="0" fontId="16" fillId="0" borderId="22" xfId="0" applyFont="1" applyFill="1" applyBorder="1" applyAlignment="1" applyProtection="1">
      <alignment vertical="center" readingOrder="1"/>
      <protection locked="0"/>
    </xf>
    <xf numFmtId="0" fontId="17" fillId="0" borderId="11" xfId="53" applyFont="1" applyFill="1" applyBorder="1" applyAlignment="1" applyProtection="1">
      <alignment horizontal="right" vertical="center"/>
      <protection locked="0"/>
    </xf>
    <xf numFmtId="0" fontId="7" fillId="0" borderId="8" xfId="53" applyFont="1" applyFill="1" applyBorder="1" applyAlignment="1" applyProtection="1">
      <alignment horizontal="right" vertical="center"/>
      <protection locked="0"/>
    </xf>
    <xf numFmtId="0" fontId="17" fillId="0" borderId="13" xfId="53" applyFont="1" applyFill="1" applyBorder="1" applyAlignment="1" applyProtection="1">
      <alignment horizontal="right" vertical="center"/>
      <protection locked="0"/>
    </xf>
    <xf numFmtId="0" fontId="7" fillId="0" borderId="11" xfId="53" applyFont="1" applyFill="1" applyBorder="1" applyAlignment="1" applyProtection="1">
      <alignment horizontal="right" vertical="center"/>
      <protection locked="0"/>
    </xf>
    <xf numFmtId="0" fontId="16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right"/>
    </xf>
    <xf numFmtId="0" fontId="20" fillId="0" borderId="8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8" fillId="0" borderId="0" xfId="53" applyFont="1" applyFill="1" applyAlignment="1" applyProtection="1">
      <alignment horizontal="center" vertical="center" wrapText="1"/>
    </xf>
    <xf numFmtId="0" fontId="20" fillId="0" borderId="0" xfId="53" applyFont="1" applyFill="1" applyBorder="1" applyAlignment="1" applyProtection="1">
      <alignment wrapText="1"/>
    </xf>
    <xf numFmtId="0" fontId="20" fillId="0" borderId="12" xfId="53" applyFont="1" applyFill="1" applyBorder="1" applyAlignment="1" applyProtection="1">
      <alignment horizontal="center" vertical="center" wrapText="1"/>
    </xf>
    <xf numFmtId="181" fontId="7" fillId="0" borderId="12" xfId="53" applyNumberFormat="1" applyFont="1" applyFill="1" applyBorder="1" applyAlignment="1" applyProtection="1">
      <alignment horizontal="right" vertical="center"/>
      <protection locked="0"/>
    </xf>
    <xf numFmtId="0" fontId="7" fillId="0" borderId="12" xfId="53" applyFont="1" applyFill="1" applyBorder="1" applyAlignment="1" applyProtection="1">
      <alignment horizontal="left" vertical="center"/>
      <protection locked="0"/>
    </xf>
    <xf numFmtId="0" fontId="7" fillId="0" borderId="12" xfId="53" applyFont="1" applyFill="1" applyBorder="1" applyAlignment="1" applyProtection="1">
      <alignment horizontal="center" vertical="center"/>
      <protection locked="0"/>
    </xf>
    <xf numFmtId="181" fontId="7" fillId="0" borderId="12" xfId="53" applyNumberFormat="1" applyFont="1" applyFill="1" applyBorder="1" applyAlignment="1" applyProtection="1">
      <alignment horizontal="right" vertical="center"/>
    </xf>
    <xf numFmtId="0" fontId="7" fillId="0" borderId="12" xfId="53" applyFont="1" applyFill="1" applyBorder="1" applyAlignment="1" applyProtection="1">
      <alignment horizontal="left" vertical="center" wrapText="1"/>
    </xf>
    <xf numFmtId="181" fontId="7" fillId="0" borderId="12" xfId="53" applyNumberFormat="1" applyFont="1" applyFill="1" applyBorder="1" applyAlignment="1" applyProtection="1">
      <alignment vertical="center"/>
      <protection locked="0"/>
    </xf>
    <xf numFmtId="181" fontId="8" fillId="0" borderId="12" xfId="53" applyNumberFormat="1" applyFont="1" applyFill="1" applyBorder="1" applyAlignment="1" applyProtection="1"/>
    <xf numFmtId="0" fontId="17" fillId="0" borderId="0" xfId="53" applyFont="1" applyFill="1" applyBorder="1" applyAlignment="1" applyProtection="1">
      <alignment vertical="top" wrapText="1"/>
      <protection locked="0"/>
    </xf>
    <xf numFmtId="0" fontId="8" fillId="0" borderId="0" xfId="53" applyFont="1" applyFill="1" applyBorder="1" applyAlignment="1" applyProtection="1">
      <alignment wrapText="1"/>
    </xf>
    <xf numFmtId="0" fontId="7" fillId="0" borderId="0" xfId="53" applyFont="1" applyFill="1" applyBorder="1" applyAlignment="1" applyProtection="1">
      <alignment horizontal="right" vertical="center" wrapText="1"/>
      <protection locked="0"/>
    </xf>
    <xf numFmtId="0" fontId="7" fillId="0" borderId="0" xfId="53" applyFont="1" applyFill="1" applyBorder="1" applyAlignment="1" applyProtection="1">
      <alignment horizontal="right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0" fontId="16" fillId="0" borderId="12" xfId="53" applyFont="1" applyFill="1" applyBorder="1" applyAlignment="1" applyProtection="1">
      <alignment horizontal="center" vertical="center" wrapText="1"/>
      <protection locked="0"/>
    </xf>
    <xf numFmtId="181" fontId="17" fillId="0" borderId="12" xfId="53" applyNumberFormat="1" applyFont="1" applyFill="1" applyBorder="1" applyAlignment="1" applyProtection="1">
      <alignment vertical="top"/>
      <protection locked="0"/>
    </xf>
    <xf numFmtId="0" fontId="7" fillId="0" borderId="0" xfId="53" applyFont="1" applyFill="1" applyBorder="1" applyAlignment="1" applyProtection="1">
      <alignment horizontal="right" vertical="center" wrapText="1"/>
    </xf>
    <xf numFmtId="0" fontId="7" fillId="0" borderId="0" xfId="53" applyFont="1" applyFill="1" applyBorder="1" applyAlignment="1" applyProtection="1">
      <alignment horizontal="right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20" fillId="0" borderId="23" xfId="53" applyFont="1" applyFill="1" applyBorder="1" applyAlignment="1" applyProtection="1">
      <alignment horizontal="center" vertical="center" wrapText="1"/>
    </xf>
    <xf numFmtId="0" fontId="20" fillId="0" borderId="24" xfId="53" applyFont="1" applyFill="1" applyBorder="1" applyAlignment="1" applyProtection="1">
      <alignment horizontal="center" vertical="center" wrapText="1"/>
    </xf>
    <xf numFmtId="0" fontId="20" fillId="0" borderId="5" xfId="53" applyFont="1" applyFill="1" applyBorder="1" applyAlignment="1" applyProtection="1">
      <alignment horizontal="center" vertical="center" wrapText="1"/>
    </xf>
    <xf numFmtId="0" fontId="20" fillId="0" borderId="25" xfId="53" applyFont="1" applyFill="1" applyBorder="1" applyAlignment="1" applyProtection="1">
      <alignment horizontal="center" vertical="center" wrapText="1"/>
    </xf>
    <xf numFmtId="0" fontId="20" fillId="0" borderId="0" xfId="53" applyFont="1" applyFill="1" applyBorder="1" applyAlignment="1" applyProtection="1">
      <alignment horizontal="center" vertical="center" wrapText="1"/>
    </xf>
    <xf numFmtId="0" fontId="20" fillId="0" borderId="15" xfId="53" applyFont="1" applyFill="1" applyBorder="1" applyAlignment="1" applyProtection="1">
      <alignment horizontal="center" vertical="center" wrapText="1"/>
    </xf>
    <xf numFmtId="0" fontId="20" fillId="0" borderId="14" xfId="53" applyFont="1" applyFill="1" applyBorder="1" applyAlignment="1" applyProtection="1">
      <alignment horizontal="center" vertical="center" wrapText="1"/>
    </xf>
    <xf numFmtId="0" fontId="7" fillId="0" borderId="8" xfId="53" applyFont="1" applyFill="1" applyBorder="1" applyAlignment="1" applyProtection="1">
      <alignment horizontal="left" vertical="center" wrapText="1"/>
    </xf>
    <xf numFmtId="0" fontId="7" fillId="0" borderId="15" xfId="53" applyFont="1" applyFill="1" applyBorder="1" applyAlignment="1" applyProtection="1">
      <alignment horizontal="left" vertical="center" wrapText="1"/>
    </xf>
    <xf numFmtId="0" fontId="23" fillId="0" borderId="15" xfId="53" applyFont="1" applyFill="1" applyBorder="1" applyAlignment="1" applyProtection="1">
      <alignment horizontal="left" vertical="center" wrapText="1"/>
    </xf>
    <xf numFmtId="0" fontId="7" fillId="0" borderId="15" xfId="53" applyFont="1" applyFill="1" applyBorder="1" applyAlignment="1" applyProtection="1">
      <alignment horizontal="right" vertical="center"/>
    </xf>
    <xf numFmtId="181" fontId="7" fillId="0" borderId="15" xfId="53" applyNumberFormat="1" applyFont="1" applyFill="1" applyBorder="1" applyAlignment="1" applyProtection="1">
      <alignment horizontal="right" vertical="center"/>
      <protection locked="0"/>
    </xf>
    <xf numFmtId="181" fontId="7" fillId="0" borderId="15" xfId="53" applyNumberFormat="1" applyFont="1" applyFill="1" applyBorder="1" applyAlignment="1" applyProtection="1">
      <alignment horizontal="right" vertical="center"/>
    </xf>
    <xf numFmtId="0" fontId="7" fillId="0" borderId="13" xfId="53" applyFont="1" applyFill="1" applyBorder="1" applyAlignment="1" applyProtection="1">
      <alignment horizontal="center" vertical="center"/>
    </xf>
    <xf numFmtId="0" fontId="7" fillId="0" borderId="14" xfId="53" applyFont="1" applyFill="1" applyBorder="1" applyAlignment="1" applyProtection="1">
      <alignment horizontal="left" vertical="center"/>
    </xf>
    <xf numFmtId="180" fontId="20" fillId="0" borderId="26" xfId="53" applyNumberFormat="1" applyFont="1" applyFill="1" applyBorder="1" applyAlignment="1" applyProtection="1">
      <alignment vertical="center"/>
    </xf>
    <xf numFmtId="0" fontId="7" fillId="0" borderId="0" xfId="53" applyFont="1" applyFill="1" applyBorder="1" applyAlignment="1" applyProtection="1">
      <alignment horizontal="right"/>
      <protection locked="0"/>
    </xf>
    <xf numFmtId="0" fontId="20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25" xfId="53" applyFont="1" applyFill="1" applyBorder="1" applyAlignment="1" applyProtection="1">
      <alignment horizontal="center" vertical="center" wrapText="1"/>
      <protection locked="0"/>
    </xf>
    <xf numFmtId="0" fontId="16" fillId="0" borderId="14" xfId="53" applyFont="1" applyFill="1" applyBorder="1" applyAlignment="1" applyProtection="1">
      <alignment horizontal="center" vertical="center" wrapText="1"/>
      <protection locked="0"/>
    </xf>
    <xf numFmtId="0" fontId="20" fillId="0" borderId="15" xfId="53" applyFont="1" applyFill="1" applyBorder="1" applyAlignment="1" applyProtection="1">
      <alignment horizontal="center" vertical="center" wrapText="1"/>
      <protection locked="0"/>
    </xf>
    <xf numFmtId="0" fontId="7" fillId="0" borderId="0" xfId="53" applyFont="1" applyFill="1" applyBorder="1" applyAlignment="1" applyProtection="1">
      <alignment horizontal="right" vertical="center"/>
    </xf>
    <xf numFmtId="0" fontId="7" fillId="0" borderId="0" xfId="53" applyFont="1" applyFill="1" applyBorder="1" applyAlignment="1" applyProtection="1">
      <alignment horizontal="right"/>
    </xf>
    <xf numFmtId="49" fontId="8" fillId="0" borderId="0" xfId="53" applyNumberFormat="1" applyFont="1" applyFill="1" applyBorder="1" applyAlignment="1" applyProtection="1"/>
    <xf numFmtId="49" fontId="24" fillId="0" borderId="0" xfId="53" applyNumberFormat="1" applyFont="1" applyFill="1" applyBorder="1" applyAlignment="1" applyProtection="1"/>
    <xf numFmtId="0" fontId="24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5" fillId="0" borderId="0" xfId="53" applyFont="1" applyFill="1" applyBorder="1" applyAlignment="1" applyProtection="1">
      <alignment horizontal="center" vertical="center" wrapText="1"/>
    </xf>
    <xf numFmtId="0" fontId="25" fillId="0" borderId="0" xfId="53" applyFont="1" applyFill="1" applyBorder="1" applyAlignment="1" applyProtection="1">
      <alignment horizontal="center" vertical="center"/>
    </xf>
    <xf numFmtId="0" fontId="7" fillId="0" borderId="0" xfId="53" applyFont="1" applyFill="1" applyBorder="1" applyAlignment="1" applyProtection="1">
      <alignment horizontal="left" vertical="center"/>
      <protection locked="0"/>
    </xf>
    <xf numFmtId="49" fontId="20" fillId="0" borderId="1" xfId="53" applyNumberFormat="1" applyFont="1" applyFill="1" applyBorder="1" applyAlignment="1" applyProtection="1">
      <alignment horizontal="center" vertical="center" wrapText="1"/>
    </xf>
    <xf numFmtId="0" fontId="20" fillId="0" borderId="4" xfId="53" applyFont="1" applyFill="1" applyBorder="1" applyAlignment="1" applyProtection="1">
      <alignment horizontal="center" vertical="center"/>
    </xf>
    <xf numFmtId="49" fontId="20" fillId="0" borderId="5" xfId="53" applyNumberFormat="1" applyFont="1" applyFill="1" applyBorder="1" applyAlignment="1" applyProtection="1">
      <alignment horizontal="center" vertical="center" wrapText="1"/>
    </xf>
    <xf numFmtId="49" fontId="20" fillId="0" borderId="11" xfId="53" applyNumberFormat="1" applyFont="1" applyFill="1" applyBorder="1" applyAlignment="1" applyProtection="1">
      <alignment horizontal="center" vertical="center"/>
    </xf>
    <xf numFmtId="180" fontId="7" fillId="0" borderId="11" xfId="53" applyNumberFormat="1" applyFont="1" applyFill="1" applyBorder="1" applyAlignment="1" applyProtection="1">
      <alignment horizontal="right" vertical="center"/>
    </xf>
    <xf numFmtId="180" fontId="7" fillId="0" borderId="11" xfId="53" applyNumberFormat="1" applyFont="1" applyFill="1" applyBorder="1" applyAlignment="1" applyProtection="1">
      <alignment horizontal="left" vertical="center" wrapText="1"/>
    </xf>
    <xf numFmtId="0" fontId="8" fillId="0" borderId="2" xfId="53" applyFont="1" applyFill="1" applyBorder="1" applyAlignment="1" applyProtection="1">
      <alignment horizontal="center" vertical="center"/>
    </xf>
    <xf numFmtId="0" fontId="8" fillId="0" borderId="3" xfId="53" applyFont="1" applyFill="1" applyBorder="1" applyAlignment="1" applyProtection="1">
      <alignment horizontal="center" vertical="center"/>
    </xf>
    <xf numFmtId="0" fontId="8" fillId="0" borderId="4" xfId="53" applyFont="1" applyFill="1" applyBorder="1" applyAlignment="1" applyProtection="1">
      <alignment horizontal="center" vertical="center"/>
    </xf>
    <xf numFmtId="0" fontId="7" fillId="0" borderId="1" xfId="53" applyFont="1" applyFill="1" applyBorder="1" applyAlignment="1" applyProtection="1">
      <alignment horizontal="left" vertical="center" wrapText="1"/>
    </xf>
    <xf numFmtId="0" fontId="8" fillId="0" borderId="12" xfId="53" applyFont="1" applyFill="1" applyBorder="1" applyAlignment="1" applyProtection="1">
      <alignment horizontal="center" vertical="center"/>
    </xf>
    <xf numFmtId="180" fontId="7" fillId="0" borderId="4" xfId="53" applyNumberFormat="1" applyFont="1" applyFill="1" applyBorder="1" applyAlignment="1" applyProtection="1">
      <alignment horizontal="right" vertical="center"/>
    </xf>
    <xf numFmtId="180" fontId="20" fillId="0" borderId="0" xfId="53" applyNumberFormat="1" applyFont="1" applyFill="1" applyBorder="1" applyAlignment="1" applyProtection="1">
      <alignment vertical="center"/>
    </xf>
    <xf numFmtId="0" fontId="26" fillId="2" borderId="0" xfId="53" applyFont="1" applyFill="1" applyBorder="1" applyAlignment="1" applyProtection="1">
      <alignment horizontal="center" vertical="center"/>
    </xf>
    <xf numFmtId="0" fontId="26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7" fillId="2" borderId="3" xfId="53" applyFont="1" applyFill="1" applyBorder="1" applyAlignment="1" applyProtection="1">
      <alignment horizontal="left" vertical="center"/>
    </xf>
    <xf numFmtId="0" fontId="27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28" fillId="0" borderId="2" xfId="53" applyFont="1" applyFill="1" applyBorder="1" applyAlignment="1" applyProtection="1">
      <alignment horizontal="left" vertical="center"/>
    </xf>
    <xf numFmtId="0" fontId="28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19" xfId="53" applyFont="1" applyFill="1" applyBorder="1" applyAlignment="1" applyProtection="1">
      <alignment horizontal="center" vertical="center"/>
    </xf>
    <xf numFmtId="0" fontId="3" fillId="0" borderId="24" xfId="53" applyFont="1" applyFill="1" applyBorder="1" applyAlignment="1" applyProtection="1">
      <alignment horizontal="left" vertical="center"/>
    </xf>
    <xf numFmtId="0" fontId="3" fillId="0" borderId="23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9" fontId="3" fillId="0" borderId="12" xfId="53" applyNumberFormat="1" applyFont="1" applyFill="1" applyBorder="1" applyAlignment="1" applyProtection="1">
      <alignment horizontal="center" vertical="center" wrapText="1"/>
    </xf>
    <xf numFmtId="49" fontId="3" fillId="0" borderId="12" xfId="53" applyNumberFormat="1" applyFont="1" applyFill="1" applyBorder="1" applyAlignment="1" applyProtection="1">
      <alignment horizontal="left" vertical="center" wrapText="1"/>
    </xf>
    <xf numFmtId="4" fontId="3" fillId="0" borderId="15" xfId="53" applyNumberFormat="1" applyFont="1" applyFill="1" applyBorder="1" applyAlignment="1" applyProtection="1">
      <alignment horizontal="right" vertical="center"/>
    </xf>
    <xf numFmtId="0" fontId="28" fillId="0" borderId="26" xfId="53" applyFont="1" applyFill="1" applyBorder="1" applyAlignment="1" applyProtection="1">
      <alignment horizontal="left" vertical="center"/>
    </xf>
    <xf numFmtId="0" fontId="28" fillId="0" borderId="0" xfId="53" applyFont="1" applyFill="1" applyBorder="1" applyAlignment="1" applyProtection="1">
      <alignment horizontal="left" vertical="center"/>
    </xf>
    <xf numFmtId="0" fontId="28" fillId="0" borderId="24" xfId="53" applyFont="1" applyFill="1" applyBorder="1" applyAlignment="1" applyProtection="1">
      <alignment horizontal="left" vertical="center"/>
    </xf>
    <xf numFmtId="0" fontId="28" fillId="0" borderId="2" xfId="53" applyFont="1" applyFill="1" applyBorder="1" applyAlignment="1" applyProtection="1">
      <alignment horizontal="center" vertical="center"/>
    </xf>
    <xf numFmtId="0" fontId="28" fillId="0" borderId="3" xfId="53" applyFont="1" applyFill="1" applyBorder="1" applyAlignment="1" applyProtection="1">
      <alignment horizontal="center" vertical="center"/>
    </xf>
    <xf numFmtId="0" fontId="28" fillId="0" borderId="4" xfId="53" applyFont="1" applyFill="1" applyBorder="1" applyAlignment="1" applyProtection="1">
      <alignment horizontal="center" vertical="center"/>
    </xf>
    <xf numFmtId="49" fontId="29" fillId="0" borderId="19" xfId="53" applyNumberFormat="1" applyFont="1" applyFill="1" applyBorder="1" applyAlignment="1" applyProtection="1">
      <alignment horizontal="center" vertical="center" wrapText="1"/>
    </xf>
    <xf numFmtId="49" fontId="29" fillId="0" borderId="11" xfId="53" applyNumberFormat="1" applyFont="1" applyFill="1" applyBorder="1" applyAlignment="1" applyProtection="1">
      <alignment horizontal="center" vertical="center"/>
      <protection locked="0"/>
    </xf>
    <xf numFmtId="49" fontId="29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29" fillId="0" borderId="13" xfId="53" applyFont="1" applyFill="1" applyBorder="1" applyAlignment="1" applyProtection="1">
      <alignment horizontal="center" vertical="center"/>
    </xf>
    <xf numFmtId="0" fontId="20" fillId="0" borderId="11" xfId="53" applyFont="1" applyFill="1" applyBorder="1" applyAlignment="1" applyProtection="1">
      <alignment horizontal="center" vertical="center" wrapText="1"/>
      <protection locked="0"/>
    </xf>
    <xf numFmtId="0" fontId="20" fillId="0" borderId="13" xfId="53" applyFont="1" applyFill="1" applyBorder="1" applyAlignment="1" applyProtection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8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  <protection locked="0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28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29" fillId="0" borderId="19" xfId="53" applyNumberFormat="1" applyFont="1" applyFill="1" applyBorder="1" applyAlignment="1" applyProtection="1">
      <alignment horizontal="center" vertical="center"/>
    </xf>
    <xf numFmtId="0" fontId="29" fillId="0" borderId="23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29" fillId="0" borderId="15" xfId="53" applyFont="1" applyFill="1" applyBorder="1" applyAlignment="1" applyProtection="1">
      <alignment horizontal="center" vertical="center"/>
    </xf>
    <xf numFmtId="0" fontId="20" fillId="0" borderId="15" xfId="53" applyFont="1" applyFill="1" applyBorder="1" applyAlignment="1" applyProtection="1">
      <alignment wrapText="1"/>
    </xf>
    <xf numFmtId="0" fontId="7" fillId="0" borderId="11" xfId="53" applyFont="1" applyFill="1" applyBorder="1" applyAlignment="1" applyProtection="1">
      <alignment vertical="center" wrapText="1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49" fontId="22" fillId="0" borderId="0" xfId="53" applyNumberFormat="1" applyFont="1" applyFill="1" applyBorder="1" applyAlignment="1" applyProtection="1"/>
    <xf numFmtId="0" fontId="20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3" fillId="0" borderId="8" xfId="53" applyFont="1" applyFill="1" applyBorder="1" applyAlignment="1" applyProtection="1">
      <alignment vertical="center" wrapText="1"/>
    </xf>
    <xf numFmtId="0" fontId="8" fillId="0" borderId="13" xfId="53" applyFont="1" applyFill="1" applyBorder="1" applyAlignment="1" applyProtection="1">
      <alignment horizontal="center" vertical="center" wrapText="1"/>
      <protection locked="0"/>
    </xf>
    <xf numFmtId="0" fontId="8" fillId="0" borderId="14" xfId="53" applyFont="1" applyFill="1" applyBorder="1" applyAlignment="1" applyProtection="1">
      <alignment horizontal="center" vertical="center" wrapText="1"/>
      <protection locked="0"/>
    </xf>
    <xf numFmtId="0" fontId="17" fillId="0" borderId="14" xfId="53" applyFont="1" applyFill="1" applyBorder="1" applyAlignment="1" applyProtection="1">
      <alignment horizontal="left" vertical="center"/>
    </xf>
    <xf numFmtId="0" fontId="17" fillId="0" borderId="15" xfId="53" applyFont="1" applyFill="1" applyBorder="1" applyAlignment="1" applyProtection="1">
      <alignment horizontal="left" vertical="center"/>
    </xf>
    <xf numFmtId="0" fontId="16" fillId="0" borderId="12" xfId="53" applyFont="1" applyFill="1" applyBorder="1" applyAlignment="1" applyProtection="1">
      <alignment horizontal="center" vertical="center" wrapText="1"/>
    </xf>
    <xf numFmtId="0" fontId="14" fillId="0" borderId="12" xfId="55" applyFont="1" applyFill="1" applyBorder="1" applyAlignment="1" applyProtection="1">
      <alignment horizontal="center" vertical="center" wrapText="1" readingOrder="1"/>
      <protection locked="0"/>
    </xf>
    <xf numFmtId="181" fontId="17" fillId="0" borderId="15" xfId="53" applyNumberFormat="1" applyFont="1" applyFill="1" applyBorder="1" applyAlignment="1" applyProtection="1">
      <alignment horizontal="right" vertical="center" wrapText="1"/>
    </xf>
    <xf numFmtId="181" fontId="17" fillId="0" borderId="8" xfId="53" applyNumberFormat="1" applyFont="1" applyFill="1" applyBorder="1" applyAlignment="1" applyProtection="1">
      <alignment horizontal="right" vertical="center" wrapText="1"/>
    </xf>
    <xf numFmtId="4" fontId="9" fillId="0" borderId="8" xfId="53" applyNumberFormat="1" applyFont="1" applyFill="1" applyBorder="1" applyAlignment="1" applyProtection="1">
      <alignment vertical="center"/>
      <protection locked="0"/>
    </xf>
    <xf numFmtId="181" fontId="1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16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181" fontId="17" fillId="0" borderId="13" xfId="53" applyNumberFormat="1" applyFont="1" applyFill="1" applyBorder="1" applyAlignment="1" applyProtection="1">
      <alignment horizontal="right" vertical="center" wrapText="1"/>
    </xf>
    <xf numFmtId="181" fontId="17" fillId="0" borderId="12" xfId="53" applyNumberFormat="1" applyFont="1" applyFill="1" applyBorder="1" applyAlignment="1" applyProtection="1">
      <alignment horizontal="right" vertical="center" wrapText="1"/>
    </xf>
    <xf numFmtId="181" fontId="17" fillId="0" borderId="2" xfId="53" applyNumberFormat="1" applyFont="1" applyFill="1" applyBorder="1" applyAlignment="1" applyProtection="1">
      <alignment horizontal="right" vertical="center" wrapText="1"/>
      <protection locked="0"/>
    </xf>
    <xf numFmtId="181" fontId="17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20" fillId="0" borderId="12" xfId="53" applyNumberFormat="1" applyFont="1" applyFill="1" applyBorder="1" applyAlignment="1" applyProtection="1">
      <alignment horizontal="center" vertical="center" wrapText="1"/>
    </xf>
    <xf numFmtId="49" fontId="20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181" fontId="7" fillId="0" borderId="12" xfId="53" applyNumberFormat="1" applyFont="1" applyFill="1" applyBorder="1" applyAlignment="1" applyProtection="1">
      <alignment horizontal="right" vertical="center" wrapText="1"/>
    </xf>
    <xf numFmtId="0" fontId="8" fillId="0" borderId="16" xfId="53" applyFont="1" applyFill="1" applyBorder="1" applyAlignment="1" applyProtection="1">
      <alignment horizontal="center" vertical="center"/>
    </xf>
    <xf numFmtId="0" fontId="8" fillId="0" borderId="17" xfId="53" applyFont="1" applyFill="1" applyBorder="1" applyAlignment="1" applyProtection="1">
      <alignment horizontal="center" vertical="center"/>
    </xf>
    <xf numFmtId="0" fontId="8" fillId="0" borderId="18" xfId="53" applyFont="1" applyFill="1" applyBorder="1" applyAlignment="1" applyProtection="1">
      <alignment horizontal="center" vertical="center"/>
    </xf>
    <xf numFmtId="181" fontId="7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16" fillId="0" borderId="7" xfId="53" applyFont="1" applyFill="1" applyBorder="1" applyAlignment="1" applyProtection="1">
      <alignment horizontal="center" vertical="center" wrapText="1"/>
    </xf>
    <xf numFmtId="0" fontId="16" fillId="0" borderId="10" xfId="53" applyFont="1" applyFill="1" applyBorder="1" applyAlignment="1" applyProtection="1">
      <alignment horizontal="center" vertical="center" wrapText="1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0" fontId="30" fillId="0" borderId="0" xfId="53" applyFont="1" applyFill="1" applyBorder="1" applyAlignment="1" applyProtection="1">
      <alignment horizontal="center"/>
    </xf>
    <xf numFmtId="0" fontId="30" fillId="0" borderId="0" xfId="53" applyFont="1" applyFill="1" applyBorder="1" applyAlignment="1" applyProtection="1">
      <alignment horizontal="center" wrapText="1"/>
    </xf>
    <xf numFmtId="0" fontId="30" fillId="0" borderId="0" xfId="53" applyFont="1" applyFill="1" applyBorder="1" applyAlignment="1" applyProtection="1">
      <alignment wrapText="1"/>
    </xf>
    <xf numFmtId="0" fontId="30" fillId="0" borderId="0" xfId="53" applyFont="1" applyFill="1" applyBorder="1" applyAlignment="1" applyProtection="1"/>
    <xf numFmtId="0" fontId="8" fillId="0" borderId="0" xfId="53" applyFont="1" applyFill="1" applyBorder="1" applyAlignment="1" applyProtection="1">
      <alignment horizontal="center" wrapText="1"/>
    </xf>
    <xf numFmtId="0" fontId="8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 vertical="center" wrapText="1"/>
    </xf>
    <xf numFmtId="0" fontId="16" fillId="0" borderId="1" xfId="53" applyFont="1" applyFill="1" applyBorder="1" applyAlignment="1" applyProtection="1">
      <alignment horizontal="center" vertical="center" wrapText="1"/>
    </xf>
    <xf numFmtId="0" fontId="30" fillId="0" borderId="11" xfId="53" applyFont="1" applyFill="1" applyBorder="1" applyAlignment="1" applyProtection="1">
      <alignment horizontal="center" vertical="center" wrapText="1"/>
    </xf>
    <xf numFmtId="0" fontId="30" fillId="0" borderId="2" xfId="53" applyFont="1" applyFill="1" applyBorder="1" applyAlignment="1" applyProtection="1">
      <alignment horizontal="center" vertical="center" wrapText="1"/>
    </xf>
    <xf numFmtId="181" fontId="7" fillId="0" borderId="11" xfId="53" applyNumberFormat="1" applyFont="1" applyFill="1" applyBorder="1" applyAlignment="1" applyProtection="1">
      <alignment horizontal="right" vertical="center"/>
    </xf>
    <xf numFmtId="181" fontId="17" fillId="0" borderId="2" xfId="53" applyNumberFormat="1" applyFont="1" applyFill="1" applyBorder="1" applyAlignment="1" applyProtection="1">
      <alignment horizontal="right" vertical="center"/>
    </xf>
    <xf numFmtId="0" fontId="16" fillId="0" borderId="0" xfId="53" applyFont="1" applyFill="1" applyBorder="1" applyAlignment="1" applyProtection="1">
      <alignment horizontal="left" vertical="center" wrapText="1"/>
    </xf>
    <xf numFmtId="0" fontId="8" fillId="0" borderId="0" xfId="53" applyFont="1" applyFill="1" applyBorder="1" applyAlignment="1" applyProtection="1">
      <alignment vertical="top"/>
    </xf>
    <xf numFmtId="49" fontId="20" fillId="0" borderId="2" xfId="53" applyNumberFormat="1" applyFont="1" applyFill="1" applyBorder="1" applyAlignment="1" applyProtection="1">
      <alignment horizontal="center" vertical="center" wrapText="1"/>
    </xf>
    <xf numFmtId="49" fontId="20" fillId="0" borderId="3" xfId="53" applyNumberFormat="1" applyFont="1" applyFill="1" applyBorder="1" applyAlignment="1" applyProtection="1">
      <alignment horizontal="center" vertical="center" wrapText="1"/>
    </xf>
    <xf numFmtId="0" fontId="20" fillId="0" borderId="23" xfId="53" applyFont="1" applyFill="1" applyBorder="1" applyAlignment="1" applyProtection="1">
      <alignment horizontal="center" vertical="center"/>
    </xf>
    <xf numFmtId="49" fontId="20" fillId="0" borderId="2" xfId="53" applyNumberFormat="1" applyFont="1" applyFill="1" applyBorder="1" applyAlignment="1" applyProtection="1">
      <alignment horizontal="center" vertical="center"/>
    </xf>
    <xf numFmtId="0" fontId="20" fillId="0" borderId="15" xfId="53" applyFont="1" applyFill="1" applyBorder="1" applyAlignment="1" applyProtection="1">
      <alignment horizontal="center" vertical="center"/>
    </xf>
    <xf numFmtId="49" fontId="20" fillId="0" borderId="8" xfId="53" applyNumberFormat="1" applyFont="1" applyFill="1" applyBorder="1" applyAlignment="1" applyProtection="1">
      <alignment horizontal="center" vertical="center"/>
    </xf>
    <xf numFmtId="181" fontId="17" fillId="0" borderId="11" xfId="53" applyNumberFormat="1" applyFont="1" applyFill="1" applyBorder="1" applyAlignment="1" applyProtection="1">
      <alignment horizontal="right" vertical="center" wrapText="1"/>
    </xf>
    <xf numFmtId="4" fontId="3" fillId="0" borderId="11" xfId="53" applyNumberFormat="1" applyFont="1" applyFill="1" applyBorder="1" applyAlignment="1" applyProtection="1">
      <alignment vertical="center"/>
    </xf>
    <xf numFmtId="0" fontId="8" fillId="0" borderId="13" xfId="53" applyFont="1" applyFill="1" applyBorder="1" applyAlignment="1" applyProtection="1">
      <alignment horizontal="center" vertical="center"/>
    </xf>
    <xf numFmtId="0" fontId="8" fillId="0" borderId="15" xfId="53" applyFont="1" applyFill="1" applyBorder="1" applyAlignment="1" applyProtection="1">
      <alignment horizontal="center" vertical="center"/>
    </xf>
    <xf numFmtId="49" fontId="32" fillId="0" borderId="0" xfId="53" applyNumberFormat="1" applyFont="1" applyFill="1" applyBorder="1" applyAlignment="1" applyProtection="1"/>
    <xf numFmtId="0" fontId="3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3" fillId="0" borderId="0" xfId="53" applyFont="1" applyFill="1" applyBorder="1" applyAlignment="1" applyProtection="1">
      <alignment horizontal="center" vertical="center"/>
    </xf>
    <xf numFmtId="0" fontId="34" fillId="0" borderId="0" xfId="53" applyFont="1" applyFill="1" applyBorder="1" applyAlignment="1" applyProtection="1">
      <alignment horizontal="center" vertical="center"/>
    </xf>
    <xf numFmtId="0" fontId="20" fillId="0" borderId="1" xfId="53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vertical="center"/>
    </xf>
    <xf numFmtId="0" fontId="7" fillId="0" borderId="11" xfId="53" applyFont="1" applyFill="1" applyBorder="1" applyAlignment="1" applyProtection="1">
      <alignment horizontal="left"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/>
      <protection locked="0"/>
    </xf>
    <xf numFmtId="0" fontId="7" fillId="0" borderId="11" xfId="53" applyFont="1" applyFill="1" applyBorder="1" applyAlignment="1" applyProtection="1">
      <alignment vertical="center"/>
      <protection locked="0"/>
    </xf>
    <xf numFmtId="0" fontId="7" fillId="0" borderId="11" xfId="53" applyFont="1" applyFill="1" applyBorder="1" applyAlignment="1" applyProtection="1">
      <alignment horizontal="left" vertical="center"/>
    </xf>
    <xf numFmtId="181" fontId="7" fillId="0" borderId="11" xfId="53" applyNumberFormat="1" applyFont="1" applyFill="1" applyBorder="1" applyAlignment="1" applyProtection="1">
      <alignment horizontal="right" vertical="center"/>
      <protection locked="0"/>
    </xf>
    <xf numFmtId="181" fontId="35" fillId="0" borderId="11" xfId="53" applyNumberFormat="1" applyFont="1" applyFill="1" applyBorder="1" applyAlignment="1" applyProtection="1">
      <alignment horizontal="right" vertical="center"/>
    </xf>
    <xf numFmtId="181" fontId="8" fillId="0" borderId="11" xfId="53" applyNumberFormat="1" applyFont="1" applyFill="1" applyBorder="1" applyAlignment="1" applyProtection="1">
      <alignment vertical="center"/>
    </xf>
    <xf numFmtId="0" fontId="8" fillId="0" borderId="11" xfId="53" applyFont="1" applyFill="1" applyBorder="1" applyAlignment="1" applyProtection="1">
      <alignment vertical="center"/>
    </xf>
    <xf numFmtId="0" fontId="35" fillId="0" borderId="11" xfId="53" applyFont="1" applyFill="1" applyBorder="1" applyAlignment="1" applyProtection="1">
      <alignment horizontal="center" vertical="center"/>
    </xf>
    <xf numFmtId="0" fontId="35" fillId="0" borderId="11" xfId="53" applyFont="1" applyFill="1" applyBorder="1" applyAlignment="1" applyProtection="1">
      <alignment horizontal="right" vertical="center"/>
    </xf>
    <xf numFmtId="0" fontId="35" fillId="0" borderId="11" xfId="53" applyFont="1" applyFill="1" applyBorder="1" applyAlignment="1" applyProtection="1">
      <alignment horizontal="center" vertical="center"/>
      <protection locked="0"/>
    </xf>
    <xf numFmtId="0" fontId="7" fillId="0" borderId="0" xfId="53" applyFont="1" applyFill="1" applyBorder="1" applyAlignment="1" applyProtection="1">
      <alignment horizontal="left" vertical="center" wrapText="1"/>
      <protection locked="0"/>
    </xf>
    <xf numFmtId="0" fontId="20" fillId="0" borderId="0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left" vertical="center"/>
    </xf>
    <xf numFmtId="181" fontId="7" fillId="0" borderId="3" xfId="53" applyNumberFormat="1" applyFont="1" applyFill="1" applyBorder="1" applyAlignment="1" applyProtection="1">
      <alignment horizontal="right" vertical="center"/>
    </xf>
    <xf numFmtId="181" fontId="7" fillId="0" borderId="16" xfId="53" applyNumberFormat="1" applyFont="1" applyFill="1" applyBorder="1" applyAlignment="1" applyProtection="1">
      <alignment horizontal="right" vertical="center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181" fontId="7" fillId="0" borderId="10" xfId="53" applyNumberFormat="1" applyFont="1" applyFill="1" applyBorder="1" applyAlignment="1" applyProtection="1">
      <alignment horizontal="right" vertical="center"/>
    </xf>
    <xf numFmtId="0" fontId="8" fillId="0" borderId="15" xfId="53" applyFont="1" applyFill="1" applyBorder="1" applyAlignment="1" applyProtection="1">
      <alignment horizontal="center" vertical="center" wrapText="1"/>
    </xf>
    <xf numFmtId="181" fontId="7" fillId="0" borderId="8" xfId="53" applyNumberFormat="1" applyFont="1" applyFill="1" applyBorder="1" applyAlignment="1" applyProtection="1">
      <alignment horizontal="right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8" fillId="0" borderId="1" xfId="53" applyFont="1" applyFill="1" applyBorder="1" applyAlignment="1" applyProtection="1">
      <alignment horizontal="center" vertical="center" wrapText="1"/>
      <protection locked="0"/>
    </xf>
    <xf numFmtId="0" fontId="8" fillId="0" borderId="23" xfId="53" applyFont="1" applyFill="1" applyBorder="1" applyAlignment="1" applyProtection="1">
      <alignment horizontal="center" vertical="center" wrapText="1"/>
      <protection locked="0"/>
    </xf>
    <xf numFmtId="0" fontId="8" fillId="0" borderId="3" xfId="53" applyFont="1" applyFill="1" applyBorder="1" applyAlignment="1" applyProtection="1">
      <alignment horizontal="center" vertical="center" wrapText="1"/>
      <protection locked="0"/>
    </xf>
    <xf numFmtId="0" fontId="8" fillId="0" borderId="3" xfId="53" applyFont="1" applyFill="1" applyBorder="1" applyAlignment="1" applyProtection="1">
      <alignment horizontal="center" vertical="center" wrapText="1"/>
    </xf>
    <xf numFmtId="0" fontId="8" fillId="0" borderId="5" xfId="53" applyFont="1" applyFill="1" applyBorder="1" applyAlignment="1" applyProtection="1">
      <alignment horizontal="center" vertical="center" wrapText="1"/>
      <protection locked="0"/>
    </xf>
    <xf numFmtId="0" fontId="8" fillId="0" borderId="25" xfId="53" applyFont="1" applyFill="1" applyBorder="1" applyAlignment="1" applyProtection="1">
      <alignment horizontal="center" vertical="center" wrapText="1"/>
      <protection locked="0"/>
    </xf>
    <xf numFmtId="0" fontId="8" fillId="0" borderId="1" xfId="53" applyFont="1" applyFill="1" applyBorder="1" applyAlignment="1" applyProtection="1">
      <alignment horizontal="center" vertical="center" wrapText="1"/>
    </xf>
    <xf numFmtId="0" fontId="8" fillId="0" borderId="8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7" fillId="0" borderId="2" xfId="53" applyFont="1" applyFill="1" applyBorder="1" applyAlignment="1" applyProtection="1">
      <alignment horizontal="center" vertical="center"/>
      <protection locked="0"/>
    </xf>
    <xf numFmtId="0" fontId="7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20" fillId="0" borderId="0" xfId="53" applyFont="1" applyFill="1" applyBorder="1" applyAlignment="1" applyProtection="1">
      <protection locked="0"/>
    </xf>
    <xf numFmtId="0" fontId="8" fillId="0" borderId="12" xfId="53" applyFont="1" applyFill="1" applyBorder="1" applyAlignment="1" applyProtection="1">
      <alignment horizontal="center" vertical="center" wrapText="1"/>
      <protection locked="0"/>
    </xf>
    <xf numFmtId="0" fontId="8" fillId="0" borderId="2" xfId="53" applyFont="1" applyFill="1" applyBorder="1" applyAlignment="1" applyProtection="1">
      <alignment horizontal="center" vertical="center" wrapText="1"/>
    </xf>
    <xf numFmtId="0" fontId="8" fillId="0" borderId="14" xfId="53" applyFont="1" applyFill="1" applyBorder="1" applyAlignment="1" applyProtection="1">
      <alignment horizontal="center" vertical="center" wrapText="1"/>
    </xf>
    <xf numFmtId="0" fontId="7" fillId="0" borderId="2" xfId="53" applyFont="1" applyFill="1" applyBorder="1" applyAlignment="1" applyProtection="1">
      <alignment horizontal="right" vertical="center"/>
      <protection locked="0"/>
    </xf>
    <xf numFmtId="0" fontId="7" fillId="0" borderId="12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8" fillId="0" borderId="12" xfId="53" applyFont="1" applyFill="1" applyBorder="1" applyAlignment="1" applyProtection="1">
      <alignment horizontal="center" vertical="center" wrapText="1"/>
    </xf>
    <xf numFmtId="0" fontId="8" fillId="0" borderId="16" xfId="53" applyFont="1" applyFill="1" applyBorder="1" applyAlignment="1" applyProtection="1">
      <alignment horizontal="center" vertical="center" wrapText="1"/>
      <protection locked="0"/>
    </xf>
    <xf numFmtId="0" fontId="7" fillId="0" borderId="16" xfId="53" applyFont="1" applyFill="1" applyBorder="1" applyAlignment="1" applyProtection="1">
      <alignment horizontal="right" vertical="center"/>
      <protection locked="0"/>
    </xf>
    <xf numFmtId="0" fontId="36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horizontal="center" vertical="top"/>
    </xf>
    <xf numFmtId="4" fontId="7" fillId="0" borderId="11" xfId="53" applyNumberFormat="1" applyFont="1" applyFill="1" applyBorder="1" applyAlignment="1" applyProtection="1">
      <alignment horizontal="right" vertical="center"/>
    </xf>
    <xf numFmtId="181" fontId="17" fillId="0" borderId="11" xfId="53" applyNumberFormat="1" applyFont="1" applyFill="1" applyBorder="1" applyAlignment="1" applyProtection="1">
      <alignment horizontal="right" vertical="center"/>
    </xf>
    <xf numFmtId="0" fontId="7" fillId="0" borderId="8" xfId="53" applyFont="1" applyFill="1" applyBorder="1" applyAlignment="1" applyProtection="1">
      <alignment horizontal="left" vertical="center"/>
    </xf>
    <xf numFmtId="4" fontId="7" fillId="0" borderId="13" xfId="53" applyNumberFormat="1" applyFont="1" applyFill="1" applyBorder="1" applyAlignment="1" applyProtection="1">
      <alignment horizontal="right" vertical="center"/>
      <protection locked="0"/>
    </xf>
    <xf numFmtId="0" fontId="8" fillId="0" borderId="11" xfId="53" applyFont="1" applyFill="1" applyBorder="1" applyAlignment="1" applyProtection="1"/>
    <xf numFmtId="181" fontId="8" fillId="0" borderId="11" xfId="53" applyNumberFormat="1" applyFont="1" applyFill="1" applyBorder="1" applyAlignment="1" applyProtection="1"/>
    <xf numFmtId="0" fontId="8" fillId="0" borderId="8" xfId="53" applyFont="1" applyFill="1" applyBorder="1" applyAlignment="1" applyProtection="1"/>
    <xf numFmtId="181" fontId="8" fillId="0" borderId="13" xfId="53" applyNumberFormat="1" applyFont="1" applyFill="1" applyBorder="1" applyAlignment="1" applyProtection="1"/>
    <xf numFmtId="0" fontId="35" fillId="0" borderId="8" xfId="53" applyFont="1" applyFill="1" applyBorder="1" applyAlignment="1" applyProtection="1">
      <alignment horizontal="center" vertical="center"/>
    </xf>
    <xf numFmtId="181" fontId="35" fillId="0" borderId="13" xfId="53" applyNumberFormat="1" applyFont="1" applyFill="1" applyBorder="1" applyAlignment="1" applyProtection="1">
      <alignment horizontal="right" vertical="center"/>
    </xf>
    <xf numFmtId="181" fontId="7" fillId="0" borderId="13" xfId="53" applyNumberFormat="1" applyFont="1" applyFill="1" applyBorder="1" applyAlignment="1" applyProtection="1">
      <alignment horizontal="right" vertical="center"/>
    </xf>
    <xf numFmtId="0" fontId="7" fillId="0" borderId="13" xfId="53" applyFont="1" applyFill="1" applyBorder="1" applyAlignment="1" applyProtection="1">
      <alignment horizontal="right" vertical="center"/>
    </xf>
    <xf numFmtId="0" fontId="7" fillId="0" borderId="11" xfId="53" applyFont="1" applyFill="1" applyBorder="1" applyAlignment="1" applyProtection="1">
      <alignment horizontal="right" vertical="center"/>
    </xf>
    <xf numFmtId="0" fontId="35" fillId="0" borderId="8" xfId="53" applyFont="1" applyFill="1" applyBorder="1" applyAlignment="1" applyProtection="1">
      <alignment horizontal="center" vertical="center"/>
      <protection locked="0"/>
    </xf>
    <xf numFmtId="181" fontId="35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7" fillId="0" borderId="0" xfId="0" applyFont="1" applyFill="1" applyAlignment="1">
      <alignment horizontal="left" vertical="center"/>
    </xf>
    <xf numFmtId="0" fontId="38" fillId="0" borderId="0" xfId="0" applyFont="1" applyFill="1" applyAlignment="1">
      <alignment horizontal="left" vertical="center"/>
    </xf>
    <xf numFmtId="0" fontId="39" fillId="0" borderId="12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justify"/>
    </xf>
    <xf numFmtId="0" fontId="41" fillId="0" borderId="12" xfId="0" applyFont="1" applyBorder="1" applyAlignment="1">
      <alignment horizontal="left"/>
    </xf>
    <xf numFmtId="0" fontId="41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21"/>
  <sheetViews>
    <sheetView workbookViewId="0">
      <selection activeCell="F10" sqref="F10"/>
    </sheetView>
  </sheetViews>
  <sheetFormatPr defaultColWidth="9.14285714285714" defaultRowHeight="20" customHeight="1" outlineLevelCol="3"/>
  <cols>
    <col min="1" max="1" width="13.5714285714286" style="80" customWidth="1"/>
    <col min="2" max="2" width="9.14285714285714" style="368"/>
    <col min="3" max="3" width="88.7142857142857" style="80" customWidth="1"/>
    <col min="4" max="16384" width="9.14285714285714" style="80"/>
  </cols>
  <sheetData>
    <row r="1" s="367" customFormat="1" ht="48" customHeight="1" spans="1:3">
      <c r="A1" s="369" t="s">
        <v>0</v>
      </c>
      <c r="B1" s="370"/>
      <c r="C1" s="370"/>
    </row>
    <row r="2" s="80" customFormat="1" ht="27" customHeight="1" spans="2:3">
      <c r="B2" s="371" t="s">
        <v>1</v>
      </c>
      <c r="C2" s="371" t="s">
        <v>2</v>
      </c>
    </row>
    <row r="3" s="80" customFormat="1" customHeight="1" spans="2:3">
      <c r="B3" s="372">
        <v>1</v>
      </c>
      <c r="C3" s="373" t="s">
        <v>3</v>
      </c>
    </row>
    <row r="4" s="80" customFormat="1" customHeight="1" spans="2:3">
      <c r="B4" s="372">
        <v>2</v>
      </c>
      <c r="C4" s="373" t="s">
        <v>4</v>
      </c>
    </row>
    <row r="5" s="80" customFormat="1" customHeight="1" spans="2:3">
      <c r="B5" s="372">
        <v>3</v>
      </c>
      <c r="C5" s="373" t="s">
        <v>5</v>
      </c>
    </row>
    <row r="6" s="80" customFormat="1" customHeight="1" spans="2:3">
      <c r="B6" s="372">
        <v>4</v>
      </c>
      <c r="C6" s="373" t="s">
        <v>6</v>
      </c>
    </row>
    <row r="7" s="80" customFormat="1" customHeight="1" spans="2:3">
      <c r="B7" s="372">
        <v>5</v>
      </c>
      <c r="C7" s="374" t="s">
        <v>7</v>
      </c>
    </row>
    <row r="8" s="80" customFormat="1" customHeight="1" spans="2:3">
      <c r="B8" s="372">
        <v>6</v>
      </c>
      <c r="C8" s="374" t="s">
        <v>8</v>
      </c>
    </row>
    <row r="9" s="80" customFormat="1" customHeight="1" spans="2:3">
      <c r="B9" s="372">
        <v>7</v>
      </c>
      <c r="C9" s="374" t="s">
        <v>9</v>
      </c>
    </row>
    <row r="10" s="80" customFormat="1" customHeight="1" spans="2:3">
      <c r="B10" s="372">
        <v>8</v>
      </c>
      <c r="C10" s="374" t="s">
        <v>10</v>
      </c>
    </row>
    <row r="11" s="80" customFormat="1" customHeight="1" spans="2:3">
      <c r="B11" s="372">
        <v>9</v>
      </c>
      <c r="C11" s="375" t="s">
        <v>11</v>
      </c>
    </row>
    <row r="12" s="80" customFormat="1" customHeight="1" spans="2:3">
      <c r="B12" s="372">
        <v>10</v>
      </c>
      <c r="C12" s="375" t="s">
        <v>12</v>
      </c>
    </row>
    <row r="13" s="80" customFormat="1" customHeight="1" spans="2:3">
      <c r="B13" s="372">
        <v>11</v>
      </c>
      <c r="C13" s="373" t="s">
        <v>13</v>
      </c>
    </row>
    <row r="14" s="80" customFormat="1" customHeight="1" spans="2:3">
      <c r="B14" s="372">
        <v>12</v>
      </c>
      <c r="C14" s="373" t="s">
        <v>14</v>
      </c>
    </row>
    <row r="15" s="80" customFormat="1" customHeight="1" spans="2:4">
      <c r="B15" s="372">
        <v>13</v>
      </c>
      <c r="C15" s="373" t="s">
        <v>15</v>
      </c>
      <c r="D15" s="376"/>
    </row>
    <row r="16" s="80" customFormat="1" customHeight="1" spans="2:3">
      <c r="B16" s="372">
        <v>14</v>
      </c>
      <c r="C16" s="374" t="s">
        <v>16</v>
      </c>
    </row>
    <row r="17" s="80" customFormat="1" customHeight="1" spans="2:3">
      <c r="B17" s="372">
        <v>15</v>
      </c>
      <c r="C17" s="374" t="s">
        <v>17</v>
      </c>
    </row>
    <row r="18" s="80" customFormat="1" customHeight="1" spans="2:3">
      <c r="B18" s="372">
        <v>16</v>
      </c>
      <c r="C18" s="374" t="s">
        <v>18</v>
      </c>
    </row>
    <row r="19" s="80" customFormat="1" customHeight="1" spans="2:3">
      <c r="B19" s="372">
        <v>17</v>
      </c>
      <c r="C19" s="373" t="s">
        <v>19</v>
      </c>
    </row>
    <row r="20" s="80" customFormat="1" customHeight="1" spans="2:3">
      <c r="B20" s="372">
        <v>18</v>
      </c>
      <c r="C20" s="373" t="s">
        <v>20</v>
      </c>
    </row>
    <row r="21" s="80" customFormat="1" customHeight="1" spans="2:3">
      <c r="B21" s="372">
        <v>19</v>
      </c>
      <c r="C21" s="373" t="s">
        <v>21</v>
      </c>
    </row>
  </sheetData>
  <mergeCells count="1">
    <mergeCell ref="A1:C1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0"/>
  <sheetViews>
    <sheetView zoomScaleSheetLayoutView="60" topLeftCell="A4" workbookViewId="0">
      <selection activeCell="C14" sqref="$A7:$XFD20"/>
    </sheetView>
  </sheetViews>
  <sheetFormatPr defaultColWidth="8.88571428571429" defaultRowHeight="12"/>
  <cols>
    <col min="1" max="1" width="34.2857142857143" style="62" customWidth="1"/>
    <col min="2" max="2" width="29" style="62" customWidth="1"/>
    <col min="3" max="5" width="23.5714285714286" style="62" customWidth="1"/>
    <col min="6" max="6" width="11.2857142857143" style="63" customWidth="1"/>
    <col min="7" max="7" width="25.1333333333333" style="62" customWidth="1"/>
    <col min="8" max="8" width="15.5714285714286" style="63" customWidth="1"/>
    <col min="9" max="9" width="13.4285714285714" style="63" customWidth="1"/>
    <col min="10" max="10" width="25.2857142857143" style="62" customWidth="1"/>
    <col min="11" max="11" width="9.13333333333333" style="63" customWidth="1"/>
    <col min="12" max="16384" width="9.13333333333333" style="63"/>
  </cols>
  <sheetData>
    <row r="1" customHeight="1" spans="10:10">
      <c r="J1" s="77"/>
    </row>
    <row r="2" ht="28.5" customHeight="1" spans="1:10">
      <c r="A2" s="64" t="s">
        <v>11</v>
      </c>
      <c r="B2" s="65"/>
      <c r="C2" s="65"/>
      <c r="D2" s="65"/>
      <c r="E2" s="65"/>
      <c r="F2" s="66"/>
      <c r="G2" s="65"/>
      <c r="H2" s="66"/>
      <c r="I2" s="66"/>
      <c r="J2" s="65"/>
    </row>
    <row r="3" ht="17.25" customHeight="1" spans="1:1">
      <c r="A3" s="67" t="s">
        <v>22</v>
      </c>
    </row>
    <row r="4" ht="44.25" customHeight="1" spans="1:10">
      <c r="A4" s="68" t="s">
        <v>301</v>
      </c>
      <c r="B4" s="68" t="s">
        <v>302</v>
      </c>
      <c r="C4" s="68" t="s">
        <v>303</v>
      </c>
      <c r="D4" s="68" t="s">
        <v>304</v>
      </c>
      <c r="E4" s="68" t="s">
        <v>305</v>
      </c>
      <c r="F4" s="69" t="s">
        <v>306</v>
      </c>
      <c r="G4" s="68" t="s">
        <v>307</v>
      </c>
      <c r="H4" s="69" t="s">
        <v>308</v>
      </c>
      <c r="I4" s="69" t="s">
        <v>309</v>
      </c>
      <c r="J4" s="68" t="s">
        <v>310</v>
      </c>
    </row>
    <row r="5" ht="14.25" customHeight="1" spans="1:10">
      <c r="A5" s="68">
        <v>1</v>
      </c>
      <c r="B5" s="68">
        <v>2</v>
      </c>
      <c r="C5" s="68">
        <v>3</v>
      </c>
      <c r="D5" s="68">
        <v>4</v>
      </c>
      <c r="E5" s="68">
        <v>5</v>
      </c>
      <c r="F5" s="68">
        <v>6</v>
      </c>
      <c r="G5" s="68">
        <v>7</v>
      </c>
      <c r="H5" s="68">
        <v>8</v>
      </c>
      <c r="I5" s="68">
        <v>9</v>
      </c>
      <c r="J5" s="68">
        <v>10</v>
      </c>
    </row>
    <row r="6" ht="26" customHeight="1" spans="1:10">
      <c r="A6" s="24" t="s">
        <v>91</v>
      </c>
      <c r="B6" s="239"/>
      <c r="C6" s="239"/>
      <c r="D6" s="239"/>
      <c r="E6" s="73"/>
      <c r="F6" s="74"/>
      <c r="G6" s="73"/>
      <c r="H6" s="74"/>
      <c r="I6" s="74"/>
      <c r="J6" s="73"/>
    </row>
    <row r="7" ht="30" customHeight="1" spans="1:10">
      <c r="A7" s="38" t="s">
        <v>311</v>
      </c>
      <c r="B7" s="38" t="s">
        <v>312</v>
      </c>
      <c r="C7" s="24" t="s">
        <v>313</v>
      </c>
      <c r="D7" s="24" t="s">
        <v>314</v>
      </c>
      <c r="E7" s="24" t="s">
        <v>315</v>
      </c>
      <c r="F7" s="24" t="s">
        <v>316</v>
      </c>
      <c r="G7" s="24" t="s">
        <v>173</v>
      </c>
      <c r="H7" s="24" t="s">
        <v>317</v>
      </c>
      <c r="I7" s="24" t="s">
        <v>318</v>
      </c>
      <c r="J7" s="35" t="s">
        <v>319</v>
      </c>
    </row>
    <row r="8" ht="30" customHeight="1" spans="1:10">
      <c r="A8" s="240"/>
      <c r="B8" s="240"/>
      <c r="C8" s="24" t="s">
        <v>313</v>
      </c>
      <c r="D8" s="24" t="s">
        <v>314</v>
      </c>
      <c r="E8" s="24" t="s">
        <v>320</v>
      </c>
      <c r="F8" s="24" t="s">
        <v>321</v>
      </c>
      <c r="G8" s="24" t="s">
        <v>172</v>
      </c>
      <c r="H8" s="24" t="s">
        <v>317</v>
      </c>
      <c r="I8" s="24" t="s">
        <v>318</v>
      </c>
      <c r="J8" s="35" t="s">
        <v>319</v>
      </c>
    </row>
    <row r="9" ht="30" customHeight="1" spans="1:10">
      <c r="A9" s="240"/>
      <c r="B9" s="240"/>
      <c r="C9" s="24" t="s">
        <v>313</v>
      </c>
      <c r="D9" s="24" t="s">
        <v>314</v>
      </c>
      <c r="E9" s="24" t="s">
        <v>322</v>
      </c>
      <c r="F9" s="24" t="s">
        <v>316</v>
      </c>
      <c r="G9" s="24" t="s">
        <v>172</v>
      </c>
      <c r="H9" s="24" t="s">
        <v>317</v>
      </c>
      <c r="I9" s="24" t="s">
        <v>318</v>
      </c>
      <c r="J9" s="35" t="s">
        <v>319</v>
      </c>
    </row>
    <row r="10" ht="30" customHeight="1" spans="1:10">
      <c r="A10" s="240"/>
      <c r="B10" s="240"/>
      <c r="C10" s="24" t="s">
        <v>313</v>
      </c>
      <c r="D10" s="24" t="s">
        <v>314</v>
      </c>
      <c r="E10" s="24" t="s">
        <v>323</v>
      </c>
      <c r="F10" s="24" t="s">
        <v>316</v>
      </c>
      <c r="G10" s="24" t="s">
        <v>173</v>
      </c>
      <c r="H10" s="24" t="s">
        <v>324</v>
      </c>
      <c r="I10" s="24" t="s">
        <v>318</v>
      </c>
      <c r="J10" s="35" t="s">
        <v>319</v>
      </c>
    </row>
    <row r="11" ht="30" customHeight="1" spans="1:10">
      <c r="A11" s="240"/>
      <c r="B11" s="240"/>
      <c r="C11" s="24" t="s">
        <v>313</v>
      </c>
      <c r="D11" s="24" t="s">
        <v>314</v>
      </c>
      <c r="E11" s="24" t="s">
        <v>325</v>
      </c>
      <c r="F11" s="24" t="s">
        <v>316</v>
      </c>
      <c r="G11" s="24" t="s">
        <v>176</v>
      </c>
      <c r="H11" s="24" t="s">
        <v>326</v>
      </c>
      <c r="I11" s="24" t="s">
        <v>318</v>
      </c>
      <c r="J11" s="35" t="s">
        <v>319</v>
      </c>
    </row>
    <row r="12" ht="30" customHeight="1" spans="1:10">
      <c r="A12" s="240"/>
      <c r="B12" s="240"/>
      <c r="C12" s="24" t="s">
        <v>313</v>
      </c>
      <c r="D12" s="24" t="s">
        <v>327</v>
      </c>
      <c r="E12" s="24" t="s">
        <v>328</v>
      </c>
      <c r="F12" s="24" t="s">
        <v>329</v>
      </c>
      <c r="G12" s="24" t="s">
        <v>330</v>
      </c>
      <c r="H12" s="24" t="s">
        <v>331</v>
      </c>
      <c r="I12" s="24" t="s">
        <v>332</v>
      </c>
      <c r="J12" s="35" t="s">
        <v>333</v>
      </c>
    </row>
    <row r="13" ht="30" customHeight="1" spans="1:10">
      <c r="A13" s="240"/>
      <c r="B13" s="240"/>
      <c r="C13" s="24" t="s">
        <v>313</v>
      </c>
      <c r="D13" s="24" t="s">
        <v>327</v>
      </c>
      <c r="E13" s="24" t="s">
        <v>334</v>
      </c>
      <c r="F13" s="24" t="s">
        <v>329</v>
      </c>
      <c r="G13" s="24" t="s">
        <v>335</v>
      </c>
      <c r="H13" s="24" t="s">
        <v>331</v>
      </c>
      <c r="I13" s="24" t="s">
        <v>332</v>
      </c>
      <c r="J13" s="35" t="s">
        <v>336</v>
      </c>
    </row>
    <row r="14" ht="29" customHeight="1" spans="1:10">
      <c r="A14" s="240"/>
      <c r="B14" s="240"/>
      <c r="C14" s="24" t="s">
        <v>313</v>
      </c>
      <c r="D14" s="24" t="s">
        <v>327</v>
      </c>
      <c r="E14" s="24" t="s">
        <v>337</v>
      </c>
      <c r="F14" s="24" t="s">
        <v>329</v>
      </c>
      <c r="G14" s="24" t="s">
        <v>335</v>
      </c>
      <c r="H14" s="24" t="s">
        <v>331</v>
      </c>
      <c r="I14" s="24" t="s">
        <v>332</v>
      </c>
      <c r="J14" s="35" t="s">
        <v>338</v>
      </c>
    </row>
    <row r="15" ht="33" customHeight="1" spans="1:10">
      <c r="A15" s="240"/>
      <c r="B15" s="240"/>
      <c r="C15" s="24" t="s">
        <v>313</v>
      </c>
      <c r="D15" s="24" t="s">
        <v>339</v>
      </c>
      <c r="E15" s="24" t="s">
        <v>340</v>
      </c>
      <c r="F15" s="24" t="s">
        <v>316</v>
      </c>
      <c r="G15" s="24" t="s">
        <v>208</v>
      </c>
      <c r="H15" s="24" t="s">
        <v>341</v>
      </c>
      <c r="I15" s="24" t="s">
        <v>318</v>
      </c>
      <c r="J15" s="35" t="s">
        <v>342</v>
      </c>
    </row>
    <row r="16" ht="38" customHeight="1" spans="1:10">
      <c r="A16" s="240"/>
      <c r="B16" s="240"/>
      <c r="C16" s="24" t="s">
        <v>313</v>
      </c>
      <c r="D16" s="24" t="s">
        <v>339</v>
      </c>
      <c r="E16" s="24" t="s">
        <v>343</v>
      </c>
      <c r="F16" s="24" t="s">
        <v>316</v>
      </c>
      <c r="G16" s="24" t="s">
        <v>208</v>
      </c>
      <c r="H16" s="24" t="s">
        <v>341</v>
      </c>
      <c r="I16" s="24" t="s">
        <v>318</v>
      </c>
      <c r="J16" s="35" t="s">
        <v>344</v>
      </c>
    </row>
    <row r="17" ht="28" customHeight="1" spans="1:10">
      <c r="A17" s="240"/>
      <c r="B17" s="240"/>
      <c r="C17" s="24" t="s">
        <v>345</v>
      </c>
      <c r="D17" s="24" t="s">
        <v>346</v>
      </c>
      <c r="E17" s="24" t="s">
        <v>347</v>
      </c>
      <c r="F17" s="24" t="s">
        <v>329</v>
      </c>
      <c r="G17" s="24" t="s">
        <v>348</v>
      </c>
      <c r="H17" s="24" t="s">
        <v>349</v>
      </c>
      <c r="I17" s="24" t="s">
        <v>332</v>
      </c>
      <c r="J17" s="35" t="s">
        <v>350</v>
      </c>
    </row>
    <row r="18" ht="54" customHeight="1" spans="1:10">
      <c r="A18" s="240"/>
      <c r="B18" s="240"/>
      <c r="C18" s="24" t="s">
        <v>345</v>
      </c>
      <c r="D18" s="24" t="s">
        <v>351</v>
      </c>
      <c r="E18" s="24" t="s">
        <v>352</v>
      </c>
      <c r="F18" s="24" t="s">
        <v>329</v>
      </c>
      <c r="G18" s="24" t="s">
        <v>353</v>
      </c>
      <c r="H18" s="24" t="s">
        <v>349</v>
      </c>
      <c r="I18" s="24" t="s">
        <v>332</v>
      </c>
      <c r="J18" s="35" t="s">
        <v>354</v>
      </c>
    </row>
    <row r="19" ht="25" customHeight="1" spans="1:10">
      <c r="A19" s="240"/>
      <c r="B19" s="240"/>
      <c r="C19" s="24" t="s">
        <v>345</v>
      </c>
      <c r="D19" s="24" t="s">
        <v>355</v>
      </c>
      <c r="E19" s="24" t="s">
        <v>356</v>
      </c>
      <c r="F19" s="24" t="s">
        <v>329</v>
      </c>
      <c r="G19" s="24" t="s">
        <v>356</v>
      </c>
      <c r="H19" s="24" t="s">
        <v>349</v>
      </c>
      <c r="I19" s="24" t="s">
        <v>332</v>
      </c>
      <c r="J19" s="35" t="s">
        <v>357</v>
      </c>
    </row>
    <row r="20" ht="26" customHeight="1" spans="1:10">
      <c r="A20" s="241"/>
      <c r="B20" s="241"/>
      <c r="C20" s="24" t="s">
        <v>358</v>
      </c>
      <c r="D20" s="24" t="s">
        <v>359</v>
      </c>
      <c r="E20" s="24" t="s">
        <v>360</v>
      </c>
      <c r="F20" s="24" t="s">
        <v>329</v>
      </c>
      <c r="G20" s="24" t="s">
        <v>361</v>
      </c>
      <c r="H20" s="24" t="s">
        <v>331</v>
      </c>
      <c r="I20" s="24" t="s">
        <v>332</v>
      </c>
      <c r="J20" s="35" t="s">
        <v>362</v>
      </c>
    </row>
  </sheetData>
  <mergeCells count="4">
    <mergeCell ref="A2:J2"/>
    <mergeCell ref="A3:H3"/>
    <mergeCell ref="A7:A20"/>
    <mergeCell ref="B7:B20"/>
  </mergeCells>
  <printOptions horizontalCentered="1"/>
  <pageMargins left="0.393055555555556" right="0.393055555555556" top="0.511805555555556" bottom="0.511805555555556" header="0.314583333333333" footer="0.314583333333333"/>
  <pageSetup paperSize="9" scale="63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5"/>
  <sheetViews>
    <sheetView topLeftCell="A13" workbookViewId="0">
      <selection activeCell="Q14" sqref="Q14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11.4285714285714" style="8" customWidth="1"/>
    <col min="8" max="8" width="22.7142857142857" style="8" customWidth="1"/>
    <col min="9" max="9" width="22.1428571428571" style="8" customWidth="1"/>
    <col min="10" max="10" width="10" style="8" customWidth="1"/>
    <col min="11" max="11" width="18.5714285714286" style="8" customWidth="1"/>
    <col min="12" max="12" width="13.7142857142857" style="8" customWidth="1"/>
    <col min="13" max="13" width="20" style="8" customWidth="1"/>
    <col min="14" max="16384" width="8.57142857142857" style="8" customWidth="1"/>
  </cols>
  <sheetData>
    <row r="1" s="85" customFormat="1" customHeight="1" spans="1:16384">
      <c r="A1" s="174"/>
      <c r="B1" s="174"/>
      <c r="C1" s="174"/>
      <c r="D1" s="174"/>
      <c r="E1" s="174"/>
      <c r="F1" s="174"/>
      <c r="G1" s="174"/>
      <c r="H1" s="174"/>
      <c r="I1" s="174"/>
      <c r="J1" s="220"/>
      <c r="K1" s="220"/>
      <c r="L1" s="220"/>
      <c r="M1" s="2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5" customFormat="1" ht="41.25" customHeight="1" spans="1:16384">
      <c r="A2" s="174" t="s">
        <v>363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5" customFormat="1" ht="17.25" customHeight="1" spans="1:16384">
      <c r="A3" s="176" t="s">
        <v>22</v>
      </c>
      <c r="B3" s="176"/>
      <c r="C3" s="177"/>
      <c r="D3" s="178"/>
      <c r="E3" s="178"/>
      <c r="F3" s="178"/>
      <c r="G3" s="178"/>
      <c r="H3" s="178"/>
      <c r="I3" s="178"/>
      <c r="J3" s="220"/>
      <c r="K3" s="220"/>
      <c r="L3" s="220"/>
      <c r="M3" s="221" t="s">
        <v>179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5" customFormat="1" ht="30" customHeight="1" spans="1:16384">
      <c r="A4" s="179" t="s">
        <v>364</v>
      </c>
      <c r="B4" s="180">
        <v>129005</v>
      </c>
      <c r="C4" s="181"/>
      <c r="D4" s="181"/>
      <c r="E4" s="182"/>
      <c r="F4" s="183" t="s">
        <v>365</v>
      </c>
      <c r="G4" s="182"/>
      <c r="H4" s="184" t="s">
        <v>91</v>
      </c>
      <c r="I4" s="181"/>
      <c r="J4" s="181"/>
      <c r="K4" s="181"/>
      <c r="L4" s="181"/>
      <c r="M4" s="182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5" customFormat="1" ht="32.25" customHeight="1" spans="1:16384">
      <c r="A5" s="12" t="s">
        <v>2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366</v>
      </c>
      <c r="M5" s="2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5" customFormat="1" ht="99.75" customHeight="1" spans="1:16384">
      <c r="A6" s="32" t="s">
        <v>367</v>
      </c>
      <c r="B6" s="185" t="s">
        <v>368</v>
      </c>
      <c r="C6" s="186" t="s">
        <v>369</v>
      </c>
      <c r="D6" s="187"/>
      <c r="E6" s="187"/>
      <c r="F6" s="187"/>
      <c r="G6" s="187"/>
      <c r="H6" s="187"/>
      <c r="I6" s="187"/>
      <c r="J6" s="223"/>
      <c r="K6" s="224"/>
      <c r="L6" s="225" t="s">
        <v>370</v>
      </c>
      <c r="M6" s="2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5" customFormat="1" ht="114" customHeight="1" spans="1:16384">
      <c r="A7" s="34"/>
      <c r="B7" s="185" t="s">
        <v>371</v>
      </c>
      <c r="C7" s="186" t="s">
        <v>372</v>
      </c>
      <c r="D7" s="187"/>
      <c r="E7" s="187"/>
      <c r="F7" s="187"/>
      <c r="G7" s="187"/>
      <c r="H7" s="187"/>
      <c r="I7" s="187"/>
      <c r="J7" s="223"/>
      <c r="K7" s="224"/>
      <c r="L7" s="225" t="s">
        <v>373</v>
      </c>
      <c r="M7" s="2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5" customFormat="1" ht="117" customHeight="1" spans="1:16384">
      <c r="A8" s="185" t="s">
        <v>374</v>
      </c>
      <c r="B8" s="188" t="s">
        <v>375</v>
      </c>
      <c r="C8" s="186" t="s">
        <v>312</v>
      </c>
      <c r="D8" s="187"/>
      <c r="E8" s="187"/>
      <c r="F8" s="187"/>
      <c r="G8" s="187"/>
      <c r="H8" s="187"/>
      <c r="I8" s="187"/>
      <c r="J8" s="223"/>
      <c r="K8" s="224"/>
      <c r="L8" s="226" t="s">
        <v>376</v>
      </c>
      <c r="M8" s="2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5" customFormat="1" ht="32.25" customHeight="1" spans="1:16384">
      <c r="A9" s="189" t="s">
        <v>377</v>
      </c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227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5" customFormat="1" ht="32.25" customHeight="1" spans="1:16384">
      <c r="A10" s="191" t="s">
        <v>378</v>
      </c>
      <c r="B10" s="192"/>
      <c r="C10" s="193" t="s">
        <v>379</v>
      </c>
      <c r="D10" s="194"/>
      <c r="E10" s="194"/>
      <c r="F10" s="194"/>
      <c r="G10" s="195"/>
      <c r="H10" s="12" t="s">
        <v>380</v>
      </c>
      <c r="I10" s="13"/>
      <c r="J10" s="14"/>
      <c r="K10" s="13" t="s">
        <v>381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5" customFormat="1" ht="32.25" customHeight="1" spans="1:16384">
      <c r="A11" s="196"/>
      <c r="B11" s="197"/>
      <c r="C11" s="198"/>
      <c r="D11" s="199"/>
      <c r="E11" s="199"/>
      <c r="F11" s="199"/>
      <c r="G11" s="200"/>
      <c r="H11" s="185" t="s">
        <v>382</v>
      </c>
      <c r="I11" s="185" t="s">
        <v>383</v>
      </c>
      <c r="J11" s="185" t="s">
        <v>384</v>
      </c>
      <c r="K11" s="185" t="s">
        <v>382</v>
      </c>
      <c r="L11" s="185" t="s">
        <v>383</v>
      </c>
      <c r="M11" s="228" t="s">
        <v>384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5" customFormat="1" ht="30" customHeight="1" spans="1:16384">
      <c r="A12" s="201" t="s">
        <v>76</v>
      </c>
      <c r="B12" s="202"/>
      <c r="C12" s="202"/>
      <c r="D12" s="202"/>
      <c r="E12" s="202"/>
      <c r="F12" s="202"/>
      <c r="G12" s="203"/>
      <c r="H12" s="204"/>
      <c r="I12" s="204"/>
      <c r="J12" s="204"/>
      <c r="K12" s="229"/>
      <c r="L12" s="207"/>
      <c r="M12" s="230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5" customFormat="1" ht="57" customHeight="1" spans="1:16384">
      <c r="A13" s="205" t="s">
        <v>369</v>
      </c>
      <c r="B13" s="205"/>
      <c r="C13" s="206" t="s">
        <v>288</v>
      </c>
      <c r="D13" s="206"/>
      <c r="E13" s="206"/>
      <c r="F13" s="206"/>
      <c r="G13" s="206"/>
      <c r="H13" s="207">
        <v>200000</v>
      </c>
      <c r="I13" s="231">
        <v>200000</v>
      </c>
      <c r="J13" s="231"/>
      <c r="K13" s="207">
        <v>200000</v>
      </c>
      <c r="L13" s="207">
        <v>200000</v>
      </c>
      <c r="M13" s="207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5" customFormat="1" ht="32.25" customHeight="1" spans="1:16384">
      <c r="A14" s="208" t="s">
        <v>385</v>
      </c>
      <c r="B14" s="209"/>
      <c r="C14" s="209"/>
      <c r="D14" s="209"/>
      <c r="E14" s="209"/>
      <c r="F14" s="209"/>
      <c r="G14" s="209"/>
      <c r="H14" s="210"/>
      <c r="I14" s="210"/>
      <c r="J14" s="210"/>
      <c r="K14" s="210"/>
      <c r="L14" s="210"/>
      <c r="M14" s="23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5" customFormat="1" ht="32.25" customHeight="1" spans="1:16384">
      <c r="A15" s="211" t="s">
        <v>386</v>
      </c>
      <c r="B15" s="212"/>
      <c r="C15" s="212"/>
      <c r="D15" s="212"/>
      <c r="E15" s="212"/>
      <c r="F15" s="212"/>
      <c r="G15" s="213"/>
      <c r="H15" s="214" t="s">
        <v>387</v>
      </c>
      <c r="I15" s="233"/>
      <c r="J15" s="234" t="s">
        <v>310</v>
      </c>
      <c r="K15" s="235"/>
      <c r="L15" s="214" t="s">
        <v>388</v>
      </c>
      <c r="M15" s="233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5" customFormat="1" ht="36" customHeight="1" spans="1:16384">
      <c r="A16" s="215" t="s">
        <v>303</v>
      </c>
      <c r="B16" s="215" t="s">
        <v>389</v>
      </c>
      <c r="C16" s="216" t="s">
        <v>305</v>
      </c>
      <c r="D16" s="216" t="s">
        <v>306</v>
      </c>
      <c r="E16" s="216" t="s">
        <v>307</v>
      </c>
      <c r="F16" s="216" t="s">
        <v>308</v>
      </c>
      <c r="G16" s="216" t="s">
        <v>309</v>
      </c>
      <c r="H16" s="217"/>
      <c r="I16" s="236"/>
      <c r="J16" s="217"/>
      <c r="K16" s="237"/>
      <c r="L16" s="217"/>
      <c r="M16" s="236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5" customFormat="1" ht="32.25" customHeight="1" spans="1:16384">
      <c r="A17" s="218" t="s">
        <v>313</v>
      </c>
      <c r="B17" s="218" t="s">
        <v>314</v>
      </c>
      <c r="C17" s="218" t="s">
        <v>390</v>
      </c>
      <c r="D17" s="218" t="s">
        <v>316</v>
      </c>
      <c r="E17" s="218">
        <v>240</v>
      </c>
      <c r="F17" s="218" t="s">
        <v>391</v>
      </c>
      <c r="G17" s="218" t="s">
        <v>318</v>
      </c>
      <c r="H17" s="219" t="s">
        <v>392</v>
      </c>
      <c r="I17" s="136"/>
      <c r="J17" s="219" t="s">
        <v>393</v>
      </c>
      <c r="K17" s="136"/>
      <c r="L17" s="219" t="s">
        <v>394</v>
      </c>
      <c r="M17" s="136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5" customFormat="1" ht="32.25" customHeight="1" spans="1:16384">
      <c r="A18" s="218" t="s">
        <v>313</v>
      </c>
      <c r="B18" s="218" t="s">
        <v>327</v>
      </c>
      <c r="C18" s="218" t="s">
        <v>334</v>
      </c>
      <c r="D18" s="218" t="s">
        <v>329</v>
      </c>
      <c r="E18" s="218">
        <v>95</v>
      </c>
      <c r="F18" s="218" t="s">
        <v>331</v>
      </c>
      <c r="G18" s="218" t="s">
        <v>332</v>
      </c>
      <c r="H18" s="219" t="s">
        <v>395</v>
      </c>
      <c r="I18" s="136"/>
      <c r="J18" s="219" t="s">
        <v>396</v>
      </c>
      <c r="K18" s="136"/>
      <c r="L18" s="219" t="s">
        <v>394</v>
      </c>
      <c r="M18" s="136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5" customFormat="1" ht="32.25" customHeight="1" spans="1:16384">
      <c r="A19" s="218" t="s">
        <v>313</v>
      </c>
      <c r="B19" s="218" t="s">
        <v>339</v>
      </c>
      <c r="C19" s="218" t="s">
        <v>397</v>
      </c>
      <c r="D19" s="218" t="s">
        <v>316</v>
      </c>
      <c r="E19" s="218">
        <v>12</v>
      </c>
      <c r="F19" s="218" t="s">
        <v>341</v>
      </c>
      <c r="G19" s="218" t="s">
        <v>318</v>
      </c>
      <c r="H19" s="219" t="s">
        <v>392</v>
      </c>
      <c r="I19" s="136"/>
      <c r="J19" s="219" t="s">
        <v>398</v>
      </c>
      <c r="K19" s="136"/>
      <c r="L19" s="219" t="s">
        <v>399</v>
      </c>
      <c r="M19" s="136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5" customFormat="1" ht="32.25" customHeight="1" spans="1:16384">
      <c r="A20" s="218" t="s">
        <v>313</v>
      </c>
      <c r="B20" s="218" t="s">
        <v>400</v>
      </c>
      <c r="C20" s="218" t="s">
        <v>401</v>
      </c>
      <c r="D20" s="218" t="s">
        <v>402</v>
      </c>
      <c r="E20" s="218">
        <v>20</v>
      </c>
      <c r="F20" s="218" t="s">
        <v>403</v>
      </c>
      <c r="G20" s="218" t="s">
        <v>318</v>
      </c>
      <c r="H20" s="219" t="s">
        <v>392</v>
      </c>
      <c r="I20" s="136"/>
      <c r="J20" s="219" t="s">
        <v>404</v>
      </c>
      <c r="K20" s="136"/>
      <c r="L20" s="219" t="s">
        <v>394</v>
      </c>
      <c r="M20" s="136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5" customFormat="1" ht="45" customHeight="1" spans="1:16384">
      <c r="A21" s="218" t="s">
        <v>345</v>
      </c>
      <c r="B21" s="218" t="s">
        <v>346</v>
      </c>
      <c r="C21" s="218" t="s">
        <v>347</v>
      </c>
      <c r="D21" s="218" t="s">
        <v>329</v>
      </c>
      <c r="E21" s="218" t="s">
        <v>348</v>
      </c>
      <c r="F21" s="218" t="s">
        <v>349</v>
      </c>
      <c r="G21" s="218" t="s">
        <v>332</v>
      </c>
      <c r="H21" s="219" t="s">
        <v>392</v>
      </c>
      <c r="I21" s="136"/>
      <c r="J21" s="219" t="s">
        <v>405</v>
      </c>
      <c r="K21" s="136"/>
      <c r="L21" s="219" t="s">
        <v>406</v>
      </c>
      <c r="M21" s="23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5" customFormat="1" ht="32.25" customHeight="1" spans="1:16384">
      <c r="A22" s="218" t="s">
        <v>345</v>
      </c>
      <c r="B22" s="218" t="s">
        <v>407</v>
      </c>
      <c r="C22" s="218" t="s">
        <v>408</v>
      </c>
      <c r="D22" s="218" t="s">
        <v>402</v>
      </c>
      <c r="E22" s="218">
        <v>53</v>
      </c>
      <c r="F22" s="218" t="s">
        <v>331</v>
      </c>
      <c r="G22" s="218" t="s">
        <v>332</v>
      </c>
      <c r="H22" s="219" t="s">
        <v>392</v>
      </c>
      <c r="I22" s="136"/>
      <c r="J22" s="219" t="s">
        <v>409</v>
      </c>
      <c r="K22" s="136"/>
      <c r="L22" s="219" t="s">
        <v>410</v>
      </c>
      <c r="M22" s="23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5" customFormat="1" ht="32.25" customHeight="1" spans="1:16384">
      <c r="A23" s="218" t="s">
        <v>345</v>
      </c>
      <c r="B23" s="218" t="s">
        <v>351</v>
      </c>
      <c r="C23" s="218" t="s">
        <v>411</v>
      </c>
      <c r="D23" s="218" t="s">
        <v>316</v>
      </c>
      <c r="E23" s="218">
        <v>85</v>
      </c>
      <c r="F23" s="218" t="s">
        <v>331</v>
      </c>
      <c r="G23" s="218" t="s">
        <v>332</v>
      </c>
      <c r="H23" s="219" t="s">
        <v>392</v>
      </c>
      <c r="I23" s="136"/>
      <c r="J23" s="219" t="s">
        <v>412</v>
      </c>
      <c r="K23" s="136"/>
      <c r="L23" s="219" t="s">
        <v>394</v>
      </c>
      <c r="M23" s="13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5" customFormat="1" ht="41" customHeight="1" spans="1:16384">
      <c r="A24" s="218" t="s">
        <v>345</v>
      </c>
      <c r="B24" s="218" t="s">
        <v>355</v>
      </c>
      <c r="C24" s="218" t="s">
        <v>356</v>
      </c>
      <c r="D24" s="218" t="s">
        <v>329</v>
      </c>
      <c r="E24" s="218" t="s">
        <v>356</v>
      </c>
      <c r="F24" s="218" t="s">
        <v>349</v>
      </c>
      <c r="G24" s="218" t="s">
        <v>332</v>
      </c>
      <c r="H24" s="219" t="s">
        <v>392</v>
      </c>
      <c r="I24" s="136"/>
      <c r="J24" s="219" t="s">
        <v>413</v>
      </c>
      <c r="K24" s="136"/>
      <c r="L24" s="219" t="s">
        <v>406</v>
      </c>
      <c r="M24" s="23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5" customFormat="1" ht="32.25" customHeight="1" spans="1:16384">
      <c r="A25" s="218" t="s">
        <v>358</v>
      </c>
      <c r="B25" s="218" t="s">
        <v>359</v>
      </c>
      <c r="C25" s="218" t="s">
        <v>360</v>
      </c>
      <c r="D25" s="218" t="s">
        <v>316</v>
      </c>
      <c r="E25" s="218">
        <v>90</v>
      </c>
      <c r="F25" s="218" t="s">
        <v>331</v>
      </c>
      <c r="G25" s="218" t="s">
        <v>332</v>
      </c>
      <c r="H25" s="219" t="s">
        <v>392</v>
      </c>
      <c r="I25" s="136"/>
      <c r="J25" s="219" t="s">
        <v>414</v>
      </c>
      <c r="K25" s="136"/>
      <c r="L25" s="219" t="s">
        <v>415</v>
      </c>
      <c r="M25" s="23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</sheetData>
  <mergeCells count="54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M14"/>
    <mergeCell ref="A15:G15"/>
    <mergeCell ref="H17:I17"/>
    <mergeCell ref="J17:K17"/>
    <mergeCell ref="L17:M17"/>
    <mergeCell ref="H18:I18"/>
    <mergeCell ref="J18:K18"/>
    <mergeCell ref="L18:M18"/>
    <mergeCell ref="H19:I19"/>
    <mergeCell ref="J19:K19"/>
    <mergeCell ref="L19:M19"/>
    <mergeCell ref="H20:I20"/>
    <mergeCell ref="J20:K20"/>
    <mergeCell ref="L20:M20"/>
    <mergeCell ref="H21:I21"/>
    <mergeCell ref="J21:K21"/>
    <mergeCell ref="L21:M21"/>
    <mergeCell ref="H22:I22"/>
    <mergeCell ref="J22:K22"/>
    <mergeCell ref="L22:M22"/>
    <mergeCell ref="H23:I23"/>
    <mergeCell ref="J23:K23"/>
    <mergeCell ref="L23:M23"/>
    <mergeCell ref="H24:I24"/>
    <mergeCell ref="J24:K24"/>
    <mergeCell ref="L24:M24"/>
    <mergeCell ref="H25:I25"/>
    <mergeCell ref="J25:K25"/>
    <mergeCell ref="L25:M25"/>
    <mergeCell ref="A6:A7"/>
    <mergeCell ref="A10:B11"/>
    <mergeCell ref="C10:G11"/>
    <mergeCell ref="H15:I16"/>
    <mergeCell ref="J15:K16"/>
    <mergeCell ref="L15:M16"/>
  </mergeCells>
  <pageMargins left="0.75" right="0.75" top="1" bottom="1" header="0.5" footer="0.5"/>
  <pageSetup paperSize="9" scale="58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C10" sqref="C10"/>
    </sheetView>
  </sheetViews>
  <sheetFormatPr defaultColWidth="8.88571428571429" defaultRowHeight="14.25" customHeight="1" outlineLevelCol="5"/>
  <cols>
    <col min="1" max="2" width="21.1333333333333" style="154" customWidth="1"/>
    <col min="3" max="3" width="21.1333333333333" style="79" customWidth="1"/>
    <col min="4" max="4" width="27.7142857142857" style="79" customWidth="1"/>
    <col min="5" max="6" width="36.7142857142857" style="79" customWidth="1"/>
    <col min="7" max="7" width="9.13333333333333" style="79" customWidth="1"/>
    <col min="8" max="16384" width="9.13333333333333" style="79"/>
  </cols>
  <sheetData>
    <row r="1" ht="12" customHeight="1" spans="1:6">
      <c r="A1" s="155">
        <v>0</v>
      </c>
      <c r="B1" s="155">
        <v>0</v>
      </c>
      <c r="C1" s="156">
        <v>1</v>
      </c>
      <c r="D1" s="157"/>
      <c r="E1" s="157"/>
      <c r="F1" s="157"/>
    </row>
    <row r="2" ht="26.25" customHeight="1" spans="1:6">
      <c r="A2" s="158" t="s">
        <v>13</v>
      </c>
      <c r="B2" s="158"/>
      <c r="C2" s="159"/>
      <c r="D2" s="159"/>
      <c r="E2" s="159"/>
      <c r="F2" s="159"/>
    </row>
    <row r="3" ht="13.5" customHeight="1" spans="1:6">
      <c r="A3" s="160" t="s">
        <v>22</v>
      </c>
      <c r="B3" s="160"/>
      <c r="C3" s="156"/>
      <c r="D3" s="157"/>
      <c r="E3" s="157"/>
      <c r="F3" s="157" t="s">
        <v>23</v>
      </c>
    </row>
    <row r="4" ht="19.5" customHeight="1" spans="1:6">
      <c r="A4" s="87" t="s">
        <v>187</v>
      </c>
      <c r="B4" s="161" t="s">
        <v>93</v>
      </c>
      <c r="C4" s="87" t="s">
        <v>94</v>
      </c>
      <c r="D4" s="88" t="s">
        <v>416</v>
      </c>
      <c r="E4" s="89"/>
      <c r="F4" s="162"/>
    </row>
    <row r="5" ht="18.75" customHeight="1" spans="1:6">
      <c r="A5" s="91"/>
      <c r="B5" s="163"/>
      <c r="C5" s="92"/>
      <c r="D5" s="87" t="s">
        <v>76</v>
      </c>
      <c r="E5" s="88" t="s">
        <v>96</v>
      </c>
      <c r="F5" s="87" t="s">
        <v>97</v>
      </c>
    </row>
    <row r="6" ht="18.75" customHeight="1" spans="1:6">
      <c r="A6" s="164">
        <v>1</v>
      </c>
      <c r="B6" s="164" t="s">
        <v>173</v>
      </c>
      <c r="C6" s="107">
        <v>3</v>
      </c>
      <c r="D6" s="164" t="s">
        <v>175</v>
      </c>
      <c r="E6" s="164" t="s">
        <v>176</v>
      </c>
      <c r="F6" s="107">
        <v>6</v>
      </c>
    </row>
    <row r="7" ht="18.75" customHeight="1" spans="1:6">
      <c r="A7" s="170" t="s">
        <v>92</v>
      </c>
      <c r="B7" s="170" t="s">
        <v>92</v>
      </c>
      <c r="C7" s="170" t="s">
        <v>92</v>
      </c>
      <c r="D7" s="165" t="s">
        <v>92</v>
      </c>
      <c r="E7" s="166" t="s">
        <v>92</v>
      </c>
      <c r="F7" s="166" t="s">
        <v>92</v>
      </c>
    </row>
    <row r="8" ht="18.75" customHeight="1" spans="1:6">
      <c r="A8" s="171" t="s">
        <v>133</v>
      </c>
      <c r="B8" s="171"/>
      <c r="C8" s="171" t="s">
        <v>133</v>
      </c>
      <c r="D8" s="172" t="s">
        <v>92</v>
      </c>
      <c r="E8" s="166" t="s">
        <v>92</v>
      </c>
      <c r="F8" s="166" t="s">
        <v>92</v>
      </c>
    </row>
    <row r="9" customHeight="1" spans="1:1">
      <c r="A9" s="173" t="s">
        <v>417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workbookViewId="0">
      <selection activeCell="A9" sqref="A9"/>
    </sheetView>
  </sheetViews>
  <sheetFormatPr defaultColWidth="8.88571428571429" defaultRowHeight="14.25" customHeight="1" outlineLevelCol="5"/>
  <cols>
    <col min="1" max="2" width="21.1333333333333" style="154" customWidth="1"/>
    <col min="3" max="3" width="21.1333333333333" style="79" customWidth="1"/>
    <col min="4" max="4" width="27.7142857142857" style="79" customWidth="1"/>
    <col min="5" max="6" width="36.7142857142857" style="79" customWidth="1"/>
    <col min="7" max="7" width="9.13333333333333" style="79" customWidth="1"/>
    <col min="8" max="16384" width="9.13333333333333" style="79"/>
  </cols>
  <sheetData>
    <row r="1" s="79" customFormat="1" ht="12" customHeight="1" spans="1:6">
      <c r="A1" s="155">
        <v>0</v>
      </c>
      <c r="B1" s="155">
        <v>0</v>
      </c>
      <c r="C1" s="156">
        <v>1</v>
      </c>
      <c r="D1" s="157"/>
      <c r="E1" s="157"/>
      <c r="F1" s="157"/>
    </row>
    <row r="2" s="79" customFormat="1" ht="26.25" customHeight="1" spans="1:6">
      <c r="A2" s="158" t="s">
        <v>14</v>
      </c>
      <c r="B2" s="158"/>
      <c r="C2" s="159"/>
      <c r="D2" s="159"/>
      <c r="E2" s="159"/>
      <c r="F2" s="159"/>
    </row>
    <row r="3" s="79" customFormat="1" ht="13.5" customHeight="1" spans="1:6">
      <c r="A3" s="160" t="s">
        <v>22</v>
      </c>
      <c r="B3" s="160"/>
      <c r="C3" s="156"/>
      <c r="D3" s="157"/>
      <c r="E3" s="157"/>
      <c r="F3" s="157" t="s">
        <v>23</v>
      </c>
    </row>
    <row r="4" s="79" customFormat="1" ht="19.5" customHeight="1" spans="1:6">
      <c r="A4" s="87" t="s">
        <v>187</v>
      </c>
      <c r="B4" s="161" t="s">
        <v>93</v>
      </c>
      <c r="C4" s="87" t="s">
        <v>94</v>
      </c>
      <c r="D4" s="88" t="s">
        <v>418</v>
      </c>
      <c r="E4" s="89"/>
      <c r="F4" s="162"/>
    </row>
    <row r="5" s="79" customFormat="1" ht="18.75" customHeight="1" spans="1:6">
      <c r="A5" s="91"/>
      <c r="B5" s="163"/>
      <c r="C5" s="92"/>
      <c r="D5" s="87" t="s">
        <v>76</v>
      </c>
      <c r="E5" s="88" t="s">
        <v>96</v>
      </c>
      <c r="F5" s="87" t="s">
        <v>97</v>
      </c>
    </row>
    <row r="6" s="79" customFormat="1" ht="18.75" customHeight="1" spans="1:6">
      <c r="A6" s="164">
        <v>1</v>
      </c>
      <c r="B6" s="164" t="s">
        <v>173</v>
      </c>
      <c r="C6" s="107">
        <v>3</v>
      </c>
      <c r="D6" s="164" t="s">
        <v>175</v>
      </c>
      <c r="E6" s="164" t="s">
        <v>176</v>
      </c>
      <c r="F6" s="107">
        <v>6</v>
      </c>
    </row>
    <row r="7" s="79" customFormat="1" ht="18.75" customHeight="1" spans="1:6">
      <c r="A7" s="76" t="s">
        <v>92</v>
      </c>
      <c r="B7" s="76" t="s">
        <v>92</v>
      </c>
      <c r="C7" s="76" t="s">
        <v>92</v>
      </c>
      <c r="D7" s="165" t="s">
        <v>92</v>
      </c>
      <c r="E7" s="166" t="s">
        <v>92</v>
      </c>
      <c r="F7" s="166" t="s">
        <v>92</v>
      </c>
    </row>
    <row r="8" s="79" customFormat="1" ht="18.75" customHeight="1" spans="1:6">
      <c r="A8" s="167" t="s">
        <v>133</v>
      </c>
      <c r="B8" s="168"/>
      <c r="C8" s="169"/>
      <c r="D8" s="165" t="s">
        <v>92</v>
      </c>
      <c r="E8" s="166" t="s">
        <v>92</v>
      </c>
      <c r="F8" s="166" t="s">
        <v>92</v>
      </c>
    </row>
    <row r="9" customHeight="1" spans="1:1">
      <c r="A9" s="146" t="s">
        <v>419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pageSetup paperSize="9" scale="8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A11" sqref="A11"/>
    </sheetView>
  </sheetViews>
  <sheetFormatPr defaultColWidth="8.88571428571429" defaultRowHeight="14.25" customHeight="1"/>
  <cols>
    <col min="1" max="1" width="20.7142857142857" style="79" customWidth="1"/>
    <col min="2" max="2" width="21.7142857142857" style="79" customWidth="1"/>
    <col min="3" max="3" width="35.2857142857143" style="79" customWidth="1"/>
    <col min="4" max="4" width="7.71428571428571" style="79" customWidth="1"/>
    <col min="5" max="6" width="10.2857142857143" style="79" customWidth="1"/>
    <col min="7" max="7" width="12" style="79" customWidth="1"/>
    <col min="8" max="10" width="10" style="79" customWidth="1"/>
    <col min="11" max="11" width="9.13333333333333" style="63" customWidth="1"/>
    <col min="12" max="13" width="9.13333333333333" style="79" customWidth="1"/>
    <col min="14" max="15" width="12.7142857142857" style="79" customWidth="1"/>
    <col min="16" max="16" width="9.13333333333333" style="63" customWidth="1"/>
    <col min="17" max="17" width="10.4285714285714" style="79" customWidth="1"/>
    <col min="18" max="18" width="9.13333333333333" style="63" customWidth="1"/>
    <col min="19" max="16384" width="9.13333333333333" style="63"/>
  </cols>
  <sheetData>
    <row r="1" ht="13.5" customHeight="1" spans="1:17">
      <c r="A1" s="81"/>
      <c r="B1" s="81"/>
      <c r="C1" s="81"/>
      <c r="D1" s="81"/>
      <c r="E1" s="81"/>
      <c r="F1" s="81"/>
      <c r="G1" s="81"/>
      <c r="H1" s="81"/>
      <c r="I1" s="81"/>
      <c r="J1" s="81"/>
      <c r="P1" s="77"/>
      <c r="Q1" s="152"/>
    </row>
    <row r="2" ht="27.75" customHeight="1" spans="1:17">
      <c r="A2" s="130" t="s">
        <v>15</v>
      </c>
      <c r="B2" s="65"/>
      <c r="C2" s="65"/>
      <c r="D2" s="65"/>
      <c r="E2" s="65"/>
      <c r="F2" s="65"/>
      <c r="G2" s="65"/>
      <c r="H2" s="65"/>
      <c r="I2" s="65"/>
      <c r="J2" s="65"/>
      <c r="K2" s="66"/>
      <c r="L2" s="65"/>
      <c r="M2" s="65"/>
      <c r="N2" s="65"/>
      <c r="O2" s="65"/>
      <c r="P2" s="66"/>
      <c r="Q2" s="65"/>
    </row>
    <row r="3" ht="18.75" customHeight="1" spans="1:17">
      <c r="A3" s="84" t="s">
        <v>22</v>
      </c>
      <c r="B3" s="85"/>
      <c r="C3" s="85"/>
      <c r="D3" s="85"/>
      <c r="E3" s="85"/>
      <c r="F3" s="85"/>
      <c r="G3" s="85"/>
      <c r="H3" s="85"/>
      <c r="I3" s="85"/>
      <c r="J3" s="85"/>
      <c r="P3" s="147"/>
      <c r="Q3" s="153" t="s">
        <v>179</v>
      </c>
    </row>
    <row r="4" ht="15.75" customHeight="1" spans="1:17">
      <c r="A4" s="93" t="s">
        <v>420</v>
      </c>
      <c r="B4" s="131" t="s">
        <v>421</v>
      </c>
      <c r="C4" s="131" t="s">
        <v>422</v>
      </c>
      <c r="D4" s="131" t="s">
        <v>423</v>
      </c>
      <c r="E4" s="131" t="s">
        <v>424</v>
      </c>
      <c r="F4" s="131" t="s">
        <v>425</v>
      </c>
      <c r="G4" s="71" t="s">
        <v>194</v>
      </c>
      <c r="H4" s="132"/>
      <c r="I4" s="132"/>
      <c r="J4" s="71"/>
      <c r="K4" s="148"/>
      <c r="L4" s="71"/>
      <c r="M4" s="71"/>
      <c r="N4" s="71"/>
      <c r="O4" s="71"/>
      <c r="P4" s="148"/>
      <c r="Q4" s="72"/>
    </row>
    <row r="5" ht="17.25" customHeight="1" spans="1:17">
      <c r="A5" s="133"/>
      <c r="B5" s="134"/>
      <c r="C5" s="134"/>
      <c r="D5" s="134"/>
      <c r="E5" s="134"/>
      <c r="F5" s="134"/>
      <c r="G5" s="135" t="s">
        <v>76</v>
      </c>
      <c r="H5" s="113" t="s">
        <v>79</v>
      </c>
      <c r="I5" s="113" t="s">
        <v>426</v>
      </c>
      <c r="J5" s="134" t="s">
        <v>427</v>
      </c>
      <c r="K5" s="149" t="s">
        <v>428</v>
      </c>
      <c r="L5" s="137" t="s">
        <v>83</v>
      </c>
      <c r="M5" s="137"/>
      <c r="N5" s="137"/>
      <c r="O5" s="137"/>
      <c r="P5" s="150"/>
      <c r="Q5" s="136"/>
    </row>
    <row r="6" ht="54" customHeight="1" spans="1:17">
      <c r="A6" s="106"/>
      <c r="B6" s="136"/>
      <c r="C6" s="136"/>
      <c r="D6" s="136"/>
      <c r="E6" s="136"/>
      <c r="F6" s="136"/>
      <c r="G6" s="137"/>
      <c r="H6" s="113"/>
      <c r="I6" s="113"/>
      <c r="J6" s="136"/>
      <c r="K6" s="151"/>
      <c r="L6" s="136" t="s">
        <v>78</v>
      </c>
      <c r="M6" s="136" t="s">
        <v>85</v>
      </c>
      <c r="N6" s="136" t="s">
        <v>284</v>
      </c>
      <c r="O6" s="136" t="s">
        <v>87</v>
      </c>
      <c r="P6" s="151" t="s">
        <v>88</v>
      </c>
      <c r="Q6" s="136" t="s">
        <v>89</v>
      </c>
    </row>
    <row r="7" ht="15" customHeight="1" spans="1:17">
      <c r="A7" s="91">
        <v>1</v>
      </c>
      <c r="B7" s="91">
        <v>2</v>
      </c>
      <c r="C7" s="91">
        <v>3</v>
      </c>
      <c r="D7" s="91">
        <v>4</v>
      </c>
      <c r="E7" s="91">
        <v>5</v>
      </c>
      <c r="F7" s="91">
        <v>6</v>
      </c>
      <c r="G7" s="91">
        <v>7</v>
      </c>
      <c r="H7" s="91">
        <v>8</v>
      </c>
      <c r="I7" s="91">
        <v>9</v>
      </c>
      <c r="J7" s="91">
        <v>10</v>
      </c>
      <c r="K7" s="91">
        <v>11</v>
      </c>
      <c r="L7" s="91">
        <v>12</v>
      </c>
      <c r="M7" s="91">
        <v>13</v>
      </c>
      <c r="N7" s="91">
        <v>14</v>
      </c>
      <c r="O7" s="91">
        <v>15</v>
      </c>
      <c r="P7" s="91">
        <v>16</v>
      </c>
      <c r="Q7" s="91">
        <v>17</v>
      </c>
    </row>
    <row r="8" ht="21" customHeight="1" spans="1:17">
      <c r="A8" s="138" t="s">
        <v>92</v>
      </c>
      <c r="B8" s="139"/>
      <c r="C8" s="140"/>
      <c r="D8" s="139"/>
      <c r="E8" s="141"/>
      <c r="F8" s="142" t="s">
        <v>92</v>
      </c>
      <c r="G8" s="142" t="s">
        <v>92</v>
      </c>
      <c r="H8" s="142" t="s">
        <v>92</v>
      </c>
      <c r="I8" s="142" t="s">
        <v>92</v>
      </c>
      <c r="J8" s="142" t="s">
        <v>92</v>
      </c>
      <c r="K8" s="142" t="s">
        <v>92</v>
      </c>
      <c r="L8" s="142" t="s">
        <v>92</v>
      </c>
      <c r="M8" s="142" t="s">
        <v>92</v>
      </c>
      <c r="N8" s="142" t="s">
        <v>92</v>
      </c>
      <c r="O8" s="142"/>
      <c r="P8" s="142" t="s">
        <v>92</v>
      </c>
      <c r="Q8" s="142" t="s">
        <v>92</v>
      </c>
    </row>
    <row r="9" ht="21" customHeight="1" spans="1:17">
      <c r="A9" s="138" t="s">
        <v>92</v>
      </c>
      <c r="B9" s="139" t="s">
        <v>92</v>
      </c>
      <c r="C9" s="139" t="s">
        <v>92</v>
      </c>
      <c r="D9" s="139" t="s">
        <v>92</v>
      </c>
      <c r="E9" s="141" t="s">
        <v>92</v>
      </c>
      <c r="F9" s="143" t="s">
        <v>92</v>
      </c>
      <c r="G9" s="143" t="s">
        <v>92</v>
      </c>
      <c r="H9" s="143" t="s">
        <v>92</v>
      </c>
      <c r="I9" s="143" t="s">
        <v>92</v>
      </c>
      <c r="J9" s="143" t="s">
        <v>92</v>
      </c>
      <c r="K9" s="142" t="s">
        <v>92</v>
      </c>
      <c r="L9" s="143" t="s">
        <v>92</v>
      </c>
      <c r="M9" s="143" t="s">
        <v>92</v>
      </c>
      <c r="N9" s="143" t="s">
        <v>92</v>
      </c>
      <c r="O9" s="143"/>
      <c r="P9" s="142" t="s">
        <v>92</v>
      </c>
      <c r="Q9" s="143" t="s">
        <v>92</v>
      </c>
    </row>
    <row r="10" ht="21" customHeight="1" spans="1:17">
      <c r="A10" s="144" t="s">
        <v>133</v>
      </c>
      <c r="B10" s="145"/>
      <c r="C10" s="145"/>
      <c r="D10" s="145"/>
      <c r="E10" s="141"/>
      <c r="F10" s="142" t="s">
        <v>92</v>
      </c>
      <c r="G10" s="142" t="s">
        <v>92</v>
      </c>
      <c r="H10" s="142" t="s">
        <v>92</v>
      </c>
      <c r="I10" s="142" t="s">
        <v>92</v>
      </c>
      <c r="J10" s="142" t="s">
        <v>92</v>
      </c>
      <c r="K10" s="142" t="s">
        <v>92</v>
      </c>
      <c r="L10" s="142" t="s">
        <v>92</v>
      </c>
      <c r="M10" s="142" t="s">
        <v>92</v>
      </c>
      <c r="N10" s="142" t="s">
        <v>92</v>
      </c>
      <c r="O10" s="142"/>
      <c r="P10" s="142" t="s">
        <v>92</v>
      </c>
      <c r="Q10" s="142" t="s">
        <v>92</v>
      </c>
    </row>
    <row r="11" customHeight="1" spans="1:1">
      <c r="A11" s="146" t="s">
        <v>429</v>
      </c>
    </row>
  </sheetData>
  <mergeCells count="16">
    <mergeCell ref="A2:Q2"/>
    <mergeCell ref="A3:F3"/>
    <mergeCell ref="G4:Q4"/>
    <mergeCell ref="L5:Q5"/>
    <mergeCell ref="A10:E10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F19" sqref="F19"/>
    </sheetView>
  </sheetViews>
  <sheetFormatPr defaultColWidth="8.71428571428571" defaultRowHeight="14.25" customHeight="1"/>
  <cols>
    <col min="1" max="6" width="9.13333333333333" style="109" customWidth="1"/>
    <col min="7" max="7" width="12" style="79" customWidth="1"/>
    <col min="8" max="10" width="10" style="79" customWidth="1"/>
    <col min="11" max="11" width="9.13333333333333" style="63" customWidth="1"/>
    <col min="12" max="13" width="9.13333333333333" style="79" customWidth="1"/>
    <col min="14" max="15" width="12.7142857142857" style="79" customWidth="1"/>
    <col min="16" max="16" width="9.13333333333333" style="63" customWidth="1"/>
    <col min="17" max="17" width="10.4285714285714" style="79" customWidth="1"/>
    <col min="18" max="18" width="9.13333333333333" style="63" customWidth="1"/>
    <col min="19" max="246" width="9.13333333333333" style="63"/>
    <col min="247" max="255" width="8.71428571428571" style="63"/>
  </cols>
  <sheetData>
    <row r="1" ht="13.5" customHeight="1" spans="1:17">
      <c r="A1" s="81"/>
      <c r="B1" s="81"/>
      <c r="C1" s="81"/>
      <c r="D1" s="81"/>
      <c r="E1" s="81"/>
      <c r="F1" s="81"/>
      <c r="G1" s="110"/>
      <c r="H1" s="110"/>
      <c r="I1" s="110"/>
      <c r="J1" s="110"/>
      <c r="K1" s="121"/>
      <c r="L1" s="122"/>
      <c r="M1" s="122"/>
      <c r="N1" s="122"/>
      <c r="O1" s="122"/>
      <c r="P1" s="123"/>
      <c r="Q1" s="128"/>
    </row>
    <row r="2" ht="27.75" customHeight="1" spans="1:17">
      <c r="A2" s="111" t="s">
        <v>16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ht="26.1" customHeight="1" spans="1:17">
      <c r="A3" s="84" t="s">
        <v>22</v>
      </c>
      <c r="B3" s="85"/>
      <c r="C3" s="85"/>
      <c r="D3" s="85"/>
      <c r="E3" s="85"/>
      <c r="F3" s="85"/>
      <c r="G3" s="112"/>
      <c r="H3" s="112"/>
      <c r="I3" s="112"/>
      <c r="J3" s="112"/>
      <c r="K3" s="121"/>
      <c r="L3" s="122"/>
      <c r="M3" s="122"/>
      <c r="N3" s="122"/>
      <c r="O3" s="122"/>
      <c r="P3" s="124"/>
      <c r="Q3" s="129" t="s">
        <v>179</v>
      </c>
    </row>
    <row r="4" ht="15.75" customHeight="1" spans="1:17">
      <c r="A4" s="113" t="s">
        <v>420</v>
      </c>
      <c r="B4" s="113" t="s">
        <v>430</v>
      </c>
      <c r="C4" s="113" t="s">
        <v>431</v>
      </c>
      <c r="D4" s="113" t="s">
        <v>432</v>
      </c>
      <c r="E4" s="113" t="s">
        <v>433</v>
      </c>
      <c r="F4" s="113" t="s">
        <v>434</v>
      </c>
      <c r="G4" s="113" t="s">
        <v>194</v>
      </c>
      <c r="H4" s="113"/>
      <c r="I4" s="113"/>
      <c r="J4" s="113"/>
      <c r="K4" s="125"/>
      <c r="L4" s="113"/>
      <c r="M4" s="113"/>
      <c r="N4" s="113"/>
      <c r="O4" s="113"/>
      <c r="P4" s="125"/>
      <c r="Q4" s="113"/>
    </row>
    <row r="5" ht="17.25" customHeight="1" spans="1:17">
      <c r="A5" s="113"/>
      <c r="B5" s="113"/>
      <c r="C5" s="113"/>
      <c r="D5" s="113"/>
      <c r="E5" s="113"/>
      <c r="F5" s="113"/>
      <c r="G5" s="113" t="s">
        <v>76</v>
      </c>
      <c r="H5" s="113" t="s">
        <v>79</v>
      </c>
      <c r="I5" s="113" t="s">
        <v>426</v>
      </c>
      <c r="J5" s="113" t="s">
        <v>427</v>
      </c>
      <c r="K5" s="126" t="s">
        <v>428</v>
      </c>
      <c r="L5" s="113" t="s">
        <v>83</v>
      </c>
      <c r="M5" s="113"/>
      <c r="N5" s="113"/>
      <c r="O5" s="113"/>
      <c r="P5" s="126"/>
      <c r="Q5" s="113"/>
    </row>
    <row r="6" ht="54" customHeight="1" spans="1:17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25"/>
      <c r="L6" s="113" t="s">
        <v>78</v>
      </c>
      <c r="M6" s="113" t="s">
        <v>85</v>
      </c>
      <c r="N6" s="113" t="s">
        <v>284</v>
      </c>
      <c r="O6" s="113" t="s">
        <v>87</v>
      </c>
      <c r="P6" s="125" t="s">
        <v>88</v>
      </c>
      <c r="Q6" s="113" t="s">
        <v>89</v>
      </c>
    </row>
    <row r="7" ht="15" customHeight="1" spans="1:17">
      <c r="A7" s="113">
        <v>1</v>
      </c>
      <c r="B7" s="113">
        <v>2</v>
      </c>
      <c r="C7" s="113">
        <v>3</v>
      </c>
      <c r="D7" s="113">
        <v>4</v>
      </c>
      <c r="E7" s="113">
        <v>5</v>
      </c>
      <c r="F7" s="113">
        <v>6</v>
      </c>
      <c r="G7" s="113">
        <v>7</v>
      </c>
      <c r="H7" s="113">
        <v>8</v>
      </c>
      <c r="I7" s="113">
        <v>9</v>
      </c>
      <c r="J7" s="113">
        <v>10</v>
      </c>
      <c r="K7" s="113">
        <v>11</v>
      </c>
      <c r="L7" s="113">
        <v>12</v>
      </c>
      <c r="M7" s="113">
        <v>13</v>
      </c>
      <c r="N7" s="113">
        <v>14</v>
      </c>
      <c r="O7" s="113">
        <v>15</v>
      </c>
      <c r="P7" s="113">
        <v>16</v>
      </c>
      <c r="Q7" s="113">
        <v>17</v>
      </c>
    </row>
    <row r="8" ht="22.5" customHeight="1" spans="1:17">
      <c r="A8" s="90"/>
      <c r="B8" s="90"/>
      <c r="C8" s="90"/>
      <c r="D8" s="90"/>
      <c r="E8" s="90"/>
      <c r="F8" s="90"/>
      <c r="G8" s="114" t="s">
        <v>92</v>
      </c>
      <c r="H8" s="114" t="s">
        <v>92</v>
      </c>
      <c r="I8" s="114" t="s">
        <v>92</v>
      </c>
      <c r="J8" s="114" t="s">
        <v>92</v>
      </c>
      <c r="K8" s="114" t="s">
        <v>92</v>
      </c>
      <c r="L8" s="114" t="s">
        <v>92</v>
      </c>
      <c r="M8" s="114" t="s">
        <v>92</v>
      </c>
      <c r="N8" s="114" t="s">
        <v>92</v>
      </c>
      <c r="O8" s="114"/>
      <c r="P8" s="114" t="s">
        <v>92</v>
      </c>
      <c r="Q8" s="114" t="s">
        <v>92</v>
      </c>
    </row>
    <row r="9" ht="22.5" customHeight="1" spans="1:17">
      <c r="A9" s="115"/>
      <c r="B9" s="116"/>
      <c r="C9" s="116"/>
      <c r="D9" s="116"/>
      <c r="E9" s="116"/>
      <c r="F9" s="116"/>
      <c r="G9" s="117" t="s">
        <v>92</v>
      </c>
      <c r="H9" s="117" t="s">
        <v>92</v>
      </c>
      <c r="I9" s="117" t="s">
        <v>92</v>
      </c>
      <c r="J9" s="117" t="s">
        <v>92</v>
      </c>
      <c r="K9" s="114" t="s">
        <v>92</v>
      </c>
      <c r="L9" s="117" t="s">
        <v>92</v>
      </c>
      <c r="M9" s="117" t="s">
        <v>92</v>
      </c>
      <c r="N9" s="117" t="s">
        <v>92</v>
      </c>
      <c r="O9" s="117"/>
      <c r="P9" s="114" t="s">
        <v>92</v>
      </c>
      <c r="Q9" s="117" t="s">
        <v>92</v>
      </c>
    </row>
    <row r="10" ht="22.5" customHeight="1" spans="1:17">
      <c r="A10" s="115"/>
      <c r="B10" s="118"/>
      <c r="C10" s="118"/>
      <c r="D10" s="118"/>
      <c r="E10" s="118"/>
      <c r="F10" s="118"/>
      <c r="G10" s="119" t="s">
        <v>92</v>
      </c>
      <c r="H10" s="119" t="s">
        <v>92</v>
      </c>
      <c r="I10" s="119" t="s">
        <v>92</v>
      </c>
      <c r="J10" s="119" t="s">
        <v>92</v>
      </c>
      <c r="K10" s="119" t="s">
        <v>92</v>
      </c>
      <c r="L10" s="119" t="s">
        <v>92</v>
      </c>
      <c r="M10" s="119" t="s">
        <v>92</v>
      </c>
      <c r="N10" s="119" t="s">
        <v>92</v>
      </c>
      <c r="O10" s="119"/>
      <c r="P10" s="119" t="s">
        <v>92</v>
      </c>
      <c r="Q10" s="119" t="s">
        <v>92</v>
      </c>
    </row>
    <row r="11" ht="22.5" customHeight="1" spans="1:17">
      <c r="A11" s="90" t="s">
        <v>133</v>
      </c>
      <c r="B11" s="90"/>
      <c r="C11" s="90"/>
      <c r="D11" s="90"/>
      <c r="E11" s="90"/>
      <c r="F11" s="90"/>
      <c r="G11" s="120"/>
      <c r="H11" s="120"/>
      <c r="I11" s="120"/>
      <c r="J11" s="120"/>
      <c r="K11" s="127"/>
      <c r="L11" s="120"/>
      <c r="M11" s="120"/>
      <c r="N11" s="120"/>
      <c r="O11" s="120"/>
      <c r="P11" s="127"/>
      <c r="Q11" s="120"/>
    </row>
    <row r="12" customHeight="1" spans="1:1">
      <c r="A12" s="109" t="s">
        <v>435</v>
      </c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8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D15" sqref="D15"/>
    </sheetView>
  </sheetViews>
  <sheetFormatPr defaultColWidth="8.88571428571429" defaultRowHeight="14.25" customHeight="1" outlineLevelRow="7"/>
  <cols>
    <col min="1" max="1" width="50" style="79" customWidth="1"/>
    <col min="2" max="2" width="17.2857142857143" style="79" customWidth="1"/>
    <col min="3" max="4" width="13.4285714285714" style="79" customWidth="1"/>
    <col min="5" max="12" width="10.2857142857143" style="79" customWidth="1"/>
    <col min="13" max="13" width="13.1428571428571" style="79" customWidth="1"/>
    <col min="14" max="14" width="9.13333333333333" style="63" customWidth="1"/>
    <col min="15" max="246" width="9.13333333333333" style="63"/>
    <col min="247" max="247" width="9.13333333333333" style="80"/>
    <col min="248" max="256" width="8.88571428571429" style="80"/>
  </cols>
  <sheetData>
    <row r="1" s="63" customFormat="1" ht="13.5" customHeight="1" spans="1:13">
      <c r="A1" s="81"/>
      <c r="B1" s="81"/>
      <c r="C1" s="81"/>
      <c r="D1" s="82"/>
      <c r="E1" s="79"/>
      <c r="F1" s="79"/>
      <c r="G1" s="79"/>
      <c r="H1" s="79"/>
      <c r="I1" s="79"/>
      <c r="J1" s="79"/>
      <c r="K1" s="79"/>
      <c r="L1" s="79"/>
      <c r="M1" s="79"/>
    </row>
    <row r="2" s="63" customFormat="1" ht="35" customHeight="1" spans="1:13">
      <c r="A2" s="83" t="s">
        <v>17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</row>
    <row r="3" s="78" customFormat="1" ht="24" customHeight="1" spans="1:13">
      <c r="A3" s="84" t="s">
        <v>22</v>
      </c>
      <c r="B3" s="85"/>
      <c r="C3" s="85"/>
      <c r="D3" s="85"/>
      <c r="E3" s="86"/>
      <c r="F3" s="86"/>
      <c r="G3" s="86"/>
      <c r="H3" s="86"/>
      <c r="I3" s="86"/>
      <c r="J3" s="104"/>
      <c r="K3" s="104"/>
      <c r="L3" s="104"/>
      <c r="M3" s="105" t="s">
        <v>179</v>
      </c>
    </row>
    <row r="4" s="63" customFormat="1" ht="19.5" customHeight="1" spans="1:13">
      <c r="A4" s="87" t="s">
        <v>436</v>
      </c>
      <c r="B4" s="88" t="s">
        <v>194</v>
      </c>
      <c r="C4" s="89"/>
      <c r="D4" s="89"/>
      <c r="E4" s="90" t="s">
        <v>437</v>
      </c>
      <c r="F4" s="90"/>
      <c r="G4" s="90"/>
      <c r="H4" s="90"/>
      <c r="I4" s="90"/>
      <c r="J4" s="90"/>
      <c r="K4" s="90"/>
      <c r="L4" s="90"/>
      <c r="M4" s="90"/>
    </row>
    <row r="5" s="63" customFormat="1" ht="40.5" customHeight="1" spans="1:13">
      <c r="A5" s="91"/>
      <c r="B5" s="92" t="s">
        <v>76</v>
      </c>
      <c r="C5" s="93" t="s">
        <v>79</v>
      </c>
      <c r="D5" s="94" t="s">
        <v>438</v>
      </c>
      <c r="E5" s="91" t="s">
        <v>439</v>
      </c>
      <c r="F5" s="91" t="s">
        <v>440</v>
      </c>
      <c r="G5" s="91" t="s">
        <v>441</v>
      </c>
      <c r="H5" s="91" t="s">
        <v>442</v>
      </c>
      <c r="I5" s="106" t="s">
        <v>443</v>
      </c>
      <c r="J5" s="91" t="s">
        <v>444</v>
      </c>
      <c r="K5" s="91" t="s">
        <v>445</v>
      </c>
      <c r="L5" s="91" t="s">
        <v>446</v>
      </c>
      <c r="M5" s="91" t="s">
        <v>447</v>
      </c>
    </row>
    <row r="6" s="63" customFormat="1" ht="19.5" customHeight="1" spans="1:13">
      <c r="A6" s="87">
        <v>1</v>
      </c>
      <c r="B6" s="87">
        <v>2</v>
      </c>
      <c r="C6" s="87">
        <v>3</v>
      </c>
      <c r="D6" s="95">
        <v>4</v>
      </c>
      <c r="E6" s="87">
        <v>5</v>
      </c>
      <c r="F6" s="87">
        <v>6</v>
      </c>
      <c r="G6" s="87">
        <v>7</v>
      </c>
      <c r="H6" s="96">
        <v>8</v>
      </c>
      <c r="I6" s="107">
        <v>9</v>
      </c>
      <c r="J6" s="107">
        <v>10</v>
      </c>
      <c r="K6" s="107">
        <v>11</v>
      </c>
      <c r="L6" s="96">
        <v>12</v>
      </c>
      <c r="M6" s="107">
        <v>13</v>
      </c>
    </row>
    <row r="7" s="63" customFormat="1" ht="19.5" customHeight="1" spans="1:247">
      <c r="A7" s="97" t="s">
        <v>448</v>
      </c>
      <c r="B7" s="98"/>
      <c r="C7" s="98"/>
      <c r="D7" s="98"/>
      <c r="E7" s="98"/>
      <c r="F7" s="98"/>
      <c r="G7" s="99"/>
      <c r="H7" s="100" t="s">
        <v>92</v>
      </c>
      <c r="I7" s="100" t="s">
        <v>92</v>
      </c>
      <c r="J7" s="100" t="s">
        <v>92</v>
      </c>
      <c r="K7" s="100" t="s">
        <v>92</v>
      </c>
      <c r="L7" s="100" t="s">
        <v>92</v>
      </c>
      <c r="M7" s="100" t="s">
        <v>92</v>
      </c>
      <c r="IM7" s="108"/>
    </row>
    <row r="8" s="63" customFormat="1" ht="19.5" customHeight="1" spans="1:13">
      <c r="A8" s="25" t="s">
        <v>92</v>
      </c>
      <c r="B8" s="101" t="s">
        <v>92</v>
      </c>
      <c r="C8" s="101" t="s">
        <v>92</v>
      </c>
      <c r="D8" s="102" t="s">
        <v>92</v>
      </c>
      <c r="E8" s="101" t="s">
        <v>92</v>
      </c>
      <c r="F8" s="101" t="s">
        <v>92</v>
      </c>
      <c r="G8" s="101" t="s">
        <v>92</v>
      </c>
      <c r="H8" s="103" t="s">
        <v>92</v>
      </c>
      <c r="I8" s="103" t="s">
        <v>92</v>
      </c>
      <c r="J8" s="103" t="s">
        <v>92</v>
      </c>
      <c r="K8" s="103" t="s">
        <v>92</v>
      </c>
      <c r="L8" s="103" t="s">
        <v>92</v>
      </c>
      <c r="M8" s="103" t="s">
        <v>92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C16" sqref="C16"/>
    </sheetView>
  </sheetViews>
  <sheetFormatPr defaultColWidth="8.88571428571429" defaultRowHeight="12" outlineLevelRow="6"/>
  <cols>
    <col min="1" max="1" width="34.2857142857143" style="62" customWidth="1"/>
    <col min="2" max="2" width="29" style="62" customWidth="1"/>
    <col min="3" max="5" width="23.5714285714286" style="62" customWidth="1"/>
    <col min="6" max="6" width="11.2857142857143" style="63" customWidth="1"/>
    <col min="7" max="7" width="25.1333333333333" style="62" customWidth="1"/>
    <col min="8" max="8" width="15.5714285714286" style="63" customWidth="1"/>
    <col min="9" max="9" width="13.4285714285714" style="63" customWidth="1"/>
    <col min="10" max="10" width="18.847619047619" style="62" customWidth="1"/>
    <col min="11" max="11" width="9.13333333333333" style="63" customWidth="1"/>
    <col min="12" max="16384" width="9.13333333333333" style="63"/>
  </cols>
  <sheetData>
    <row r="1" customHeight="1" spans="10:10">
      <c r="J1" s="77"/>
    </row>
    <row r="2" ht="28.5" customHeight="1" spans="1:10">
      <c r="A2" s="64" t="s">
        <v>18</v>
      </c>
      <c r="B2" s="65"/>
      <c r="C2" s="65"/>
      <c r="D2" s="65"/>
      <c r="E2" s="65"/>
      <c r="F2" s="66"/>
      <c r="G2" s="65"/>
      <c r="H2" s="66"/>
      <c r="I2" s="66"/>
      <c r="J2" s="65"/>
    </row>
    <row r="3" ht="17.25" customHeight="1" spans="1:1">
      <c r="A3" s="67" t="s">
        <v>22</v>
      </c>
    </row>
    <row r="4" ht="44.25" customHeight="1" spans="1:10">
      <c r="A4" s="68" t="s">
        <v>301</v>
      </c>
      <c r="B4" s="68" t="s">
        <v>302</v>
      </c>
      <c r="C4" s="68" t="s">
        <v>303</v>
      </c>
      <c r="D4" s="68" t="s">
        <v>304</v>
      </c>
      <c r="E4" s="68" t="s">
        <v>305</v>
      </c>
      <c r="F4" s="69" t="s">
        <v>306</v>
      </c>
      <c r="G4" s="68" t="s">
        <v>307</v>
      </c>
      <c r="H4" s="69" t="s">
        <v>308</v>
      </c>
      <c r="I4" s="69" t="s">
        <v>309</v>
      </c>
      <c r="J4" s="68" t="s">
        <v>310</v>
      </c>
    </row>
    <row r="5" ht="14.25" customHeight="1" spans="1:10">
      <c r="A5" s="68">
        <v>1</v>
      </c>
      <c r="B5" s="68">
        <v>2</v>
      </c>
      <c r="C5" s="68">
        <v>3</v>
      </c>
      <c r="D5" s="68">
        <v>4</v>
      </c>
      <c r="E5" s="68">
        <v>5</v>
      </c>
      <c r="F5" s="68">
        <v>6</v>
      </c>
      <c r="G5" s="68">
        <v>7</v>
      </c>
      <c r="H5" s="68">
        <v>8</v>
      </c>
      <c r="I5" s="68">
        <v>9</v>
      </c>
      <c r="J5" s="68">
        <v>10</v>
      </c>
    </row>
    <row r="6" ht="42" customHeight="1" spans="1:10">
      <c r="A6" s="70" t="s">
        <v>448</v>
      </c>
      <c r="B6" s="71"/>
      <c r="C6" s="71"/>
      <c r="D6" s="72"/>
      <c r="E6" s="73"/>
      <c r="F6" s="74"/>
      <c r="G6" s="73"/>
      <c r="H6" s="74"/>
      <c r="I6" s="74"/>
      <c r="J6" s="73"/>
    </row>
    <row r="7" ht="42.75" customHeight="1" spans="1:10">
      <c r="A7" s="75" t="s">
        <v>92</v>
      </c>
      <c r="B7" s="75" t="s">
        <v>92</v>
      </c>
      <c r="C7" s="75" t="s">
        <v>92</v>
      </c>
      <c r="D7" s="75" t="s">
        <v>92</v>
      </c>
      <c r="E7" s="76" t="s">
        <v>92</v>
      </c>
      <c r="F7" s="75" t="s">
        <v>92</v>
      </c>
      <c r="G7" s="76" t="s">
        <v>92</v>
      </c>
      <c r="H7" s="75" t="s">
        <v>92</v>
      </c>
      <c r="I7" s="75" t="s">
        <v>92</v>
      </c>
      <c r="J7" s="76" t="s">
        <v>92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"/>
  <sheetViews>
    <sheetView tabSelected="1" zoomScaleSheetLayoutView="60" workbookViewId="0">
      <selection activeCell="G19" sqref="G18:G19"/>
    </sheetView>
  </sheetViews>
  <sheetFormatPr defaultColWidth="8.88571428571429" defaultRowHeight="12" outlineLevelRow="7" outlineLevelCol="7"/>
  <cols>
    <col min="1" max="1" width="29" style="48"/>
    <col min="2" max="2" width="18.7142857142857" style="48" customWidth="1"/>
    <col min="3" max="3" width="24.847619047619" style="48" customWidth="1"/>
    <col min="4" max="6" width="23.5714285714286" style="48" customWidth="1"/>
    <col min="7" max="7" width="25.1333333333333" style="48" customWidth="1"/>
    <col min="8" max="8" width="18.847619047619" style="48" customWidth="1"/>
    <col min="9" max="16384" width="9.13333333333333" style="48"/>
  </cols>
  <sheetData>
    <row r="1" spans="8:8">
      <c r="H1" s="49"/>
    </row>
    <row r="2" ht="28.5" spans="1:8">
      <c r="A2" s="50" t="s">
        <v>19</v>
      </c>
      <c r="B2" s="50"/>
      <c r="C2" s="50"/>
      <c r="D2" s="50"/>
      <c r="E2" s="50"/>
      <c r="F2" s="50"/>
      <c r="G2" s="50"/>
      <c r="H2" s="50"/>
    </row>
    <row r="3" ht="13.5" spans="1:2">
      <c r="A3" s="51" t="s">
        <v>22</v>
      </c>
      <c r="B3" s="52"/>
    </row>
    <row r="4" ht="18" customHeight="1" spans="1:8">
      <c r="A4" s="53" t="s">
        <v>187</v>
      </c>
      <c r="B4" s="53" t="s">
        <v>449</v>
      </c>
      <c r="C4" s="53" t="s">
        <v>450</v>
      </c>
      <c r="D4" s="53" t="s">
        <v>451</v>
      </c>
      <c r="E4" s="53" t="s">
        <v>452</v>
      </c>
      <c r="F4" s="54" t="s">
        <v>453</v>
      </c>
      <c r="G4" s="55"/>
      <c r="H4" s="56"/>
    </row>
    <row r="5" ht="18" customHeight="1" spans="1:8">
      <c r="A5" s="57"/>
      <c r="B5" s="57"/>
      <c r="C5" s="57"/>
      <c r="D5" s="57"/>
      <c r="E5" s="57"/>
      <c r="F5" s="58" t="s">
        <v>424</v>
      </c>
      <c r="G5" s="58" t="s">
        <v>454</v>
      </c>
      <c r="H5" s="58" t="s">
        <v>455</v>
      </c>
    </row>
    <row r="6" ht="21" customHeight="1" spans="1:8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</row>
    <row r="7" ht="24" customHeight="1" spans="1:8">
      <c r="A7" s="59" t="s">
        <v>91</v>
      </c>
      <c r="B7" s="59" t="s">
        <v>456</v>
      </c>
      <c r="C7" s="59" t="s">
        <v>457</v>
      </c>
      <c r="D7" s="59" t="s">
        <v>458</v>
      </c>
      <c r="E7" s="59" t="s">
        <v>459</v>
      </c>
      <c r="F7" s="59">
        <v>1</v>
      </c>
      <c r="G7" s="60">
        <v>40000</v>
      </c>
      <c r="H7" s="60">
        <v>40000</v>
      </c>
    </row>
    <row r="8" ht="22" customHeight="1" spans="1:8">
      <c r="A8" s="61" t="s">
        <v>76</v>
      </c>
      <c r="B8" s="61"/>
      <c r="C8" s="61"/>
      <c r="D8" s="61"/>
      <c r="E8" s="61"/>
      <c r="F8" s="59">
        <f>SUM(F7)</f>
        <v>1</v>
      </c>
      <c r="G8" s="60">
        <f>SUM(G7)</f>
        <v>40000</v>
      </c>
      <c r="H8" s="60">
        <f>SUM(H7)</f>
        <v>40000</v>
      </c>
    </row>
  </sheetData>
  <mergeCells count="8">
    <mergeCell ref="A2:H2"/>
    <mergeCell ref="F4:H4"/>
    <mergeCell ref="A8:E8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6"/>
  <sheetViews>
    <sheetView workbookViewId="0">
      <selection activeCell="H24" sqref="H24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20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22</v>
      </c>
      <c r="B3" s="7"/>
      <c r="C3" s="7"/>
      <c r="D3" s="7"/>
      <c r="E3" s="7"/>
      <c r="F3" s="7"/>
      <c r="G3" s="7"/>
      <c r="H3" s="8"/>
      <c r="I3" s="8"/>
      <c r="J3" s="8"/>
      <c r="K3" s="9" t="s">
        <v>179</v>
      </c>
    </row>
    <row r="4" s="1" customFormat="1" ht="21.75" customHeight="1" spans="1:11">
      <c r="A4" s="10" t="s">
        <v>279</v>
      </c>
      <c r="B4" s="10" t="s">
        <v>189</v>
      </c>
      <c r="C4" s="10" t="s">
        <v>280</v>
      </c>
      <c r="D4" s="11" t="s">
        <v>190</v>
      </c>
      <c r="E4" s="11" t="s">
        <v>191</v>
      </c>
      <c r="F4" s="11" t="s">
        <v>281</v>
      </c>
      <c r="G4" s="11" t="s">
        <v>282</v>
      </c>
      <c r="H4" s="32" t="s">
        <v>76</v>
      </c>
      <c r="I4" s="12" t="s">
        <v>460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3"/>
      <c r="I5" s="11" t="s">
        <v>79</v>
      </c>
      <c r="J5" s="11" t="s">
        <v>80</v>
      </c>
      <c r="K5" s="11" t="s">
        <v>81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4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7">
        <v>10</v>
      </c>
      <c r="K7" s="47">
        <v>11</v>
      </c>
    </row>
    <row r="8" s="1" customFormat="1" ht="18.75" customHeight="1" spans="1:11">
      <c r="A8" s="35"/>
      <c r="B8" s="24" t="s">
        <v>92</v>
      </c>
      <c r="C8" s="35"/>
      <c r="D8" s="35"/>
      <c r="E8" s="35"/>
      <c r="F8" s="35"/>
      <c r="G8" s="35"/>
      <c r="H8" s="36" t="s">
        <v>92</v>
      </c>
      <c r="I8" s="36" t="s">
        <v>92</v>
      </c>
      <c r="J8" s="36" t="s">
        <v>92</v>
      </c>
      <c r="K8" s="36"/>
    </row>
    <row r="9" s="1" customFormat="1" ht="18.75" customHeight="1" spans="1:11">
      <c r="A9" s="37" t="s">
        <v>92</v>
      </c>
      <c r="B9" s="38" t="s">
        <v>92</v>
      </c>
      <c r="C9" s="38" t="s">
        <v>92</v>
      </c>
      <c r="D9" s="38" t="s">
        <v>92</v>
      </c>
      <c r="E9" s="38" t="s">
        <v>92</v>
      </c>
      <c r="F9" s="38" t="s">
        <v>92</v>
      </c>
      <c r="G9" s="38" t="s">
        <v>92</v>
      </c>
      <c r="H9" s="39" t="s">
        <v>92</v>
      </c>
      <c r="I9" s="39" t="s">
        <v>92</v>
      </c>
      <c r="J9" s="39" t="s">
        <v>92</v>
      </c>
      <c r="K9" s="39"/>
    </row>
    <row r="10" s="1" customFormat="1" ht="18.75" customHeight="1" spans="1:11">
      <c r="A10" s="40"/>
      <c r="B10" s="41"/>
      <c r="C10" s="41"/>
      <c r="D10" s="41"/>
      <c r="E10" s="41"/>
      <c r="F10" s="41"/>
      <c r="G10" s="41"/>
      <c r="H10" s="42"/>
      <c r="I10" s="42"/>
      <c r="J10" s="42"/>
      <c r="K10" s="42"/>
    </row>
    <row r="11" s="1" customFormat="1" ht="18.75" customHeight="1" spans="1:11">
      <c r="A11" s="40"/>
      <c r="B11" s="41"/>
      <c r="C11" s="41"/>
      <c r="D11" s="41"/>
      <c r="E11" s="41"/>
      <c r="F11" s="41"/>
      <c r="G11" s="41"/>
      <c r="H11" s="42"/>
      <c r="I11" s="42"/>
      <c r="J11" s="42"/>
      <c r="K11" s="42"/>
    </row>
    <row r="12" s="1" customFormat="1" ht="18.75" customHeight="1" spans="1:11">
      <c r="A12" s="40"/>
      <c r="B12" s="41"/>
      <c r="C12" s="41"/>
      <c r="D12" s="41"/>
      <c r="E12" s="41"/>
      <c r="F12" s="41"/>
      <c r="G12" s="41"/>
      <c r="H12" s="42"/>
      <c r="I12" s="42"/>
      <c r="J12" s="42"/>
      <c r="K12" s="42"/>
    </row>
    <row r="13" s="1" customFormat="1" ht="18.75" customHeight="1" spans="1:11">
      <c r="A13" s="40"/>
      <c r="B13" s="41"/>
      <c r="C13" s="41"/>
      <c r="D13" s="41"/>
      <c r="E13" s="41"/>
      <c r="F13" s="41"/>
      <c r="G13" s="41"/>
      <c r="H13" s="42"/>
      <c r="I13" s="42"/>
      <c r="J13" s="42"/>
      <c r="K13" s="42"/>
    </row>
    <row r="14" s="1" customFormat="1" ht="18.75" customHeight="1" spans="1:11">
      <c r="A14" s="43" t="s">
        <v>133</v>
      </c>
      <c r="B14" s="44"/>
      <c r="C14" s="44"/>
      <c r="D14" s="44"/>
      <c r="E14" s="44"/>
      <c r="F14" s="44"/>
      <c r="G14" s="45"/>
      <c r="H14" s="46" t="s">
        <v>92</v>
      </c>
      <c r="I14" s="46" t="s">
        <v>92</v>
      </c>
      <c r="J14" s="46" t="s">
        <v>92</v>
      </c>
      <c r="K14" s="46"/>
    </row>
    <row r="15" s="1" customFormat="1" customHeight="1" spans="1:1">
      <c r="A15" s="1" t="s">
        <v>461</v>
      </c>
    </row>
    <row r="16" customHeight="1" spans="1:1">
      <c r="A16" s="31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scale="6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2" activePane="bottomRight" state="frozen"/>
      <selection/>
      <selection pane="topRight"/>
      <selection pane="bottomLeft"/>
      <selection pane="bottomRight" activeCell="B25" sqref="B25"/>
    </sheetView>
  </sheetViews>
  <sheetFormatPr defaultColWidth="8" defaultRowHeight="12" outlineLevelCol="3"/>
  <cols>
    <col min="1" max="1" width="39.5714285714286" style="79" customWidth="1"/>
    <col min="2" max="2" width="43.1333333333333" style="79" customWidth="1"/>
    <col min="3" max="3" width="40.4285714285714" style="79" customWidth="1"/>
    <col min="4" max="4" width="46.1333333333333" style="79" customWidth="1"/>
    <col min="5" max="5" width="8" style="63" customWidth="1"/>
    <col min="6" max="16384" width="8" style="63"/>
  </cols>
  <sheetData>
    <row r="1" ht="17" customHeight="1" spans="1:4">
      <c r="A1" s="350"/>
      <c r="B1" s="81"/>
      <c r="C1" s="81"/>
      <c r="D1" s="153"/>
    </row>
    <row r="2" ht="36" customHeight="1" spans="1:4">
      <c r="A2" s="64" t="s">
        <v>3</v>
      </c>
      <c r="B2" s="351"/>
      <c r="C2" s="351"/>
      <c r="D2" s="351"/>
    </row>
    <row r="3" ht="21" customHeight="1" spans="1:4">
      <c r="A3" s="84" t="s">
        <v>22</v>
      </c>
      <c r="B3" s="302"/>
      <c r="C3" s="302"/>
      <c r="D3" s="152" t="s">
        <v>23</v>
      </c>
    </row>
    <row r="4" ht="19.5" customHeight="1" spans="1:4">
      <c r="A4" s="88" t="s">
        <v>24</v>
      </c>
      <c r="B4" s="162"/>
      <c r="C4" s="88" t="s">
        <v>25</v>
      </c>
      <c r="D4" s="162"/>
    </row>
    <row r="5" ht="19.5" customHeight="1" spans="1:4">
      <c r="A5" s="87" t="s">
        <v>26</v>
      </c>
      <c r="B5" s="87" t="s">
        <v>27</v>
      </c>
      <c r="C5" s="87" t="s">
        <v>28</v>
      </c>
      <c r="D5" s="87" t="s">
        <v>27</v>
      </c>
    </row>
    <row r="6" ht="19.5" customHeight="1" spans="1:4">
      <c r="A6" s="91"/>
      <c r="B6" s="91"/>
      <c r="C6" s="91"/>
      <c r="D6" s="91"/>
    </row>
    <row r="7" ht="20.25" customHeight="1" spans="1:4">
      <c r="A7" s="308" t="s">
        <v>29</v>
      </c>
      <c r="B7" s="231">
        <v>788224</v>
      </c>
      <c r="C7" s="308" t="s">
        <v>30</v>
      </c>
      <c r="D7" s="352"/>
    </row>
    <row r="8" ht="20.25" customHeight="1" spans="1:4">
      <c r="A8" s="308" t="s">
        <v>31</v>
      </c>
      <c r="B8" s="284"/>
      <c r="C8" s="308" t="s">
        <v>32</v>
      </c>
      <c r="D8" s="352"/>
    </row>
    <row r="9" ht="20.25" customHeight="1" spans="1:4">
      <c r="A9" s="308" t="s">
        <v>33</v>
      </c>
      <c r="B9" s="284"/>
      <c r="C9" s="308" t="s">
        <v>34</v>
      </c>
      <c r="D9" s="352"/>
    </row>
    <row r="10" ht="20.25" customHeight="1" spans="1:4">
      <c r="A10" s="308" t="s">
        <v>35</v>
      </c>
      <c r="B10" s="284"/>
      <c r="C10" s="308" t="s">
        <v>36</v>
      </c>
      <c r="D10" s="352"/>
    </row>
    <row r="11" ht="20.25" customHeight="1" spans="1:4">
      <c r="A11" s="308" t="s">
        <v>37</v>
      </c>
      <c r="B11" s="353"/>
      <c r="C11" s="308" t="s">
        <v>38</v>
      </c>
      <c r="D11" s="352"/>
    </row>
    <row r="12" ht="20.25" customHeight="1" spans="1:4">
      <c r="A12" s="308" t="s">
        <v>39</v>
      </c>
      <c r="B12" s="306"/>
      <c r="C12" s="308" t="s">
        <v>40</v>
      </c>
      <c r="D12" s="352"/>
    </row>
    <row r="13" ht="20.25" customHeight="1" spans="1:4">
      <c r="A13" s="308" t="s">
        <v>41</v>
      </c>
      <c r="B13" s="306"/>
      <c r="C13" s="308" t="s">
        <v>42</v>
      </c>
      <c r="D13" s="231">
        <v>695133</v>
      </c>
    </row>
    <row r="14" ht="20.25" customHeight="1" spans="1:4">
      <c r="A14" s="308" t="s">
        <v>43</v>
      </c>
      <c r="B14" s="306"/>
      <c r="C14" s="308" t="s">
        <v>44</v>
      </c>
      <c r="D14" s="231">
        <v>46852</v>
      </c>
    </row>
    <row r="15" ht="20.25" customHeight="1" spans="1:4">
      <c r="A15" s="354" t="s">
        <v>45</v>
      </c>
      <c r="B15" s="355"/>
      <c r="C15" s="308" t="s">
        <v>46</v>
      </c>
      <c r="D15" s="231">
        <v>22155</v>
      </c>
    </row>
    <row r="16" ht="20.25" customHeight="1" spans="1:4">
      <c r="A16" s="354" t="s">
        <v>47</v>
      </c>
      <c r="B16" s="356"/>
      <c r="C16" s="308" t="s">
        <v>48</v>
      </c>
      <c r="D16" s="352"/>
    </row>
    <row r="17" ht="20.25" customHeight="1" spans="1:4">
      <c r="A17" s="354"/>
      <c r="B17" s="357"/>
      <c r="C17" s="308" t="s">
        <v>49</v>
      </c>
      <c r="D17" s="352"/>
    </row>
    <row r="18" ht="20.25" customHeight="1" spans="1:4">
      <c r="A18" s="356"/>
      <c r="B18" s="357"/>
      <c r="C18" s="308" t="s">
        <v>50</v>
      </c>
      <c r="D18" s="352"/>
    </row>
    <row r="19" ht="20.25" customHeight="1" spans="1:4">
      <c r="A19" s="356"/>
      <c r="B19" s="357"/>
      <c r="C19" s="308" t="s">
        <v>51</v>
      </c>
      <c r="D19" s="352"/>
    </row>
    <row r="20" ht="20.25" customHeight="1" spans="1:4">
      <c r="A20" s="356"/>
      <c r="B20" s="357"/>
      <c r="C20" s="308" t="s">
        <v>52</v>
      </c>
      <c r="D20" s="352"/>
    </row>
    <row r="21" ht="20.25" customHeight="1" spans="1:4">
      <c r="A21" s="356"/>
      <c r="B21" s="357"/>
      <c r="C21" s="308" t="s">
        <v>53</v>
      </c>
      <c r="D21" s="352"/>
    </row>
    <row r="22" ht="20.25" customHeight="1" spans="1:4">
      <c r="A22" s="356"/>
      <c r="B22" s="357"/>
      <c r="C22" s="308" t="s">
        <v>54</v>
      </c>
      <c r="D22" s="352"/>
    </row>
    <row r="23" ht="20.25" customHeight="1" spans="1:4">
      <c r="A23" s="356"/>
      <c r="B23" s="357"/>
      <c r="C23" s="308" t="s">
        <v>55</v>
      </c>
      <c r="D23" s="352"/>
    </row>
    <row r="24" ht="20.25" customHeight="1" spans="1:4">
      <c r="A24" s="356"/>
      <c r="B24" s="357"/>
      <c r="C24" s="308" t="s">
        <v>56</v>
      </c>
      <c r="D24" s="352"/>
    </row>
    <row r="25" ht="20.25" customHeight="1" spans="1:4">
      <c r="A25" s="356"/>
      <c r="B25" s="357"/>
      <c r="C25" s="308" t="s">
        <v>57</v>
      </c>
      <c r="D25" s="231">
        <v>24084</v>
      </c>
    </row>
    <row r="26" ht="20.25" customHeight="1" spans="1:4">
      <c r="A26" s="356"/>
      <c r="B26" s="357"/>
      <c r="C26" s="308" t="s">
        <v>58</v>
      </c>
      <c r="D26" s="352"/>
    </row>
    <row r="27" ht="20.25" customHeight="1" spans="1:4">
      <c r="A27" s="356"/>
      <c r="B27" s="357"/>
      <c r="C27" s="308" t="s">
        <v>59</v>
      </c>
      <c r="D27" s="352"/>
    </row>
    <row r="28" ht="20.25" customHeight="1" spans="1:4">
      <c r="A28" s="356"/>
      <c r="B28" s="357"/>
      <c r="C28" s="308" t="s">
        <v>60</v>
      </c>
      <c r="D28" s="352"/>
    </row>
    <row r="29" ht="20.25" customHeight="1" spans="1:4">
      <c r="A29" s="356"/>
      <c r="B29" s="357"/>
      <c r="C29" s="308" t="s">
        <v>61</v>
      </c>
      <c r="D29" s="352"/>
    </row>
    <row r="30" ht="20.25" customHeight="1" spans="1:4">
      <c r="A30" s="358"/>
      <c r="B30" s="359"/>
      <c r="C30" s="308" t="s">
        <v>62</v>
      </c>
      <c r="D30" s="352"/>
    </row>
    <row r="31" ht="20.25" customHeight="1" spans="1:4">
      <c r="A31" s="358"/>
      <c r="B31" s="359"/>
      <c r="C31" s="308" t="s">
        <v>63</v>
      </c>
      <c r="D31" s="352"/>
    </row>
    <row r="32" ht="20.25" customHeight="1" spans="1:4">
      <c r="A32" s="358"/>
      <c r="B32" s="359"/>
      <c r="C32" s="308" t="s">
        <v>64</v>
      </c>
      <c r="D32" s="352"/>
    </row>
    <row r="33" ht="20.25" customHeight="1" spans="1:4">
      <c r="A33" s="360" t="s">
        <v>65</v>
      </c>
      <c r="B33" s="361">
        <f>B7+B8+B9+B10+B11</f>
        <v>788224</v>
      </c>
      <c r="C33" s="313" t="s">
        <v>66</v>
      </c>
      <c r="D33" s="310">
        <f>SUM(D7:D29)</f>
        <v>788224</v>
      </c>
    </row>
    <row r="34" ht="20.25" customHeight="1" spans="1:4">
      <c r="A34" s="354" t="s">
        <v>67</v>
      </c>
      <c r="B34" s="362"/>
      <c r="C34" s="308" t="s">
        <v>68</v>
      </c>
      <c r="D34" s="284"/>
    </row>
    <row r="35" ht="20.25" customHeight="1" spans="1:4">
      <c r="A35" s="354" t="s">
        <v>69</v>
      </c>
      <c r="B35" s="363"/>
      <c r="C35" s="354" t="s">
        <v>69</v>
      </c>
      <c r="D35" s="364"/>
    </row>
    <row r="36" ht="20.25" customHeight="1" spans="1:4">
      <c r="A36" s="354" t="s">
        <v>70</v>
      </c>
      <c r="B36" s="363"/>
      <c r="C36" s="354" t="s">
        <v>71</v>
      </c>
      <c r="D36" s="364"/>
    </row>
    <row r="37" ht="20.25" customHeight="1" spans="1:4">
      <c r="A37" s="365" t="s">
        <v>72</v>
      </c>
      <c r="B37" s="366">
        <f>B33+B34</f>
        <v>788224</v>
      </c>
      <c r="C37" s="313" t="s">
        <v>73</v>
      </c>
      <c r="D37" s="366">
        <f>D33+D34</f>
        <v>788224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0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0"/>
  <sheetViews>
    <sheetView workbookViewId="0">
      <selection activeCell="C17" sqref="C17"/>
    </sheetView>
  </sheetViews>
  <sheetFormatPr defaultColWidth="9.14285714285714" defaultRowHeight="14.25" customHeight="1" outlineLevelCol="6"/>
  <cols>
    <col min="1" max="1" width="35.2857142857143" style="1" customWidth="1"/>
    <col min="2" max="2" width="28" style="1" customWidth="1"/>
    <col min="3" max="3" width="30.2857142857143" style="1" customWidth="1"/>
    <col min="4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21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22</v>
      </c>
      <c r="B3" s="7"/>
      <c r="C3" s="7"/>
      <c r="D3" s="7"/>
      <c r="E3" s="8"/>
      <c r="F3" s="8"/>
      <c r="G3" s="9" t="s">
        <v>179</v>
      </c>
    </row>
    <row r="4" s="1" customFormat="1" ht="21.75" customHeight="1" spans="1:7">
      <c r="A4" s="10" t="s">
        <v>280</v>
      </c>
      <c r="B4" s="10" t="s">
        <v>279</v>
      </c>
      <c r="C4" s="10" t="s">
        <v>189</v>
      </c>
      <c r="D4" s="11" t="s">
        <v>462</v>
      </c>
      <c r="E4" s="12" t="s">
        <v>79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463</v>
      </c>
      <c r="F5" s="18" t="s">
        <v>464</v>
      </c>
      <c r="G5" s="18" t="s">
        <v>465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21" customHeight="1" spans="1:7">
      <c r="A8" s="24" t="s">
        <v>91</v>
      </c>
      <c r="B8" s="25" t="s">
        <v>286</v>
      </c>
      <c r="C8" s="25" t="s">
        <v>288</v>
      </c>
      <c r="D8" s="26" t="s">
        <v>466</v>
      </c>
      <c r="E8" s="27">
        <v>200000</v>
      </c>
      <c r="F8" s="27">
        <v>250000</v>
      </c>
      <c r="G8" s="27">
        <v>300000</v>
      </c>
    </row>
    <row r="9" s="1" customFormat="1" ht="18.75" customHeight="1" spans="1:7">
      <c r="A9" s="28" t="s">
        <v>76</v>
      </c>
      <c r="B9" s="29"/>
      <c r="C9" s="29"/>
      <c r="D9" s="30"/>
      <c r="E9" s="27">
        <f>SUM(E8)</f>
        <v>200000</v>
      </c>
      <c r="F9" s="27">
        <f>SUM(F8)</f>
        <v>250000</v>
      </c>
      <c r="G9" s="27">
        <f>SUM(G8)</f>
        <v>300000</v>
      </c>
    </row>
    <row r="10" customHeight="1" spans="1:1">
      <c r="A10" s="31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511805555555556" right="0.393055555555556" top="1" bottom="1" header="0.5" footer="0.5"/>
  <pageSetup paperSize="9" scale="72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E16" sqref="E16"/>
    </sheetView>
  </sheetViews>
  <sheetFormatPr defaultColWidth="8" defaultRowHeight="14.25" customHeight="1"/>
  <cols>
    <col min="1" max="1" width="21.1333333333333" style="79" customWidth="1"/>
    <col min="2" max="2" width="23.4285714285714" style="79" customWidth="1"/>
    <col min="3" max="5" width="12.5714285714286" style="79" customWidth="1"/>
    <col min="6" max="6" width="14" style="79" customWidth="1"/>
    <col min="7" max="8" width="12.5714285714286" style="79" customWidth="1"/>
    <col min="9" max="9" width="8.84761904761905" style="79" customWidth="1"/>
    <col min="10" max="14" width="12.5714285714286" style="79" customWidth="1"/>
    <col min="15" max="15" width="8" style="63" customWidth="1"/>
    <col min="16" max="16" width="9.57142857142857" style="63" customWidth="1"/>
    <col min="17" max="17" width="9.71428571428571" style="63" customWidth="1"/>
    <col min="18" max="18" width="10.5714285714286" style="63" customWidth="1"/>
    <col min="19" max="19" width="10.1333333333333" style="79" customWidth="1"/>
    <col min="20" max="20" width="8" style="63" customWidth="1"/>
    <col min="21" max="16384" width="8" style="63"/>
  </cols>
  <sheetData>
    <row r="1" ht="12" customHeight="1" spans="1:19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338"/>
      <c r="P1" s="338"/>
      <c r="Q1" s="338"/>
      <c r="R1" s="338"/>
      <c r="S1" s="345"/>
    </row>
    <row r="2" ht="36" customHeight="1" spans="1:19">
      <c r="A2" s="325" t="s">
        <v>4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6"/>
      <c r="P2" s="66"/>
      <c r="Q2" s="66"/>
      <c r="R2" s="66"/>
      <c r="S2" s="65"/>
    </row>
    <row r="3" ht="20.25" customHeight="1" spans="1:19">
      <c r="A3" s="84" t="s">
        <v>22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339"/>
      <c r="P3" s="339"/>
      <c r="Q3" s="339"/>
      <c r="R3" s="339"/>
      <c r="S3" s="346" t="s">
        <v>23</v>
      </c>
    </row>
    <row r="4" ht="18.75" customHeight="1" spans="1:19">
      <c r="A4" s="326" t="s">
        <v>74</v>
      </c>
      <c r="B4" s="327" t="s">
        <v>75</v>
      </c>
      <c r="C4" s="327" t="s">
        <v>76</v>
      </c>
      <c r="D4" s="328" t="s">
        <v>77</v>
      </c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40" t="s">
        <v>67</v>
      </c>
      <c r="P4" s="340"/>
      <c r="Q4" s="340"/>
      <c r="R4" s="340"/>
      <c r="S4" s="347"/>
    </row>
    <row r="5" ht="18.75" customHeight="1" spans="1:19">
      <c r="A5" s="330"/>
      <c r="B5" s="331"/>
      <c r="C5" s="331"/>
      <c r="D5" s="332" t="s">
        <v>78</v>
      </c>
      <c r="E5" s="332" t="s">
        <v>79</v>
      </c>
      <c r="F5" s="332" t="s">
        <v>80</v>
      </c>
      <c r="G5" s="332" t="s">
        <v>81</v>
      </c>
      <c r="H5" s="332" t="s">
        <v>82</v>
      </c>
      <c r="I5" s="341" t="s">
        <v>83</v>
      </c>
      <c r="J5" s="329"/>
      <c r="K5" s="329"/>
      <c r="L5" s="329"/>
      <c r="M5" s="329"/>
      <c r="N5" s="329"/>
      <c r="O5" s="340" t="s">
        <v>78</v>
      </c>
      <c r="P5" s="340" t="s">
        <v>79</v>
      </c>
      <c r="Q5" s="340" t="s">
        <v>80</v>
      </c>
      <c r="R5" s="348" t="s">
        <v>81</v>
      </c>
      <c r="S5" s="340" t="s">
        <v>84</v>
      </c>
    </row>
    <row r="6" ht="33.75" customHeight="1" spans="1:19">
      <c r="A6" s="333"/>
      <c r="B6" s="323"/>
      <c r="C6" s="323"/>
      <c r="D6" s="333"/>
      <c r="E6" s="333"/>
      <c r="F6" s="333"/>
      <c r="G6" s="333"/>
      <c r="H6" s="333"/>
      <c r="I6" s="323" t="s">
        <v>78</v>
      </c>
      <c r="J6" s="323" t="s">
        <v>85</v>
      </c>
      <c r="K6" s="323" t="s">
        <v>86</v>
      </c>
      <c r="L6" s="323" t="s">
        <v>87</v>
      </c>
      <c r="M6" s="323" t="s">
        <v>88</v>
      </c>
      <c r="N6" s="342" t="s">
        <v>89</v>
      </c>
      <c r="O6" s="340"/>
      <c r="P6" s="340"/>
      <c r="Q6" s="340"/>
      <c r="R6" s="348"/>
      <c r="S6" s="340"/>
    </row>
    <row r="7" ht="16.5" customHeight="1" spans="1:19">
      <c r="A7" s="334">
        <v>1</v>
      </c>
      <c r="B7" s="335">
        <v>2</v>
      </c>
      <c r="C7" s="335">
        <v>3</v>
      </c>
      <c r="D7" s="334">
        <v>4</v>
      </c>
      <c r="E7" s="335">
        <v>5</v>
      </c>
      <c r="F7" s="335">
        <v>6</v>
      </c>
      <c r="G7" s="334">
        <v>7</v>
      </c>
      <c r="H7" s="335">
        <v>8</v>
      </c>
      <c r="I7" s="335">
        <v>9</v>
      </c>
      <c r="J7" s="334">
        <v>10</v>
      </c>
      <c r="K7" s="334">
        <v>11</v>
      </c>
      <c r="L7" s="334">
        <v>12</v>
      </c>
      <c r="M7" s="334">
        <v>13</v>
      </c>
      <c r="N7" s="334">
        <v>14</v>
      </c>
      <c r="O7" s="334">
        <v>15</v>
      </c>
      <c r="P7" s="334">
        <v>16</v>
      </c>
      <c r="Q7" s="334">
        <v>17</v>
      </c>
      <c r="R7" s="334">
        <v>18</v>
      </c>
      <c r="S7" s="244">
        <v>19</v>
      </c>
    </row>
    <row r="8" ht="16.5" customHeight="1" spans="1:19">
      <c r="A8" s="264" t="s">
        <v>90</v>
      </c>
      <c r="B8" s="264" t="s">
        <v>91</v>
      </c>
      <c r="C8" s="295">
        <f>SUM(O8,I8,D8)</f>
        <v>788224</v>
      </c>
      <c r="D8" s="295">
        <f>SUM(E8)</f>
        <v>788224</v>
      </c>
      <c r="E8" s="321">
        <v>788224</v>
      </c>
      <c r="F8" s="103" t="s">
        <v>92</v>
      </c>
      <c r="G8" s="103" t="s">
        <v>92</v>
      </c>
      <c r="H8" s="103" t="s">
        <v>92</v>
      </c>
      <c r="I8" s="103" t="s">
        <v>92</v>
      </c>
      <c r="J8" s="103" t="s">
        <v>92</v>
      </c>
      <c r="K8" s="103" t="s">
        <v>92</v>
      </c>
      <c r="L8" s="103" t="s">
        <v>92</v>
      </c>
      <c r="M8" s="103" t="s">
        <v>92</v>
      </c>
      <c r="N8" s="343" t="s">
        <v>92</v>
      </c>
      <c r="O8" s="344" t="s">
        <v>92</v>
      </c>
      <c r="P8" s="344" t="s">
        <v>92</v>
      </c>
      <c r="Q8" s="344"/>
      <c r="R8" s="349"/>
      <c r="S8" s="244"/>
    </row>
    <row r="9" ht="16.5" customHeight="1" spans="1:19">
      <c r="A9" s="336" t="s">
        <v>76</v>
      </c>
      <c r="B9" s="337"/>
      <c r="C9" s="295">
        <f>SUM(C8:C8)</f>
        <v>788224</v>
      </c>
      <c r="D9" s="295">
        <f>SUM(D8:D8)</f>
        <v>788224</v>
      </c>
      <c r="E9" s="321">
        <f>SUM(E8)</f>
        <v>788224</v>
      </c>
      <c r="F9" s="103" t="s">
        <v>92</v>
      </c>
      <c r="G9" s="103" t="s">
        <v>92</v>
      </c>
      <c r="H9" s="103" t="s">
        <v>92</v>
      </c>
      <c r="I9" s="103" t="s">
        <v>92</v>
      </c>
      <c r="J9" s="103" t="s">
        <v>92</v>
      </c>
      <c r="K9" s="103" t="s">
        <v>92</v>
      </c>
      <c r="L9" s="103" t="s">
        <v>92</v>
      </c>
      <c r="M9" s="103" t="s">
        <v>92</v>
      </c>
      <c r="N9" s="343" t="s">
        <v>92</v>
      </c>
      <c r="O9" s="344" t="s">
        <v>92</v>
      </c>
      <c r="P9" s="344" t="s">
        <v>92</v>
      </c>
      <c r="Q9" s="344"/>
      <c r="R9" s="344"/>
      <c r="S9" s="344"/>
    </row>
    <row r="10" customHeight="1" spans="19:19">
      <c r="S10" s="77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8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SheetLayoutView="60" workbookViewId="0">
      <selection activeCell="C12" sqref="C12"/>
    </sheetView>
  </sheetViews>
  <sheetFormatPr defaultColWidth="8.88571428571429" defaultRowHeight="14.25" customHeight="1"/>
  <cols>
    <col min="1" max="1" width="14.2857142857143" style="79" customWidth="1"/>
    <col min="2" max="2" width="32.1428571428571" style="79" customWidth="1"/>
    <col min="3" max="4" width="15.4285714285714" style="79" customWidth="1"/>
    <col min="5" max="8" width="18.847619047619" style="79" customWidth="1"/>
    <col min="9" max="9" width="15.5714285714286" style="79" customWidth="1"/>
    <col min="10" max="10" width="14.1333333333333" style="79" customWidth="1"/>
    <col min="11" max="15" width="18.847619047619" style="79" customWidth="1"/>
    <col min="16" max="16" width="9.13333333333333" style="79" customWidth="1"/>
    <col min="17" max="16384" width="9.13333333333333" style="79"/>
  </cols>
  <sheetData>
    <row r="1" ht="15.75" customHeight="1" spans="1:15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</row>
    <row r="2" ht="28.5" customHeight="1" spans="1:15">
      <c r="A2" s="65" t="s">
        <v>5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ht="15" customHeight="1" spans="1:15">
      <c r="A3" s="316" t="s">
        <v>22</v>
      </c>
      <c r="B3" s="317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85"/>
      <c r="N3" s="85"/>
      <c r="O3" s="157" t="s">
        <v>23</v>
      </c>
    </row>
    <row r="4" ht="17.25" customHeight="1" spans="1:15">
      <c r="A4" s="93" t="s">
        <v>93</v>
      </c>
      <c r="B4" s="93" t="s">
        <v>94</v>
      </c>
      <c r="C4" s="94" t="s">
        <v>76</v>
      </c>
      <c r="D4" s="113" t="s">
        <v>79</v>
      </c>
      <c r="E4" s="113"/>
      <c r="F4" s="113"/>
      <c r="G4" s="113" t="s">
        <v>80</v>
      </c>
      <c r="H4" s="113" t="s">
        <v>81</v>
      </c>
      <c r="I4" s="113" t="s">
        <v>95</v>
      </c>
      <c r="J4" s="113" t="s">
        <v>83</v>
      </c>
      <c r="K4" s="113"/>
      <c r="L4" s="113"/>
      <c r="M4" s="113"/>
      <c r="N4" s="113"/>
      <c r="O4" s="113"/>
    </row>
    <row r="5" ht="27" spans="1:15">
      <c r="A5" s="106"/>
      <c r="B5" s="106"/>
      <c r="C5" s="219"/>
      <c r="D5" s="113" t="s">
        <v>78</v>
      </c>
      <c r="E5" s="113" t="s">
        <v>96</v>
      </c>
      <c r="F5" s="113" t="s">
        <v>97</v>
      </c>
      <c r="G5" s="113"/>
      <c r="H5" s="113"/>
      <c r="I5" s="113"/>
      <c r="J5" s="113" t="s">
        <v>78</v>
      </c>
      <c r="K5" s="113" t="s">
        <v>98</v>
      </c>
      <c r="L5" s="113" t="s">
        <v>99</v>
      </c>
      <c r="M5" s="113" t="s">
        <v>100</v>
      </c>
      <c r="N5" s="113" t="s">
        <v>101</v>
      </c>
      <c r="O5" s="113" t="s">
        <v>102</v>
      </c>
    </row>
    <row r="6" ht="16.5" customHeight="1" spans="1:15">
      <c r="A6" s="87">
        <v>1</v>
      </c>
      <c r="B6" s="8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7">
        <v>12</v>
      </c>
      <c r="M6" s="107">
        <v>13</v>
      </c>
      <c r="N6" s="107">
        <v>14</v>
      </c>
      <c r="O6" s="107">
        <v>15</v>
      </c>
    </row>
    <row r="7" ht="20.25" customHeight="1" spans="1:15">
      <c r="A7" s="318" t="s">
        <v>103</v>
      </c>
      <c r="B7" s="318" t="s">
        <v>104</v>
      </c>
      <c r="C7" s="319">
        <f>SUM(D7,J7)</f>
        <v>695133</v>
      </c>
      <c r="D7" s="320">
        <f>SUM(E7:F7)</f>
        <v>695133</v>
      </c>
      <c r="E7" s="321">
        <v>495133</v>
      </c>
      <c r="F7" s="321">
        <v>200000</v>
      </c>
      <c r="G7" s="117"/>
      <c r="H7" s="117"/>
      <c r="I7" s="117" t="s">
        <v>92</v>
      </c>
      <c r="J7" s="117"/>
      <c r="K7" s="117" t="s">
        <v>92</v>
      </c>
      <c r="L7" s="117" t="s">
        <v>92</v>
      </c>
      <c r="M7" s="117" t="s">
        <v>92</v>
      </c>
      <c r="N7" s="117" t="s">
        <v>92</v>
      </c>
      <c r="O7" s="117" t="s">
        <v>92</v>
      </c>
    </row>
    <row r="8" ht="20.25" customHeight="1" spans="1:15">
      <c r="A8" s="318" t="s">
        <v>105</v>
      </c>
      <c r="B8" s="318" t="s">
        <v>106</v>
      </c>
      <c r="C8" s="319">
        <f>SUM(D8,J8)</f>
        <v>695133</v>
      </c>
      <c r="D8" s="320">
        <f>SUM(E8:F8)</f>
        <v>695133</v>
      </c>
      <c r="E8" s="321">
        <v>495133</v>
      </c>
      <c r="F8" s="321">
        <v>200000</v>
      </c>
      <c r="G8" s="322"/>
      <c r="H8" s="322"/>
      <c r="I8" s="322"/>
      <c r="J8" s="322"/>
      <c r="K8" s="322"/>
      <c r="L8" s="322"/>
      <c r="M8" s="322"/>
      <c r="N8" s="322"/>
      <c r="O8" s="322"/>
    </row>
    <row r="9" ht="20.25" customHeight="1" spans="1:15">
      <c r="A9" s="318" t="s">
        <v>107</v>
      </c>
      <c r="B9" s="318" t="s">
        <v>108</v>
      </c>
      <c r="C9" s="319">
        <f>SUM(D9,J9)</f>
        <v>695133</v>
      </c>
      <c r="D9" s="320">
        <f>SUM(E9:F9)</f>
        <v>695133</v>
      </c>
      <c r="E9" s="321">
        <v>495133</v>
      </c>
      <c r="F9" s="321">
        <v>200000</v>
      </c>
      <c r="G9" s="322"/>
      <c r="H9" s="322"/>
      <c r="I9" s="322"/>
      <c r="J9" s="322"/>
      <c r="K9" s="322"/>
      <c r="L9" s="322"/>
      <c r="M9" s="322"/>
      <c r="N9" s="322"/>
      <c r="O9" s="322"/>
    </row>
    <row r="10" ht="20.25" customHeight="1" spans="1:15">
      <c r="A10" s="318" t="s">
        <v>109</v>
      </c>
      <c r="B10" s="318" t="s">
        <v>110</v>
      </c>
      <c r="C10" s="319">
        <f t="shared" ref="C10:C21" si="0">SUM(D10,J10)</f>
        <v>46852</v>
      </c>
      <c r="D10" s="320">
        <f>SUM(E10:F10)</f>
        <v>46852</v>
      </c>
      <c r="E10" s="321">
        <v>46852</v>
      </c>
      <c r="F10" s="322"/>
      <c r="G10" s="322"/>
      <c r="H10" s="322"/>
      <c r="I10" s="322"/>
      <c r="J10" s="322"/>
      <c r="K10" s="322"/>
      <c r="L10" s="322"/>
      <c r="M10" s="322"/>
      <c r="N10" s="322"/>
      <c r="O10" s="322"/>
    </row>
    <row r="11" ht="20.25" customHeight="1" spans="1:15">
      <c r="A11" s="318" t="s">
        <v>111</v>
      </c>
      <c r="B11" s="318" t="s">
        <v>112</v>
      </c>
      <c r="C11" s="319">
        <f t="shared" si="0"/>
        <v>46852</v>
      </c>
      <c r="D11" s="320">
        <f t="shared" ref="D11:D21" si="1">SUM(E11:F11)</f>
        <v>46852</v>
      </c>
      <c r="E11" s="321">
        <v>46852</v>
      </c>
      <c r="F11" s="322"/>
      <c r="G11" s="322"/>
      <c r="H11" s="322"/>
      <c r="I11" s="322"/>
      <c r="J11" s="322"/>
      <c r="K11" s="322"/>
      <c r="L11" s="322"/>
      <c r="M11" s="322"/>
      <c r="N11" s="322"/>
      <c r="O11" s="322"/>
    </row>
    <row r="12" ht="20.25" customHeight="1" spans="1:15">
      <c r="A12" s="318" t="s">
        <v>113</v>
      </c>
      <c r="B12" s="318" t="s">
        <v>114</v>
      </c>
      <c r="C12" s="319">
        <f t="shared" si="0"/>
        <v>22300</v>
      </c>
      <c r="D12" s="320">
        <f t="shared" si="1"/>
        <v>22300</v>
      </c>
      <c r="E12" s="321">
        <v>22300</v>
      </c>
      <c r="F12" s="322"/>
      <c r="G12" s="322"/>
      <c r="H12" s="322"/>
      <c r="I12" s="322"/>
      <c r="J12" s="322"/>
      <c r="K12" s="322"/>
      <c r="L12" s="322"/>
      <c r="M12" s="322"/>
      <c r="N12" s="322"/>
      <c r="O12" s="322"/>
    </row>
    <row r="13" ht="20.25" customHeight="1" spans="1:15">
      <c r="A13" s="318" t="s">
        <v>115</v>
      </c>
      <c r="B13" s="318" t="s">
        <v>116</v>
      </c>
      <c r="C13" s="319">
        <f t="shared" si="0"/>
        <v>24552</v>
      </c>
      <c r="D13" s="320">
        <f t="shared" si="1"/>
        <v>24552</v>
      </c>
      <c r="E13" s="321">
        <v>24552</v>
      </c>
      <c r="F13" s="322"/>
      <c r="G13" s="322"/>
      <c r="H13" s="322"/>
      <c r="I13" s="322"/>
      <c r="J13" s="322"/>
      <c r="K13" s="322"/>
      <c r="L13" s="322"/>
      <c r="M13" s="322"/>
      <c r="N13" s="322"/>
      <c r="O13" s="322"/>
    </row>
    <row r="14" ht="20.25" customHeight="1" spans="1:15">
      <c r="A14" s="318" t="s">
        <v>117</v>
      </c>
      <c r="B14" s="318" t="s">
        <v>118</v>
      </c>
      <c r="C14" s="319">
        <f t="shared" si="0"/>
        <v>22155</v>
      </c>
      <c r="D14" s="320">
        <f t="shared" si="1"/>
        <v>22155</v>
      </c>
      <c r="E14" s="321">
        <v>22155</v>
      </c>
      <c r="F14" s="322"/>
      <c r="G14" s="322"/>
      <c r="H14" s="322"/>
      <c r="I14" s="322"/>
      <c r="J14" s="322"/>
      <c r="K14" s="322"/>
      <c r="L14" s="322"/>
      <c r="M14" s="322"/>
      <c r="N14" s="322"/>
      <c r="O14" s="322"/>
    </row>
    <row r="15" ht="20.25" customHeight="1" spans="1:15">
      <c r="A15" s="318" t="s">
        <v>119</v>
      </c>
      <c r="B15" s="318" t="s">
        <v>120</v>
      </c>
      <c r="C15" s="319">
        <f t="shared" si="0"/>
        <v>22155</v>
      </c>
      <c r="D15" s="320">
        <f t="shared" si="1"/>
        <v>22155</v>
      </c>
      <c r="E15" s="321">
        <v>22155</v>
      </c>
      <c r="F15" s="322"/>
      <c r="G15" s="322"/>
      <c r="H15" s="322"/>
      <c r="I15" s="322"/>
      <c r="J15" s="322"/>
      <c r="K15" s="322"/>
      <c r="L15" s="322"/>
      <c r="M15" s="322"/>
      <c r="N15" s="322"/>
      <c r="O15" s="322"/>
    </row>
    <row r="16" ht="20.25" customHeight="1" spans="1:15">
      <c r="A16" s="318" t="s">
        <v>121</v>
      </c>
      <c r="B16" s="318" t="s">
        <v>122</v>
      </c>
      <c r="C16" s="319">
        <f t="shared" si="0"/>
        <v>11576</v>
      </c>
      <c r="D16" s="320">
        <f t="shared" si="1"/>
        <v>11576</v>
      </c>
      <c r="E16" s="321">
        <v>11576</v>
      </c>
      <c r="F16" s="322"/>
      <c r="G16" s="322"/>
      <c r="H16" s="322"/>
      <c r="I16" s="322"/>
      <c r="J16" s="322"/>
      <c r="K16" s="322"/>
      <c r="L16" s="322"/>
      <c r="M16" s="322"/>
      <c r="N16" s="322"/>
      <c r="O16" s="322"/>
    </row>
    <row r="17" ht="20.25" customHeight="1" spans="1:15">
      <c r="A17" s="318" t="s">
        <v>123</v>
      </c>
      <c r="B17" s="318" t="s">
        <v>124</v>
      </c>
      <c r="C17" s="319">
        <f t="shared" si="0"/>
        <v>10320</v>
      </c>
      <c r="D17" s="320">
        <f t="shared" si="1"/>
        <v>10320</v>
      </c>
      <c r="E17" s="321">
        <v>10320</v>
      </c>
      <c r="F17" s="322"/>
      <c r="G17" s="322"/>
      <c r="H17" s="322"/>
      <c r="I17" s="322"/>
      <c r="J17" s="322"/>
      <c r="K17" s="322"/>
      <c r="L17" s="322"/>
      <c r="M17" s="322"/>
      <c r="N17" s="322"/>
      <c r="O17" s="322"/>
    </row>
    <row r="18" ht="20.25" customHeight="1" spans="1:15">
      <c r="A18" s="318" t="s">
        <v>125</v>
      </c>
      <c r="B18" s="318" t="s">
        <v>126</v>
      </c>
      <c r="C18" s="319">
        <f t="shared" si="0"/>
        <v>259</v>
      </c>
      <c r="D18" s="320">
        <f t="shared" si="1"/>
        <v>259</v>
      </c>
      <c r="E18" s="321">
        <v>259</v>
      </c>
      <c r="F18" s="322"/>
      <c r="G18" s="322"/>
      <c r="H18" s="322"/>
      <c r="I18" s="322"/>
      <c r="J18" s="322"/>
      <c r="K18" s="322"/>
      <c r="L18" s="322"/>
      <c r="M18" s="322"/>
      <c r="N18" s="322"/>
      <c r="O18" s="322"/>
    </row>
    <row r="19" ht="20.25" customHeight="1" spans="1:15">
      <c r="A19" s="318" t="s">
        <v>127</v>
      </c>
      <c r="B19" s="318" t="s">
        <v>128</v>
      </c>
      <c r="C19" s="319">
        <f t="shared" si="0"/>
        <v>24084</v>
      </c>
      <c r="D19" s="320">
        <f t="shared" si="1"/>
        <v>24084</v>
      </c>
      <c r="E19" s="321">
        <v>24084</v>
      </c>
      <c r="F19" s="322"/>
      <c r="G19" s="322"/>
      <c r="H19" s="322"/>
      <c r="I19" s="322"/>
      <c r="J19" s="322"/>
      <c r="K19" s="322"/>
      <c r="L19" s="322"/>
      <c r="M19" s="322"/>
      <c r="N19" s="322"/>
      <c r="O19" s="322"/>
    </row>
    <row r="20" ht="20.25" customHeight="1" spans="1:15">
      <c r="A20" s="318" t="s">
        <v>129</v>
      </c>
      <c r="B20" s="318" t="s">
        <v>130</v>
      </c>
      <c r="C20" s="319">
        <f t="shared" si="0"/>
        <v>24084</v>
      </c>
      <c r="D20" s="320">
        <f t="shared" si="1"/>
        <v>24084</v>
      </c>
      <c r="E20" s="321">
        <v>24084</v>
      </c>
      <c r="F20" s="322"/>
      <c r="G20" s="322"/>
      <c r="H20" s="322"/>
      <c r="I20" s="322"/>
      <c r="J20" s="322"/>
      <c r="K20" s="322"/>
      <c r="L20" s="322"/>
      <c r="M20" s="322"/>
      <c r="N20" s="322"/>
      <c r="O20" s="322"/>
    </row>
    <row r="21" ht="20.25" customHeight="1" spans="1:15">
      <c r="A21" s="318" t="s">
        <v>131</v>
      </c>
      <c r="B21" s="318" t="s">
        <v>132</v>
      </c>
      <c r="C21" s="319">
        <f t="shared" si="0"/>
        <v>24084</v>
      </c>
      <c r="D21" s="320">
        <f t="shared" si="1"/>
        <v>24084</v>
      </c>
      <c r="E21" s="321">
        <v>24084</v>
      </c>
      <c r="F21" s="322"/>
      <c r="G21" s="322"/>
      <c r="H21" s="322"/>
      <c r="I21" s="322"/>
      <c r="J21" s="322"/>
      <c r="K21" s="322"/>
      <c r="L21" s="322"/>
      <c r="M21" s="322"/>
      <c r="N21" s="322"/>
      <c r="O21" s="322"/>
    </row>
    <row r="22" ht="17.25" customHeight="1" spans="1:15">
      <c r="A22" s="246" t="s">
        <v>133</v>
      </c>
      <c r="B22" s="323" t="s">
        <v>133</v>
      </c>
      <c r="C22" s="284">
        <f>SUM(C7,C10,C14,C19)</f>
        <v>788224</v>
      </c>
      <c r="D22" s="324">
        <f>SUM(D7,D10,D14,D19)</f>
        <v>788224</v>
      </c>
      <c r="E22" s="324">
        <f>SUM(E7,E10,E14,E19)</f>
        <v>588224</v>
      </c>
      <c r="F22" s="324">
        <f>SUM(F7)</f>
        <v>200000</v>
      </c>
      <c r="G22" s="324"/>
      <c r="H22" s="324"/>
      <c r="I22" s="324" t="s">
        <v>92</v>
      </c>
      <c r="J22" s="324"/>
      <c r="K22" s="324" t="s">
        <v>92</v>
      </c>
      <c r="L22" s="324" t="s">
        <v>92</v>
      </c>
      <c r="M22" s="324" t="s">
        <v>92</v>
      </c>
      <c r="N22" s="324" t="s">
        <v>92</v>
      </c>
      <c r="O22" s="324" t="s">
        <v>92</v>
      </c>
    </row>
    <row r="23" customHeight="1" spans="4:8">
      <c r="D23" s="299"/>
      <c r="H23" s="299"/>
    </row>
  </sheetData>
  <mergeCells count="11">
    <mergeCell ref="A2:O2"/>
    <mergeCell ref="A3:L3"/>
    <mergeCell ref="D4:F4"/>
    <mergeCell ref="J4:O4"/>
    <mergeCell ref="A22:B22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1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6" activePane="bottomRight" state="frozen"/>
      <selection/>
      <selection pane="topRight"/>
      <selection pane="bottomLeft"/>
      <selection pane="bottomRight" activeCell="D8" sqref="D8:D30"/>
    </sheetView>
  </sheetViews>
  <sheetFormatPr defaultColWidth="8.88571428571429" defaultRowHeight="14.25" customHeight="1" outlineLevelCol="3"/>
  <cols>
    <col min="1" max="1" width="49.2857142857143" style="62" customWidth="1"/>
    <col min="2" max="2" width="38.847619047619" style="62" customWidth="1"/>
    <col min="3" max="3" width="48.5714285714286" style="62" customWidth="1"/>
    <col min="4" max="4" width="36.4285714285714" style="62" customWidth="1"/>
    <col min="5" max="5" width="9.13333333333333" style="63" customWidth="1"/>
    <col min="6" max="16384" width="9.13333333333333" style="63"/>
  </cols>
  <sheetData>
    <row r="1" customHeight="1" spans="1:4">
      <c r="A1" s="300"/>
      <c r="B1" s="300"/>
      <c r="C1" s="300"/>
      <c r="D1" s="152"/>
    </row>
    <row r="2" ht="31.5" customHeight="1" spans="1:4">
      <c r="A2" s="64" t="s">
        <v>6</v>
      </c>
      <c r="B2" s="301"/>
      <c r="C2" s="301"/>
      <c r="D2" s="301"/>
    </row>
    <row r="3" ht="17.25" customHeight="1" spans="1:4">
      <c r="A3" s="160" t="s">
        <v>22</v>
      </c>
      <c r="B3" s="302"/>
      <c r="C3" s="302"/>
      <c r="D3" s="153" t="s">
        <v>23</v>
      </c>
    </row>
    <row r="4" ht="19.5" customHeight="1" spans="1:4">
      <c r="A4" s="88" t="s">
        <v>24</v>
      </c>
      <c r="B4" s="162"/>
      <c r="C4" s="88" t="s">
        <v>25</v>
      </c>
      <c r="D4" s="162"/>
    </row>
    <row r="5" ht="21.75" customHeight="1" spans="1:4">
      <c r="A5" s="87" t="s">
        <v>26</v>
      </c>
      <c r="B5" s="303" t="s">
        <v>27</v>
      </c>
      <c r="C5" s="87" t="s">
        <v>134</v>
      </c>
      <c r="D5" s="303" t="s">
        <v>27</v>
      </c>
    </row>
    <row r="6" ht="17.25" customHeight="1" spans="1:4">
      <c r="A6" s="91"/>
      <c r="B6" s="106"/>
      <c r="C6" s="91"/>
      <c r="D6" s="106"/>
    </row>
    <row r="7" ht="17.25" customHeight="1" spans="1:4">
      <c r="A7" s="304" t="s">
        <v>135</v>
      </c>
      <c r="B7" s="284">
        <f>SUM(B8)</f>
        <v>788224</v>
      </c>
      <c r="C7" s="305" t="s">
        <v>136</v>
      </c>
      <c r="D7" s="306">
        <f>SUM(D8:D34)</f>
        <v>788224</v>
      </c>
    </row>
    <row r="8" ht="17.25" customHeight="1" spans="1:4">
      <c r="A8" s="307" t="s">
        <v>137</v>
      </c>
      <c r="B8" s="231">
        <v>788224</v>
      </c>
      <c r="C8" s="305" t="s">
        <v>138</v>
      </c>
      <c r="D8" s="306"/>
    </row>
    <row r="9" ht="17.25" customHeight="1" spans="1:4">
      <c r="A9" s="307" t="s">
        <v>139</v>
      </c>
      <c r="B9" s="284"/>
      <c r="C9" s="305" t="s">
        <v>140</v>
      </c>
      <c r="D9" s="306"/>
    </row>
    <row r="10" ht="17.25" customHeight="1" spans="1:4">
      <c r="A10" s="307" t="s">
        <v>141</v>
      </c>
      <c r="B10" s="284"/>
      <c r="C10" s="305" t="s">
        <v>142</v>
      </c>
      <c r="D10" s="306"/>
    </row>
    <row r="11" ht="17.25" customHeight="1" spans="1:4">
      <c r="A11" s="307" t="s">
        <v>143</v>
      </c>
      <c r="B11" s="284"/>
      <c r="C11" s="305" t="s">
        <v>144</v>
      </c>
      <c r="D11" s="306"/>
    </row>
    <row r="12" ht="17.25" customHeight="1" spans="1:4">
      <c r="A12" s="307" t="s">
        <v>137</v>
      </c>
      <c r="B12" s="284"/>
      <c r="C12" s="305" t="s">
        <v>145</v>
      </c>
      <c r="D12" s="306"/>
    </row>
    <row r="13" ht="17.25" customHeight="1" spans="1:4">
      <c r="A13" s="308" t="s">
        <v>139</v>
      </c>
      <c r="B13" s="309"/>
      <c r="C13" s="305" t="s">
        <v>146</v>
      </c>
      <c r="D13" s="306"/>
    </row>
    <row r="14" ht="17.25" customHeight="1" spans="1:4">
      <c r="A14" s="308" t="s">
        <v>141</v>
      </c>
      <c r="B14" s="309"/>
      <c r="C14" s="305" t="s">
        <v>147</v>
      </c>
      <c r="D14" s="231">
        <v>695133</v>
      </c>
    </row>
    <row r="15" ht="17.25" customHeight="1" spans="1:4">
      <c r="A15" s="307"/>
      <c r="B15" s="309"/>
      <c r="C15" s="305" t="s">
        <v>148</v>
      </c>
      <c r="D15" s="231">
        <v>46852</v>
      </c>
    </row>
    <row r="16" ht="17.25" customHeight="1" spans="1:4">
      <c r="A16" s="307"/>
      <c r="B16" s="284"/>
      <c r="C16" s="305" t="s">
        <v>149</v>
      </c>
      <c r="D16" s="231">
        <v>22155</v>
      </c>
    </row>
    <row r="17" ht="17.25" customHeight="1" spans="1:4">
      <c r="A17" s="307"/>
      <c r="B17" s="310"/>
      <c r="C17" s="305" t="s">
        <v>150</v>
      </c>
      <c r="D17" s="306"/>
    </row>
    <row r="18" ht="17.25" customHeight="1" spans="1:4">
      <c r="A18" s="308"/>
      <c r="B18" s="310"/>
      <c r="C18" s="305" t="s">
        <v>151</v>
      </c>
      <c r="D18" s="306"/>
    </row>
    <row r="19" ht="17.25" customHeight="1" spans="1:4">
      <c r="A19" s="308"/>
      <c r="B19" s="311"/>
      <c r="C19" s="305" t="s">
        <v>152</v>
      </c>
      <c r="D19" s="306"/>
    </row>
    <row r="20" ht="17.25" customHeight="1" spans="1:4">
      <c r="A20" s="312"/>
      <c r="B20" s="311"/>
      <c r="C20" s="305" t="s">
        <v>153</v>
      </c>
      <c r="D20" s="306"/>
    </row>
    <row r="21" ht="17.25" customHeight="1" spans="1:4">
      <c r="A21" s="312"/>
      <c r="B21" s="311"/>
      <c r="C21" s="305" t="s">
        <v>154</v>
      </c>
      <c r="D21" s="306"/>
    </row>
    <row r="22" ht="17.25" customHeight="1" spans="1:4">
      <c r="A22" s="312"/>
      <c r="B22" s="311"/>
      <c r="C22" s="305" t="s">
        <v>155</v>
      </c>
      <c r="D22" s="306"/>
    </row>
    <row r="23" ht="17.25" customHeight="1" spans="1:4">
      <c r="A23" s="312"/>
      <c r="B23" s="311"/>
      <c r="C23" s="305" t="s">
        <v>156</v>
      </c>
      <c r="D23" s="306"/>
    </row>
    <row r="24" ht="17.25" customHeight="1" spans="1:4">
      <c r="A24" s="312"/>
      <c r="B24" s="311"/>
      <c r="C24" s="305" t="s">
        <v>157</v>
      </c>
      <c r="D24" s="306"/>
    </row>
    <row r="25" ht="17.25" customHeight="1" spans="1:4">
      <c r="A25" s="312"/>
      <c r="B25" s="311"/>
      <c r="C25" s="305" t="s">
        <v>158</v>
      </c>
      <c r="D25" s="306"/>
    </row>
    <row r="26" ht="17.25" customHeight="1" spans="1:4">
      <c r="A26" s="312"/>
      <c r="B26" s="311"/>
      <c r="C26" s="305" t="s">
        <v>159</v>
      </c>
      <c r="D26" s="231">
        <v>24084</v>
      </c>
    </row>
    <row r="27" ht="17.25" customHeight="1" spans="1:4">
      <c r="A27" s="312"/>
      <c r="B27" s="311"/>
      <c r="C27" s="305" t="s">
        <v>160</v>
      </c>
      <c r="D27" s="306"/>
    </row>
    <row r="28" ht="17.25" customHeight="1" spans="1:4">
      <c r="A28" s="312"/>
      <c r="B28" s="311"/>
      <c r="C28" s="305" t="s">
        <v>161</v>
      </c>
      <c r="D28" s="306"/>
    </row>
    <row r="29" ht="17.25" customHeight="1" spans="1:4">
      <c r="A29" s="312"/>
      <c r="B29" s="311"/>
      <c r="C29" s="305" t="s">
        <v>162</v>
      </c>
      <c r="D29" s="306"/>
    </row>
    <row r="30" ht="17.25" customHeight="1" spans="1:4">
      <c r="A30" s="312"/>
      <c r="B30" s="311"/>
      <c r="C30" s="305" t="s">
        <v>163</v>
      </c>
      <c r="D30" s="306"/>
    </row>
    <row r="31" customHeight="1" spans="1:4">
      <c r="A31" s="313"/>
      <c r="B31" s="310"/>
      <c r="C31" s="305" t="s">
        <v>164</v>
      </c>
      <c r="D31" s="306"/>
    </row>
    <row r="32" customHeight="1" spans="1:4">
      <c r="A32" s="313"/>
      <c r="B32" s="310"/>
      <c r="C32" s="305" t="s">
        <v>165</v>
      </c>
      <c r="D32" s="306"/>
    </row>
    <row r="33" customHeight="1" spans="1:4">
      <c r="A33" s="313"/>
      <c r="B33" s="310"/>
      <c r="C33" s="305" t="s">
        <v>166</v>
      </c>
      <c r="D33" s="306"/>
    </row>
    <row r="34" customHeight="1" spans="1:4">
      <c r="A34" s="313"/>
      <c r="B34" s="310"/>
      <c r="C34" s="308" t="s">
        <v>167</v>
      </c>
      <c r="D34" s="314"/>
    </row>
    <row r="35" ht="17.25" customHeight="1" spans="1:4">
      <c r="A35" s="315" t="s">
        <v>168</v>
      </c>
      <c r="B35" s="310">
        <f>SUM(B7)</f>
        <v>788224</v>
      </c>
      <c r="C35" s="313" t="s">
        <v>73</v>
      </c>
      <c r="D35" s="310">
        <f>SUM(D7)</f>
        <v>788224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3"/>
  <sheetViews>
    <sheetView zoomScaleSheetLayoutView="60" workbookViewId="0">
      <selection activeCell="A21" sqref="A21:E21"/>
    </sheetView>
  </sheetViews>
  <sheetFormatPr defaultColWidth="8.88571428571429" defaultRowHeight="14.25" customHeight="1" outlineLevelCol="6"/>
  <cols>
    <col min="1" max="1" width="20.1333333333333" style="154" customWidth="1"/>
    <col min="2" max="2" width="44" style="154" customWidth="1"/>
    <col min="3" max="3" width="24.2857142857143" style="79" customWidth="1"/>
    <col min="4" max="4" width="16.5714285714286" style="79" customWidth="1"/>
    <col min="5" max="7" width="24.2857142857143" style="79" customWidth="1"/>
    <col min="8" max="8" width="9.13333333333333" style="79" customWidth="1"/>
    <col min="9" max="16384" width="9.13333333333333" style="79"/>
  </cols>
  <sheetData>
    <row r="1" ht="12" customHeight="1" spans="4:7">
      <c r="D1" s="287"/>
      <c r="F1" s="82"/>
      <c r="G1" s="82"/>
    </row>
    <row r="2" ht="39" customHeight="1" spans="1:7">
      <c r="A2" s="159" t="s">
        <v>7</v>
      </c>
      <c r="B2" s="159"/>
      <c r="C2" s="159"/>
      <c r="D2" s="159"/>
      <c r="E2" s="159"/>
      <c r="F2" s="159"/>
      <c r="G2" s="159"/>
    </row>
    <row r="3" ht="18" customHeight="1" spans="1:7">
      <c r="A3" s="160" t="s">
        <v>22</v>
      </c>
      <c r="F3" s="157"/>
      <c r="G3" s="157" t="s">
        <v>23</v>
      </c>
    </row>
    <row r="4" ht="20.25" customHeight="1" spans="1:7">
      <c r="A4" s="288" t="s">
        <v>169</v>
      </c>
      <c r="B4" s="289"/>
      <c r="C4" s="90" t="s">
        <v>76</v>
      </c>
      <c r="D4" s="90" t="s">
        <v>96</v>
      </c>
      <c r="E4" s="90"/>
      <c r="F4" s="90"/>
      <c r="G4" s="290" t="s">
        <v>97</v>
      </c>
    </row>
    <row r="5" ht="20.25" customHeight="1" spans="1:7">
      <c r="A5" s="164" t="s">
        <v>93</v>
      </c>
      <c r="B5" s="291" t="s">
        <v>94</v>
      </c>
      <c r="C5" s="90"/>
      <c r="D5" s="90" t="s">
        <v>78</v>
      </c>
      <c r="E5" s="90" t="s">
        <v>170</v>
      </c>
      <c r="F5" s="90" t="s">
        <v>171</v>
      </c>
      <c r="G5" s="292"/>
    </row>
    <row r="6" ht="13.5" customHeight="1" spans="1:7">
      <c r="A6" s="164" t="s">
        <v>172</v>
      </c>
      <c r="B6" s="164" t="s">
        <v>173</v>
      </c>
      <c r="C6" s="293" t="s">
        <v>174</v>
      </c>
      <c r="D6" s="293" t="s">
        <v>175</v>
      </c>
      <c r="E6" s="293" t="s">
        <v>176</v>
      </c>
      <c r="F6" s="293" t="s">
        <v>177</v>
      </c>
      <c r="G6" s="164" t="s">
        <v>178</v>
      </c>
    </row>
    <row r="7" ht="18" customHeight="1" spans="1:7">
      <c r="A7" s="264" t="s">
        <v>103</v>
      </c>
      <c r="B7" s="264" t="s">
        <v>104</v>
      </c>
      <c r="C7" s="294">
        <f>SUM(D7,G7)</f>
        <v>695133</v>
      </c>
      <c r="D7" s="294">
        <f>SUM(E7:F7)</f>
        <v>495133</v>
      </c>
      <c r="E7" s="295">
        <v>484003</v>
      </c>
      <c r="F7" s="295">
        <v>11130</v>
      </c>
      <c r="G7" s="295">
        <v>200000</v>
      </c>
    </row>
    <row r="8" ht="18" customHeight="1" spans="1:7">
      <c r="A8" s="264" t="s">
        <v>105</v>
      </c>
      <c r="B8" s="264" t="s">
        <v>106</v>
      </c>
      <c r="C8" s="294">
        <f>SUM(D8,G8)</f>
        <v>695133</v>
      </c>
      <c r="D8" s="294">
        <f>SUM(E8:F8)</f>
        <v>495133</v>
      </c>
      <c r="E8" s="295">
        <v>484003</v>
      </c>
      <c r="F8" s="295">
        <v>11130</v>
      </c>
      <c r="G8" s="295">
        <v>200000</v>
      </c>
    </row>
    <row r="9" ht="18" customHeight="1" spans="1:7">
      <c r="A9" s="264" t="s">
        <v>107</v>
      </c>
      <c r="B9" s="264" t="s">
        <v>108</v>
      </c>
      <c r="C9" s="294">
        <f>SUM(D9,G9)</f>
        <v>695133</v>
      </c>
      <c r="D9" s="294">
        <f>SUM(E9:F9)</f>
        <v>495133</v>
      </c>
      <c r="E9" s="295">
        <v>484003</v>
      </c>
      <c r="F9" s="295">
        <v>11130</v>
      </c>
      <c r="G9" s="295">
        <v>200000</v>
      </c>
    </row>
    <row r="10" ht="18" customHeight="1" spans="1:7">
      <c r="A10" s="264" t="s">
        <v>109</v>
      </c>
      <c r="B10" s="264" t="s">
        <v>110</v>
      </c>
      <c r="C10" s="294">
        <f t="shared" ref="C10:C21" si="0">SUM(D10,G10)</f>
        <v>46852</v>
      </c>
      <c r="D10" s="294">
        <f t="shared" ref="D10:D21" si="1">SUM(E10:F10)</f>
        <v>46852</v>
      </c>
      <c r="E10" s="295">
        <v>44952</v>
      </c>
      <c r="F10" s="295">
        <v>1900</v>
      </c>
      <c r="G10" s="294"/>
    </row>
    <row r="11" ht="18" customHeight="1" spans="1:7">
      <c r="A11" s="264" t="s">
        <v>111</v>
      </c>
      <c r="B11" s="264" t="s">
        <v>112</v>
      </c>
      <c r="C11" s="294">
        <f t="shared" si="0"/>
        <v>46852</v>
      </c>
      <c r="D11" s="294">
        <f t="shared" si="1"/>
        <v>46852</v>
      </c>
      <c r="E11" s="295">
        <v>44952</v>
      </c>
      <c r="F11" s="295">
        <v>1900</v>
      </c>
      <c r="G11" s="294"/>
    </row>
    <row r="12" ht="18" customHeight="1" spans="1:7">
      <c r="A12" s="264" t="s">
        <v>113</v>
      </c>
      <c r="B12" s="264" t="s">
        <v>114</v>
      </c>
      <c r="C12" s="294">
        <f t="shared" si="0"/>
        <v>22300</v>
      </c>
      <c r="D12" s="294">
        <f t="shared" si="1"/>
        <v>22300</v>
      </c>
      <c r="E12" s="295">
        <v>20400</v>
      </c>
      <c r="F12" s="295">
        <v>1900</v>
      </c>
      <c r="G12" s="294"/>
    </row>
    <row r="13" ht="18" customHeight="1" spans="1:7">
      <c r="A13" s="264" t="s">
        <v>115</v>
      </c>
      <c r="B13" s="264" t="s">
        <v>116</v>
      </c>
      <c r="C13" s="294">
        <f t="shared" si="0"/>
        <v>24552</v>
      </c>
      <c r="D13" s="294">
        <f t="shared" si="1"/>
        <v>24552</v>
      </c>
      <c r="E13" s="295">
        <v>24552</v>
      </c>
      <c r="F13" s="295"/>
      <c r="G13" s="294"/>
    </row>
    <row r="14" ht="18" customHeight="1" spans="1:7">
      <c r="A14" s="264" t="s">
        <v>117</v>
      </c>
      <c r="B14" s="264" t="s">
        <v>118</v>
      </c>
      <c r="C14" s="294">
        <f t="shared" si="0"/>
        <v>22155</v>
      </c>
      <c r="D14" s="294">
        <f t="shared" si="1"/>
        <v>22155</v>
      </c>
      <c r="E14" s="295">
        <v>22155</v>
      </c>
      <c r="F14" s="295"/>
      <c r="G14" s="294"/>
    </row>
    <row r="15" ht="18" customHeight="1" spans="1:7">
      <c r="A15" s="264" t="s">
        <v>119</v>
      </c>
      <c r="B15" s="264" t="s">
        <v>120</v>
      </c>
      <c r="C15" s="294">
        <f t="shared" si="0"/>
        <v>22155</v>
      </c>
      <c r="D15" s="294">
        <f t="shared" si="1"/>
        <v>22155</v>
      </c>
      <c r="E15" s="295">
        <v>22155</v>
      </c>
      <c r="F15" s="295"/>
      <c r="G15" s="294"/>
    </row>
    <row r="16" ht="18" customHeight="1" spans="1:7">
      <c r="A16" s="264" t="s">
        <v>121</v>
      </c>
      <c r="B16" s="264" t="s">
        <v>122</v>
      </c>
      <c r="C16" s="294">
        <f t="shared" si="0"/>
        <v>11576</v>
      </c>
      <c r="D16" s="294">
        <f t="shared" si="1"/>
        <v>11576</v>
      </c>
      <c r="E16" s="295">
        <v>11576</v>
      </c>
      <c r="F16" s="295"/>
      <c r="G16" s="294"/>
    </row>
    <row r="17" ht="18" customHeight="1" spans="1:7">
      <c r="A17" s="264" t="s">
        <v>123</v>
      </c>
      <c r="B17" s="264" t="s">
        <v>124</v>
      </c>
      <c r="C17" s="294">
        <f t="shared" si="0"/>
        <v>10320</v>
      </c>
      <c r="D17" s="294">
        <f t="shared" si="1"/>
        <v>10320</v>
      </c>
      <c r="E17" s="295">
        <v>10320</v>
      </c>
      <c r="F17" s="295"/>
      <c r="G17" s="294"/>
    </row>
    <row r="18" ht="18" customHeight="1" spans="1:7">
      <c r="A18" s="264" t="s">
        <v>125</v>
      </c>
      <c r="B18" s="264" t="s">
        <v>126</v>
      </c>
      <c r="C18" s="294">
        <f t="shared" si="0"/>
        <v>259</v>
      </c>
      <c r="D18" s="294">
        <f t="shared" si="1"/>
        <v>259</v>
      </c>
      <c r="E18" s="295">
        <v>259</v>
      </c>
      <c r="F18" s="295"/>
      <c r="G18" s="294"/>
    </row>
    <row r="19" ht="18" customHeight="1" spans="1:7">
      <c r="A19" s="264" t="s">
        <v>127</v>
      </c>
      <c r="B19" s="264" t="s">
        <v>128</v>
      </c>
      <c r="C19" s="294">
        <f t="shared" si="0"/>
        <v>24084</v>
      </c>
      <c r="D19" s="294">
        <f t="shared" si="1"/>
        <v>24084</v>
      </c>
      <c r="E19" s="295">
        <v>24084</v>
      </c>
      <c r="F19" s="295"/>
      <c r="G19" s="294"/>
    </row>
    <row r="20" ht="18" customHeight="1" spans="1:7">
      <c r="A20" s="264" t="s">
        <v>129</v>
      </c>
      <c r="B20" s="264" t="s">
        <v>130</v>
      </c>
      <c r="C20" s="294">
        <f t="shared" si="0"/>
        <v>24084</v>
      </c>
      <c r="D20" s="294">
        <f t="shared" si="1"/>
        <v>24084</v>
      </c>
      <c r="E20" s="295">
        <v>24084</v>
      </c>
      <c r="F20" s="295"/>
      <c r="G20" s="294"/>
    </row>
    <row r="21" ht="18" customHeight="1" spans="1:7">
      <c r="A21" s="264" t="s">
        <v>131</v>
      </c>
      <c r="B21" s="264" t="s">
        <v>132</v>
      </c>
      <c r="C21" s="294">
        <f t="shared" si="0"/>
        <v>24084</v>
      </c>
      <c r="D21" s="294">
        <f t="shared" si="1"/>
        <v>24084</v>
      </c>
      <c r="E21" s="295">
        <v>24084</v>
      </c>
      <c r="F21" s="295"/>
      <c r="G21" s="294"/>
    </row>
    <row r="22" ht="18" customHeight="1" spans="1:7">
      <c r="A22" s="296" t="s">
        <v>133</v>
      </c>
      <c r="B22" s="297" t="s">
        <v>133</v>
      </c>
      <c r="C22" s="255">
        <f>SUM(C7,C10,C14,C19)</f>
        <v>788224</v>
      </c>
      <c r="D22" s="294">
        <f>SUM(D7,D10,D14,D19)</f>
        <v>588224</v>
      </c>
      <c r="E22" s="255">
        <f>SUM(E7,E10,E14,E19)</f>
        <v>575194</v>
      </c>
      <c r="F22" s="255">
        <f>SUM(F7,F10)</f>
        <v>13030</v>
      </c>
      <c r="G22" s="255">
        <f>SUM(G7)</f>
        <v>200000</v>
      </c>
    </row>
    <row r="23" customHeight="1" spans="2:4">
      <c r="B23" s="298"/>
      <c r="C23" s="299"/>
      <c r="D23" s="299"/>
    </row>
  </sheetData>
  <mergeCells count="7">
    <mergeCell ref="A2:G2"/>
    <mergeCell ref="A3:E3"/>
    <mergeCell ref="A4:B4"/>
    <mergeCell ref="D4:F4"/>
    <mergeCell ref="A22:B22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B14" sqref="B14"/>
    </sheetView>
  </sheetViews>
  <sheetFormatPr defaultColWidth="8.88571428571429" defaultRowHeight="14.25" outlineLevelRow="7" outlineLevelCol="5"/>
  <cols>
    <col min="1" max="2" width="27.4285714285714" style="275" customWidth="1"/>
    <col min="3" max="3" width="17.2857142857143" style="276" customWidth="1"/>
    <col min="4" max="5" width="26.2857142857143" style="277" customWidth="1"/>
    <col min="6" max="6" width="18.7142857142857" style="277" customWidth="1"/>
    <col min="7" max="7" width="9.13333333333333" style="79" customWidth="1"/>
    <col min="8" max="16384" width="9.13333333333333" style="79"/>
  </cols>
  <sheetData>
    <row r="1" ht="12" customHeight="1" spans="1:6">
      <c r="A1" s="278"/>
      <c r="B1" s="278"/>
      <c r="C1" s="122"/>
      <c r="D1" s="79"/>
      <c r="E1" s="79"/>
      <c r="F1" s="279"/>
    </row>
    <row r="2" ht="25.5" customHeight="1" spans="1:6">
      <c r="A2" s="280" t="s">
        <v>8</v>
      </c>
      <c r="B2" s="280"/>
      <c r="C2" s="280"/>
      <c r="D2" s="280"/>
      <c r="E2" s="280"/>
      <c r="F2" s="280"/>
    </row>
    <row r="3" ht="15.75" customHeight="1" spans="1:6">
      <c r="A3" s="160" t="s">
        <v>22</v>
      </c>
      <c r="B3" s="278"/>
      <c r="C3" s="122"/>
      <c r="D3" s="79"/>
      <c r="E3" s="79"/>
      <c r="F3" s="279" t="s">
        <v>179</v>
      </c>
    </row>
    <row r="4" s="274" customFormat="1" ht="19.5" customHeight="1" spans="1:6">
      <c r="A4" s="281" t="s">
        <v>180</v>
      </c>
      <c r="B4" s="87" t="s">
        <v>181</v>
      </c>
      <c r="C4" s="88" t="s">
        <v>182</v>
      </c>
      <c r="D4" s="89"/>
      <c r="E4" s="162"/>
      <c r="F4" s="87" t="s">
        <v>183</v>
      </c>
    </row>
    <row r="5" s="274" customFormat="1" ht="19.5" customHeight="1" spans="1:6">
      <c r="A5" s="106"/>
      <c r="B5" s="91"/>
      <c r="C5" s="107" t="s">
        <v>78</v>
      </c>
      <c r="D5" s="107" t="s">
        <v>184</v>
      </c>
      <c r="E5" s="107" t="s">
        <v>185</v>
      </c>
      <c r="F5" s="91"/>
    </row>
    <row r="6" s="274" customFormat="1" ht="18.75" customHeight="1" spans="1:6">
      <c r="A6" s="282">
        <v>1</v>
      </c>
      <c r="B6" s="282">
        <v>2</v>
      </c>
      <c r="C6" s="283">
        <v>3</v>
      </c>
      <c r="D6" s="282">
        <v>4</v>
      </c>
      <c r="E6" s="282">
        <v>5</v>
      </c>
      <c r="F6" s="282">
        <v>6</v>
      </c>
    </row>
    <row r="7" ht="18.75" customHeight="1" spans="1:6">
      <c r="A7" s="284"/>
      <c r="B7" s="284"/>
      <c r="C7" s="285"/>
      <c r="D7" s="284"/>
      <c r="E7" s="284"/>
      <c r="F7" s="284"/>
    </row>
    <row r="8" ht="13.5" spans="1:2">
      <c r="A8" s="286" t="s">
        <v>186</v>
      </c>
      <c r="B8" s="286"/>
    </row>
  </sheetData>
  <mergeCells count="7">
    <mergeCell ref="A2:F2"/>
    <mergeCell ref="A3:D3"/>
    <mergeCell ref="C4:E4"/>
    <mergeCell ref="A8:B8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3"/>
  <sheetViews>
    <sheetView zoomScaleSheetLayoutView="60" topLeftCell="A22" workbookViewId="0">
      <selection activeCell="I41" sqref="I41"/>
    </sheetView>
  </sheetViews>
  <sheetFormatPr defaultColWidth="8.88571428571429" defaultRowHeight="14.25" customHeight="1"/>
  <cols>
    <col min="1" max="1" width="14.847619047619" style="154" customWidth="1"/>
    <col min="2" max="2" width="16.4285714285714" style="154" customWidth="1"/>
    <col min="3" max="3" width="16.8571428571429" style="154" customWidth="1"/>
    <col min="4" max="5" width="15.1333333333333" style="154"/>
    <col min="6" max="7" width="14.2857142857143" style="154" customWidth="1"/>
    <col min="8" max="9" width="12.1333333333333" style="122" customWidth="1"/>
    <col min="10" max="10" width="14.5714285714286" style="122" customWidth="1"/>
    <col min="11" max="24" width="12.1333333333333" style="122" customWidth="1"/>
    <col min="25" max="25" width="9.13333333333333" style="79" customWidth="1"/>
    <col min="26" max="16384" width="9.13333333333333" style="79"/>
  </cols>
  <sheetData>
    <row r="1" ht="12" customHeight="1" spans="24:24">
      <c r="X1" s="272"/>
    </row>
    <row r="2" ht="39" customHeight="1" spans="1:24">
      <c r="A2" s="159" t="s">
        <v>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ht="18" customHeight="1" spans="1:24">
      <c r="A3" s="160" t="s">
        <v>22</v>
      </c>
      <c r="H3" s="79"/>
      <c r="I3" s="79"/>
      <c r="J3" s="79"/>
      <c r="K3" s="79"/>
      <c r="L3" s="79"/>
      <c r="M3" s="79"/>
      <c r="N3" s="79"/>
      <c r="O3" s="79"/>
      <c r="P3" s="79"/>
      <c r="Q3" s="79"/>
      <c r="X3" s="273" t="s">
        <v>23</v>
      </c>
    </row>
    <row r="4" ht="13.5" spans="1:24">
      <c r="A4" s="262" t="s">
        <v>187</v>
      </c>
      <c r="B4" s="262" t="s">
        <v>188</v>
      </c>
      <c r="C4" s="262" t="s">
        <v>189</v>
      </c>
      <c r="D4" s="262" t="s">
        <v>190</v>
      </c>
      <c r="E4" s="262" t="s">
        <v>191</v>
      </c>
      <c r="F4" s="262" t="s">
        <v>192</v>
      </c>
      <c r="G4" s="262" t="s">
        <v>193</v>
      </c>
      <c r="H4" s="113" t="s">
        <v>194</v>
      </c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</row>
    <row r="5" ht="13.5" spans="1:24">
      <c r="A5" s="262"/>
      <c r="B5" s="262"/>
      <c r="C5" s="262"/>
      <c r="D5" s="262"/>
      <c r="E5" s="262"/>
      <c r="F5" s="262"/>
      <c r="G5" s="262"/>
      <c r="H5" s="113" t="s">
        <v>195</v>
      </c>
      <c r="I5" s="113" t="s">
        <v>196</v>
      </c>
      <c r="J5" s="113"/>
      <c r="K5" s="113"/>
      <c r="L5" s="113"/>
      <c r="M5" s="113"/>
      <c r="N5" s="113"/>
      <c r="O5" s="90" t="s">
        <v>197</v>
      </c>
      <c r="P5" s="90"/>
      <c r="Q5" s="90"/>
      <c r="R5" s="113" t="s">
        <v>82</v>
      </c>
      <c r="S5" s="113" t="s">
        <v>83</v>
      </c>
      <c r="T5" s="113"/>
      <c r="U5" s="113"/>
      <c r="V5" s="113"/>
      <c r="W5" s="113"/>
      <c r="X5" s="113"/>
    </row>
    <row r="6" ht="13.5" customHeight="1" spans="1:24">
      <c r="A6" s="262"/>
      <c r="B6" s="262"/>
      <c r="C6" s="262"/>
      <c r="D6" s="262"/>
      <c r="E6" s="262"/>
      <c r="F6" s="262"/>
      <c r="G6" s="262"/>
      <c r="H6" s="113"/>
      <c r="I6" s="113" t="s">
        <v>198</v>
      </c>
      <c r="J6" s="113"/>
      <c r="K6" s="113" t="s">
        <v>199</v>
      </c>
      <c r="L6" s="113" t="s">
        <v>200</v>
      </c>
      <c r="M6" s="113" t="s">
        <v>201</v>
      </c>
      <c r="N6" s="113" t="s">
        <v>202</v>
      </c>
      <c r="O6" s="270" t="s">
        <v>79</v>
      </c>
      <c r="P6" s="270" t="s">
        <v>80</v>
      </c>
      <c r="Q6" s="270" t="s">
        <v>81</v>
      </c>
      <c r="R6" s="113"/>
      <c r="S6" s="113" t="s">
        <v>78</v>
      </c>
      <c r="T6" s="113" t="s">
        <v>85</v>
      </c>
      <c r="U6" s="113" t="s">
        <v>86</v>
      </c>
      <c r="V6" s="113" t="s">
        <v>87</v>
      </c>
      <c r="W6" s="113" t="s">
        <v>88</v>
      </c>
      <c r="X6" s="113" t="s">
        <v>89</v>
      </c>
    </row>
    <row r="7" ht="27" spans="1:24">
      <c r="A7" s="262"/>
      <c r="B7" s="262"/>
      <c r="C7" s="262"/>
      <c r="D7" s="262"/>
      <c r="E7" s="262"/>
      <c r="F7" s="262"/>
      <c r="G7" s="262"/>
      <c r="H7" s="113"/>
      <c r="I7" s="113" t="s">
        <v>78</v>
      </c>
      <c r="J7" s="113" t="s">
        <v>203</v>
      </c>
      <c r="K7" s="113"/>
      <c r="L7" s="113"/>
      <c r="M7" s="113"/>
      <c r="N7" s="113"/>
      <c r="O7" s="271"/>
      <c r="P7" s="271"/>
      <c r="Q7" s="271"/>
      <c r="R7" s="113"/>
      <c r="S7" s="113"/>
      <c r="T7" s="113"/>
      <c r="U7" s="113"/>
      <c r="V7" s="113"/>
      <c r="W7" s="113"/>
      <c r="X7" s="113"/>
    </row>
    <row r="8" ht="13.5" customHeight="1" spans="1:24">
      <c r="A8" s="263" t="s">
        <v>172</v>
      </c>
      <c r="B8" s="263" t="s">
        <v>173</v>
      </c>
      <c r="C8" s="263" t="s">
        <v>174</v>
      </c>
      <c r="D8" s="263" t="s">
        <v>175</v>
      </c>
      <c r="E8" s="263" t="s">
        <v>176</v>
      </c>
      <c r="F8" s="263" t="s">
        <v>177</v>
      </c>
      <c r="G8" s="263" t="s">
        <v>178</v>
      </c>
      <c r="H8" s="263" t="s">
        <v>204</v>
      </c>
      <c r="I8" s="263" t="s">
        <v>205</v>
      </c>
      <c r="J8" s="263" t="s">
        <v>206</v>
      </c>
      <c r="K8" s="263" t="s">
        <v>207</v>
      </c>
      <c r="L8" s="263" t="s">
        <v>208</v>
      </c>
      <c r="M8" s="263" t="s">
        <v>209</v>
      </c>
      <c r="N8" s="263" t="s">
        <v>210</v>
      </c>
      <c r="O8" s="263" t="s">
        <v>211</v>
      </c>
      <c r="P8" s="263" t="s">
        <v>212</v>
      </c>
      <c r="Q8" s="263" t="s">
        <v>213</v>
      </c>
      <c r="R8" s="263" t="s">
        <v>214</v>
      </c>
      <c r="S8" s="263" t="s">
        <v>215</v>
      </c>
      <c r="T8" s="263" t="s">
        <v>216</v>
      </c>
      <c r="U8" s="263" t="s">
        <v>217</v>
      </c>
      <c r="V8" s="263" t="s">
        <v>218</v>
      </c>
      <c r="W8" s="263" t="s">
        <v>219</v>
      </c>
      <c r="X8" s="263" t="s">
        <v>220</v>
      </c>
    </row>
    <row r="9" ht="30" customHeight="1" spans="1:24">
      <c r="A9" s="264" t="s">
        <v>91</v>
      </c>
      <c r="B9" s="264" t="s">
        <v>221</v>
      </c>
      <c r="C9" s="264" t="s">
        <v>222</v>
      </c>
      <c r="D9" s="264" t="s">
        <v>107</v>
      </c>
      <c r="E9" s="264" t="s">
        <v>223</v>
      </c>
      <c r="F9" s="264" t="s">
        <v>224</v>
      </c>
      <c r="G9" s="264" t="s">
        <v>225</v>
      </c>
      <c r="H9" s="265">
        <f>SUM(I9)</f>
        <v>75540</v>
      </c>
      <c r="I9" s="265">
        <f>SUM(M9)</f>
        <v>75540</v>
      </c>
      <c r="J9" s="265"/>
      <c r="K9" s="265"/>
      <c r="L9" s="265"/>
      <c r="M9" s="204">
        <v>75540</v>
      </c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 t="s">
        <v>92</v>
      </c>
    </row>
    <row r="10" ht="30" customHeight="1" spans="1:24">
      <c r="A10" s="264" t="s">
        <v>91</v>
      </c>
      <c r="B10" s="264" t="s">
        <v>221</v>
      </c>
      <c r="C10" s="264" t="s">
        <v>222</v>
      </c>
      <c r="D10" s="264" t="s">
        <v>107</v>
      </c>
      <c r="E10" s="264" t="s">
        <v>223</v>
      </c>
      <c r="F10" s="264" t="s">
        <v>226</v>
      </c>
      <c r="G10" s="264" t="s">
        <v>227</v>
      </c>
      <c r="H10" s="265">
        <f t="shared" ref="H10:H32" si="0">SUM(I10)</f>
        <v>1608</v>
      </c>
      <c r="I10" s="265">
        <f t="shared" ref="I10:I32" si="1">SUM(M10)</f>
        <v>1608</v>
      </c>
      <c r="J10" s="265"/>
      <c r="K10" s="265"/>
      <c r="L10" s="265"/>
      <c r="M10" s="204">
        <v>1608</v>
      </c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</row>
    <row r="11" ht="30" customHeight="1" spans="1:24">
      <c r="A11" s="264" t="s">
        <v>91</v>
      </c>
      <c r="B11" s="264" t="s">
        <v>221</v>
      </c>
      <c r="C11" s="264" t="s">
        <v>222</v>
      </c>
      <c r="D11" s="264" t="s">
        <v>107</v>
      </c>
      <c r="E11" s="264" t="s">
        <v>223</v>
      </c>
      <c r="F11" s="264" t="s">
        <v>228</v>
      </c>
      <c r="G11" s="264" t="s">
        <v>229</v>
      </c>
      <c r="H11" s="265">
        <f t="shared" si="0"/>
        <v>6295</v>
      </c>
      <c r="I11" s="265">
        <f t="shared" si="1"/>
        <v>6295</v>
      </c>
      <c r="J11" s="265"/>
      <c r="K11" s="265"/>
      <c r="L11" s="265"/>
      <c r="M11" s="204">
        <v>6295</v>
      </c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</row>
    <row r="12" ht="30" customHeight="1" spans="1:24">
      <c r="A12" s="264" t="s">
        <v>91</v>
      </c>
      <c r="B12" s="264" t="s">
        <v>221</v>
      </c>
      <c r="C12" s="264" t="s">
        <v>222</v>
      </c>
      <c r="D12" s="264" t="s">
        <v>107</v>
      </c>
      <c r="E12" s="264" t="s">
        <v>223</v>
      </c>
      <c r="F12" s="264" t="s">
        <v>230</v>
      </c>
      <c r="G12" s="264" t="s">
        <v>231</v>
      </c>
      <c r="H12" s="265">
        <f t="shared" si="0"/>
        <v>63300</v>
      </c>
      <c r="I12" s="265">
        <f t="shared" si="1"/>
        <v>63300</v>
      </c>
      <c r="J12" s="265"/>
      <c r="K12" s="265"/>
      <c r="L12" s="265"/>
      <c r="M12" s="204">
        <v>63300</v>
      </c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</row>
    <row r="13" ht="30" customHeight="1" spans="1:24">
      <c r="A13" s="264" t="s">
        <v>91</v>
      </c>
      <c r="B13" s="264" t="s">
        <v>232</v>
      </c>
      <c r="C13" s="264" t="s">
        <v>233</v>
      </c>
      <c r="D13" s="264" t="s">
        <v>107</v>
      </c>
      <c r="E13" s="264" t="s">
        <v>223</v>
      </c>
      <c r="F13" s="264" t="s">
        <v>234</v>
      </c>
      <c r="G13" s="264" t="s">
        <v>235</v>
      </c>
      <c r="H13" s="265">
        <f t="shared" si="0"/>
        <v>4000</v>
      </c>
      <c r="I13" s="265">
        <f t="shared" si="1"/>
        <v>4000</v>
      </c>
      <c r="J13" s="265"/>
      <c r="K13" s="265"/>
      <c r="L13" s="265"/>
      <c r="M13" s="204">
        <v>4000</v>
      </c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</row>
    <row r="14" ht="30" customHeight="1" spans="1:24">
      <c r="A14" s="264" t="s">
        <v>91</v>
      </c>
      <c r="B14" s="264" t="s">
        <v>232</v>
      </c>
      <c r="C14" s="264" t="s">
        <v>233</v>
      </c>
      <c r="D14" s="264" t="s">
        <v>107</v>
      </c>
      <c r="E14" s="264" t="s">
        <v>223</v>
      </c>
      <c r="F14" s="264" t="s">
        <v>236</v>
      </c>
      <c r="G14" s="264" t="s">
        <v>237</v>
      </c>
      <c r="H14" s="265">
        <f t="shared" si="0"/>
        <v>200</v>
      </c>
      <c r="I14" s="265">
        <f t="shared" si="1"/>
        <v>200</v>
      </c>
      <c r="J14" s="265"/>
      <c r="K14" s="265"/>
      <c r="L14" s="265"/>
      <c r="M14" s="204">
        <v>200</v>
      </c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</row>
    <row r="15" ht="30" customHeight="1" spans="1:24">
      <c r="A15" s="264" t="s">
        <v>91</v>
      </c>
      <c r="B15" s="264" t="s">
        <v>232</v>
      </c>
      <c r="C15" s="264" t="s">
        <v>233</v>
      </c>
      <c r="D15" s="264" t="s">
        <v>107</v>
      </c>
      <c r="E15" s="264" t="s">
        <v>223</v>
      </c>
      <c r="F15" s="264" t="s">
        <v>238</v>
      </c>
      <c r="G15" s="264" t="s">
        <v>239</v>
      </c>
      <c r="H15" s="265">
        <f t="shared" si="0"/>
        <v>2000</v>
      </c>
      <c r="I15" s="265">
        <f t="shared" si="1"/>
        <v>2000</v>
      </c>
      <c r="J15" s="265"/>
      <c r="K15" s="265"/>
      <c r="L15" s="265"/>
      <c r="M15" s="204">
        <v>2000</v>
      </c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</row>
    <row r="16" ht="30" customHeight="1" spans="1:24">
      <c r="A16" s="264" t="s">
        <v>91</v>
      </c>
      <c r="B16" s="264" t="s">
        <v>232</v>
      </c>
      <c r="C16" s="264" t="s">
        <v>233</v>
      </c>
      <c r="D16" s="264" t="s">
        <v>107</v>
      </c>
      <c r="E16" s="264" t="s">
        <v>223</v>
      </c>
      <c r="F16" s="264" t="s">
        <v>240</v>
      </c>
      <c r="G16" s="264" t="s">
        <v>241</v>
      </c>
      <c r="H16" s="265">
        <f t="shared" si="0"/>
        <v>270</v>
      </c>
      <c r="I16" s="265">
        <f t="shared" si="1"/>
        <v>270</v>
      </c>
      <c r="J16" s="265"/>
      <c r="K16" s="265"/>
      <c r="L16" s="265"/>
      <c r="M16" s="204">
        <v>270</v>
      </c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</row>
    <row r="17" ht="30" customHeight="1" spans="1:24">
      <c r="A17" s="264" t="s">
        <v>91</v>
      </c>
      <c r="B17" s="264" t="s">
        <v>232</v>
      </c>
      <c r="C17" s="264" t="s">
        <v>233</v>
      </c>
      <c r="D17" s="264" t="s">
        <v>107</v>
      </c>
      <c r="E17" s="264" t="s">
        <v>223</v>
      </c>
      <c r="F17" s="264" t="s">
        <v>242</v>
      </c>
      <c r="G17" s="264" t="s">
        <v>243</v>
      </c>
      <c r="H17" s="265">
        <f t="shared" si="0"/>
        <v>2400</v>
      </c>
      <c r="I17" s="265">
        <f t="shared" si="1"/>
        <v>2400</v>
      </c>
      <c r="J17" s="265"/>
      <c r="K17" s="265"/>
      <c r="L17" s="265"/>
      <c r="M17" s="204">
        <v>2400</v>
      </c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</row>
    <row r="18" ht="30" customHeight="1" spans="1:24">
      <c r="A18" s="264" t="s">
        <v>91</v>
      </c>
      <c r="B18" s="264" t="s">
        <v>232</v>
      </c>
      <c r="C18" s="264" t="s">
        <v>233</v>
      </c>
      <c r="D18" s="264" t="s">
        <v>107</v>
      </c>
      <c r="E18" s="264" t="s">
        <v>223</v>
      </c>
      <c r="F18" s="264" t="s">
        <v>244</v>
      </c>
      <c r="G18" s="264" t="s">
        <v>245</v>
      </c>
      <c r="H18" s="265">
        <f t="shared" si="0"/>
        <v>900</v>
      </c>
      <c r="I18" s="265">
        <f t="shared" si="1"/>
        <v>900</v>
      </c>
      <c r="J18" s="265"/>
      <c r="K18" s="265"/>
      <c r="L18" s="265"/>
      <c r="M18" s="204">
        <v>900</v>
      </c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</row>
    <row r="19" ht="30" customHeight="1" spans="1:24">
      <c r="A19" s="264" t="s">
        <v>91</v>
      </c>
      <c r="B19" s="264" t="s">
        <v>232</v>
      </c>
      <c r="C19" s="264" t="s">
        <v>233</v>
      </c>
      <c r="D19" s="264" t="s">
        <v>107</v>
      </c>
      <c r="E19" s="264" t="s">
        <v>223</v>
      </c>
      <c r="F19" s="264" t="s">
        <v>246</v>
      </c>
      <c r="G19" s="264" t="s">
        <v>247</v>
      </c>
      <c r="H19" s="265">
        <f t="shared" si="0"/>
        <v>1000</v>
      </c>
      <c r="I19" s="265">
        <f t="shared" si="1"/>
        <v>1000</v>
      </c>
      <c r="J19" s="265"/>
      <c r="K19" s="265"/>
      <c r="L19" s="265"/>
      <c r="M19" s="204">
        <v>1000</v>
      </c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</row>
    <row r="20" ht="29" customHeight="1" spans="1:24">
      <c r="A20" s="264" t="s">
        <v>91</v>
      </c>
      <c r="B20" s="264" t="s">
        <v>232</v>
      </c>
      <c r="C20" s="264" t="s">
        <v>233</v>
      </c>
      <c r="D20" s="264" t="s">
        <v>113</v>
      </c>
      <c r="E20" s="264" t="s">
        <v>248</v>
      </c>
      <c r="F20" s="264" t="s">
        <v>242</v>
      </c>
      <c r="G20" s="264" t="s">
        <v>243</v>
      </c>
      <c r="H20" s="265">
        <f t="shared" si="0"/>
        <v>300</v>
      </c>
      <c r="I20" s="265">
        <f t="shared" si="1"/>
        <v>300</v>
      </c>
      <c r="J20" s="265"/>
      <c r="K20" s="265"/>
      <c r="L20" s="265"/>
      <c r="M20" s="204">
        <v>300</v>
      </c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</row>
    <row r="21" ht="27" customHeight="1" spans="1:24">
      <c r="A21" s="264" t="s">
        <v>91</v>
      </c>
      <c r="B21" s="264" t="s">
        <v>232</v>
      </c>
      <c r="C21" s="264" t="s">
        <v>233</v>
      </c>
      <c r="D21" s="264" t="s">
        <v>113</v>
      </c>
      <c r="E21" s="264" t="s">
        <v>248</v>
      </c>
      <c r="F21" s="264" t="s">
        <v>246</v>
      </c>
      <c r="G21" s="264" t="s">
        <v>247</v>
      </c>
      <c r="H21" s="265">
        <f t="shared" si="0"/>
        <v>1600</v>
      </c>
      <c r="I21" s="265">
        <f t="shared" si="1"/>
        <v>1600</v>
      </c>
      <c r="J21" s="265"/>
      <c r="K21" s="265"/>
      <c r="L21" s="265"/>
      <c r="M21" s="204">
        <v>1600</v>
      </c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</row>
    <row r="22" ht="30" customHeight="1" spans="1:24">
      <c r="A22" s="264" t="s">
        <v>91</v>
      </c>
      <c r="B22" s="264" t="s">
        <v>249</v>
      </c>
      <c r="C22" s="264" t="s">
        <v>250</v>
      </c>
      <c r="D22" s="264" t="s">
        <v>131</v>
      </c>
      <c r="E22" s="264" t="s">
        <v>250</v>
      </c>
      <c r="F22" s="264" t="s">
        <v>251</v>
      </c>
      <c r="G22" s="264" t="s">
        <v>250</v>
      </c>
      <c r="H22" s="265">
        <f t="shared" si="0"/>
        <v>24084</v>
      </c>
      <c r="I22" s="265">
        <f t="shared" si="1"/>
        <v>24084</v>
      </c>
      <c r="J22" s="265"/>
      <c r="K22" s="265"/>
      <c r="L22" s="265"/>
      <c r="M22" s="204">
        <v>24084</v>
      </c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</row>
    <row r="23" ht="33" customHeight="1" spans="1:24">
      <c r="A23" s="264" t="s">
        <v>91</v>
      </c>
      <c r="B23" s="264" t="s">
        <v>252</v>
      </c>
      <c r="C23" s="264" t="s">
        <v>253</v>
      </c>
      <c r="D23" s="264" t="s">
        <v>107</v>
      </c>
      <c r="E23" s="264" t="s">
        <v>223</v>
      </c>
      <c r="F23" s="264" t="s">
        <v>254</v>
      </c>
      <c r="G23" s="264" t="s">
        <v>255</v>
      </c>
      <c r="H23" s="265">
        <f t="shared" si="0"/>
        <v>840</v>
      </c>
      <c r="I23" s="265">
        <f t="shared" si="1"/>
        <v>840</v>
      </c>
      <c r="J23" s="265"/>
      <c r="K23" s="265"/>
      <c r="L23" s="265"/>
      <c r="M23" s="204">
        <v>840</v>
      </c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</row>
    <row r="24" ht="27" customHeight="1" spans="1:24">
      <c r="A24" s="264" t="s">
        <v>91</v>
      </c>
      <c r="B24" s="264" t="s">
        <v>252</v>
      </c>
      <c r="C24" s="264" t="s">
        <v>253</v>
      </c>
      <c r="D24" s="264" t="s">
        <v>115</v>
      </c>
      <c r="E24" s="264" t="s">
        <v>256</v>
      </c>
      <c r="F24" s="264" t="s">
        <v>257</v>
      </c>
      <c r="G24" s="264" t="s">
        <v>258</v>
      </c>
      <c r="H24" s="265">
        <f t="shared" si="0"/>
        <v>24552</v>
      </c>
      <c r="I24" s="265">
        <f t="shared" si="1"/>
        <v>24552</v>
      </c>
      <c r="J24" s="265"/>
      <c r="K24" s="265"/>
      <c r="L24" s="265"/>
      <c r="M24" s="204">
        <v>24552</v>
      </c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</row>
    <row r="25" ht="37" customHeight="1" spans="1:24">
      <c r="A25" s="264" t="s">
        <v>91</v>
      </c>
      <c r="B25" s="264" t="s">
        <v>252</v>
      </c>
      <c r="C25" s="264" t="s">
        <v>253</v>
      </c>
      <c r="D25" s="264" t="s">
        <v>121</v>
      </c>
      <c r="E25" s="264" t="s">
        <v>259</v>
      </c>
      <c r="F25" s="264" t="s">
        <v>260</v>
      </c>
      <c r="G25" s="264" t="s">
        <v>261</v>
      </c>
      <c r="H25" s="265">
        <f t="shared" si="0"/>
        <v>11576</v>
      </c>
      <c r="I25" s="265">
        <f t="shared" si="1"/>
        <v>11576</v>
      </c>
      <c r="J25" s="265"/>
      <c r="K25" s="265"/>
      <c r="L25" s="265"/>
      <c r="M25" s="204">
        <v>11576</v>
      </c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</row>
    <row r="26" ht="34" customHeight="1" spans="1:24">
      <c r="A26" s="264" t="s">
        <v>91</v>
      </c>
      <c r="B26" s="264" t="s">
        <v>252</v>
      </c>
      <c r="C26" s="264" t="s">
        <v>253</v>
      </c>
      <c r="D26" s="264" t="s">
        <v>123</v>
      </c>
      <c r="E26" s="264" t="s">
        <v>262</v>
      </c>
      <c r="F26" s="264" t="s">
        <v>263</v>
      </c>
      <c r="G26" s="264" t="s">
        <v>264</v>
      </c>
      <c r="H26" s="265">
        <f t="shared" si="0"/>
        <v>10320</v>
      </c>
      <c r="I26" s="265">
        <f t="shared" si="1"/>
        <v>10320</v>
      </c>
      <c r="J26" s="265"/>
      <c r="K26" s="265"/>
      <c r="L26" s="265"/>
      <c r="M26" s="204">
        <v>10320</v>
      </c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</row>
    <row r="27" ht="27" customHeight="1" spans="1:24">
      <c r="A27" s="264" t="s">
        <v>91</v>
      </c>
      <c r="B27" s="264" t="s">
        <v>252</v>
      </c>
      <c r="C27" s="264" t="s">
        <v>253</v>
      </c>
      <c r="D27" s="264" t="s">
        <v>125</v>
      </c>
      <c r="E27" s="264" t="s">
        <v>265</v>
      </c>
      <c r="F27" s="264" t="s">
        <v>254</v>
      </c>
      <c r="G27" s="264" t="s">
        <v>255</v>
      </c>
      <c r="H27" s="265">
        <f t="shared" si="0"/>
        <v>259</v>
      </c>
      <c r="I27" s="265">
        <f t="shared" si="1"/>
        <v>259</v>
      </c>
      <c r="J27" s="265"/>
      <c r="K27" s="265"/>
      <c r="L27" s="265"/>
      <c r="M27" s="204">
        <v>259</v>
      </c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</row>
    <row r="28" ht="26" customHeight="1" spans="1:24">
      <c r="A28" s="264" t="s">
        <v>91</v>
      </c>
      <c r="B28" s="264" t="s">
        <v>266</v>
      </c>
      <c r="C28" s="264" t="s">
        <v>267</v>
      </c>
      <c r="D28" s="264" t="s">
        <v>107</v>
      </c>
      <c r="E28" s="264" t="s">
        <v>223</v>
      </c>
      <c r="F28" s="264" t="s">
        <v>268</v>
      </c>
      <c r="G28" s="264" t="s">
        <v>267</v>
      </c>
      <c r="H28" s="265">
        <f t="shared" si="0"/>
        <v>360</v>
      </c>
      <c r="I28" s="265">
        <f t="shared" si="1"/>
        <v>360</v>
      </c>
      <c r="J28" s="265"/>
      <c r="K28" s="265"/>
      <c r="L28" s="265"/>
      <c r="M28" s="204">
        <v>360</v>
      </c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</row>
    <row r="29" ht="26" customHeight="1" spans="1:24">
      <c r="A29" s="264" t="s">
        <v>91</v>
      </c>
      <c r="B29" s="264" t="s">
        <v>269</v>
      </c>
      <c r="C29" s="264" t="s">
        <v>270</v>
      </c>
      <c r="D29" s="264" t="s">
        <v>107</v>
      </c>
      <c r="E29" s="264" t="s">
        <v>223</v>
      </c>
      <c r="F29" s="264" t="s">
        <v>228</v>
      </c>
      <c r="G29" s="264" t="s">
        <v>229</v>
      </c>
      <c r="H29" s="265">
        <f t="shared" si="0"/>
        <v>16020</v>
      </c>
      <c r="I29" s="265">
        <f t="shared" si="1"/>
        <v>16020</v>
      </c>
      <c r="J29" s="265"/>
      <c r="K29" s="265"/>
      <c r="L29" s="265"/>
      <c r="M29" s="204">
        <v>16020</v>
      </c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</row>
    <row r="30" ht="28" customHeight="1" spans="1:24">
      <c r="A30" s="264" t="s">
        <v>91</v>
      </c>
      <c r="B30" s="264" t="s">
        <v>269</v>
      </c>
      <c r="C30" s="264" t="s">
        <v>270</v>
      </c>
      <c r="D30" s="264" t="s">
        <v>107</v>
      </c>
      <c r="E30" s="264" t="s">
        <v>223</v>
      </c>
      <c r="F30" s="264" t="s">
        <v>230</v>
      </c>
      <c r="G30" s="264" t="s">
        <v>231</v>
      </c>
      <c r="H30" s="265">
        <f t="shared" si="0"/>
        <v>22800</v>
      </c>
      <c r="I30" s="265">
        <f t="shared" si="1"/>
        <v>22800</v>
      </c>
      <c r="J30" s="265"/>
      <c r="K30" s="265"/>
      <c r="L30" s="265"/>
      <c r="M30" s="204">
        <v>22800</v>
      </c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</row>
    <row r="31" ht="27" customHeight="1" spans="1:24">
      <c r="A31" s="264" t="s">
        <v>91</v>
      </c>
      <c r="B31" s="264" t="s">
        <v>271</v>
      </c>
      <c r="C31" s="264" t="s">
        <v>272</v>
      </c>
      <c r="D31" s="264" t="s">
        <v>107</v>
      </c>
      <c r="E31" s="264" t="s">
        <v>223</v>
      </c>
      <c r="F31" s="264" t="s">
        <v>273</v>
      </c>
      <c r="G31" s="264" t="s">
        <v>274</v>
      </c>
      <c r="H31" s="265">
        <f t="shared" si="0"/>
        <v>297600</v>
      </c>
      <c r="I31" s="265">
        <f t="shared" si="1"/>
        <v>297600</v>
      </c>
      <c r="J31" s="265"/>
      <c r="K31" s="265"/>
      <c r="L31" s="265"/>
      <c r="M31" s="204">
        <v>297600</v>
      </c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</row>
    <row r="32" ht="25" customHeight="1" spans="1:24">
      <c r="A32" s="264" t="s">
        <v>91</v>
      </c>
      <c r="B32" s="264" t="s">
        <v>275</v>
      </c>
      <c r="C32" s="264" t="s">
        <v>276</v>
      </c>
      <c r="D32" s="264" t="s">
        <v>113</v>
      </c>
      <c r="E32" s="264" t="s">
        <v>248</v>
      </c>
      <c r="F32" s="264" t="s">
        <v>277</v>
      </c>
      <c r="G32" s="264" t="s">
        <v>278</v>
      </c>
      <c r="H32" s="265">
        <f t="shared" si="0"/>
        <v>20400</v>
      </c>
      <c r="I32" s="265">
        <f t="shared" si="1"/>
        <v>20400</v>
      </c>
      <c r="J32" s="265"/>
      <c r="K32" s="265"/>
      <c r="L32" s="265"/>
      <c r="M32" s="204">
        <v>20400</v>
      </c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</row>
    <row r="33" ht="18" customHeight="1" spans="1:24">
      <c r="A33" s="266" t="s">
        <v>133</v>
      </c>
      <c r="B33" s="267"/>
      <c r="C33" s="267"/>
      <c r="D33" s="267"/>
      <c r="E33" s="267"/>
      <c r="F33" s="267"/>
      <c r="G33" s="268"/>
      <c r="H33" s="269">
        <f>SUM(H9:H32)</f>
        <v>588224</v>
      </c>
      <c r="I33" s="269">
        <f>SUM(I9:I32)</f>
        <v>588224</v>
      </c>
      <c r="J33" s="269"/>
      <c r="K33" s="269"/>
      <c r="L33" s="269"/>
      <c r="M33" s="269">
        <f>SUM(M9:M32)</f>
        <v>588224</v>
      </c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 t="s">
        <v>92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33:G33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4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5"/>
  <sheetViews>
    <sheetView zoomScaleSheetLayoutView="60" workbookViewId="0">
      <selection activeCell="I15" sqref="I15"/>
    </sheetView>
  </sheetViews>
  <sheetFormatPr defaultColWidth="8.88571428571429" defaultRowHeight="14.25" customHeight="1"/>
  <cols>
    <col min="1" max="1" width="10.2857142857143" style="79" customWidth="1"/>
    <col min="2" max="2" width="10.2857142857143" style="79"/>
    <col min="3" max="3" width="17.4285714285714" style="79" customWidth="1"/>
    <col min="4" max="4" width="10.2857142857143" style="79"/>
    <col min="5" max="5" width="11.1333333333333" style="79" customWidth="1"/>
    <col min="6" max="6" width="10" style="79" customWidth="1"/>
    <col min="7" max="7" width="9.84761904761905" style="79" customWidth="1"/>
    <col min="8" max="8" width="10.1333333333333" style="79" customWidth="1"/>
    <col min="9" max="9" width="12.2857142857143" style="79" customWidth="1"/>
    <col min="10" max="10" width="13.5714285714286" style="79" customWidth="1"/>
    <col min="11" max="11" width="13.7142857142857" style="79" customWidth="1"/>
    <col min="12" max="12" width="10" style="79" customWidth="1"/>
    <col min="13" max="13" width="10.5714285714286" style="79" customWidth="1"/>
    <col min="14" max="14" width="10.2857142857143" style="79" customWidth="1"/>
    <col min="15" max="15" width="10.4285714285714" style="79" customWidth="1"/>
    <col min="16" max="17" width="11.1333333333333" style="79" customWidth="1"/>
    <col min="18" max="18" width="9.13333333333333" style="79" customWidth="1"/>
    <col min="19" max="19" width="10.2857142857143" style="79" customWidth="1"/>
    <col min="20" max="22" width="11.7142857142857" style="79" customWidth="1"/>
    <col min="23" max="23" width="10.2857142857143" style="79" customWidth="1"/>
    <col min="24" max="24" width="9.13333333333333" style="79" customWidth="1"/>
    <col min="25" max="16384" width="9.13333333333333" style="79"/>
  </cols>
  <sheetData>
    <row r="1" ht="13.5" customHeight="1" spans="5:23">
      <c r="E1" s="242"/>
      <c r="F1" s="242"/>
      <c r="G1" s="242"/>
      <c r="H1" s="242"/>
      <c r="I1" s="81"/>
      <c r="J1" s="81"/>
      <c r="K1" s="81"/>
      <c r="L1" s="81"/>
      <c r="M1" s="81"/>
      <c r="N1" s="81"/>
      <c r="O1" s="81"/>
      <c r="P1" s="81"/>
      <c r="Q1" s="81"/>
      <c r="W1" s="82"/>
    </row>
    <row r="2" ht="27.75" customHeight="1" spans="1:23">
      <c r="A2" s="65" t="s">
        <v>10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</row>
    <row r="3" ht="13.5" customHeight="1" spans="1:23">
      <c r="A3" s="160" t="s">
        <v>22</v>
      </c>
      <c r="B3" s="160"/>
      <c r="C3" s="243"/>
      <c r="D3" s="243"/>
      <c r="E3" s="243"/>
      <c r="F3" s="243"/>
      <c r="G3" s="243"/>
      <c r="H3" s="243"/>
      <c r="I3" s="85"/>
      <c r="J3" s="85"/>
      <c r="K3" s="85"/>
      <c r="L3" s="85"/>
      <c r="M3" s="85"/>
      <c r="N3" s="85"/>
      <c r="O3" s="85"/>
      <c r="P3" s="85"/>
      <c r="Q3" s="85"/>
      <c r="W3" s="157" t="s">
        <v>179</v>
      </c>
    </row>
    <row r="4" ht="15.75" customHeight="1" spans="1:23">
      <c r="A4" s="125" t="s">
        <v>279</v>
      </c>
      <c r="B4" s="125" t="s">
        <v>188</v>
      </c>
      <c r="C4" s="125" t="s">
        <v>189</v>
      </c>
      <c r="D4" s="125" t="s">
        <v>280</v>
      </c>
      <c r="E4" s="125" t="s">
        <v>190</v>
      </c>
      <c r="F4" s="125" t="s">
        <v>191</v>
      </c>
      <c r="G4" s="125" t="s">
        <v>281</v>
      </c>
      <c r="H4" s="125" t="s">
        <v>282</v>
      </c>
      <c r="I4" s="125" t="s">
        <v>76</v>
      </c>
      <c r="J4" s="90" t="s">
        <v>283</v>
      </c>
      <c r="K4" s="90"/>
      <c r="L4" s="90"/>
      <c r="M4" s="90"/>
      <c r="N4" s="90" t="s">
        <v>197</v>
      </c>
      <c r="O4" s="90"/>
      <c r="P4" s="90"/>
      <c r="Q4" s="250" t="s">
        <v>82</v>
      </c>
      <c r="R4" s="90" t="s">
        <v>83</v>
      </c>
      <c r="S4" s="90"/>
      <c r="T4" s="90"/>
      <c r="U4" s="90"/>
      <c r="V4" s="90"/>
      <c r="W4" s="90"/>
    </row>
    <row r="5" ht="17.25" customHeight="1" spans="1:23">
      <c r="A5" s="125"/>
      <c r="B5" s="125"/>
      <c r="C5" s="125"/>
      <c r="D5" s="125"/>
      <c r="E5" s="125"/>
      <c r="F5" s="125"/>
      <c r="G5" s="125"/>
      <c r="H5" s="125"/>
      <c r="I5" s="125"/>
      <c r="J5" s="90" t="s">
        <v>79</v>
      </c>
      <c r="K5" s="90"/>
      <c r="L5" s="250" t="s">
        <v>80</v>
      </c>
      <c r="M5" s="250" t="s">
        <v>81</v>
      </c>
      <c r="N5" s="250" t="s">
        <v>79</v>
      </c>
      <c r="O5" s="250" t="s">
        <v>80</v>
      </c>
      <c r="P5" s="250" t="s">
        <v>81</v>
      </c>
      <c r="Q5" s="250"/>
      <c r="R5" s="250" t="s">
        <v>78</v>
      </c>
      <c r="S5" s="250" t="s">
        <v>85</v>
      </c>
      <c r="T5" s="250" t="s">
        <v>284</v>
      </c>
      <c r="U5" s="256" t="s">
        <v>87</v>
      </c>
      <c r="V5" s="250" t="s">
        <v>88</v>
      </c>
      <c r="W5" s="250" t="s">
        <v>89</v>
      </c>
    </row>
    <row r="6" ht="27" spans="1:23">
      <c r="A6" s="125"/>
      <c r="B6" s="125"/>
      <c r="C6" s="125"/>
      <c r="D6" s="125"/>
      <c r="E6" s="125"/>
      <c r="F6" s="125"/>
      <c r="G6" s="125"/>
      <c r="H6" s="125"/>
      <c r="I6" s="125"/>
      <c r="J6" s="251" t="s">
        <v>78</v>
      </c>
      <c r="K6" s="251" t="s">
        <v>285</v>
      </c>
      <c r="L6" s="250"/>
      <c r="M6" s="250"/>
      <c r="N6" s="250"/>
      <c r="O6" s="250"/>
      <c r="P6" s="250"/>
      <c r="Q6" s="250"/>
      <c r="R6" s="250"/>
      <c r="S6" s="250"/>
      <c r="T6" s="250"/>
      <c r="U6" s="256"/>
      <c r="V6" s="250"/>
      <c r="W6" s="250"/>
    </row>
    <row r="7" ht="15" customHeight="1" spans="1:23">
      <c r="A7" s="244">
        <v>1</v>
      </c>
      <c r="B7" s="244">
        <v>2</v>
      </c>
      <c r="C7" s="244">
        <v>3</v>
      </c>
      <c r="D7" s="244">
        <v>4</v>
      </c>
      <c r="E7" s="244">
        <v>5</v>
      </c>
      <c r="F7" s="244">
        <v>6</v>
      </c>
      <c r="G7" s="244">
        <v>7</v>
      </c>
      <c r="H7" s="244">
        <v>8</v>
      </c>
      <c r="I7" s="244">
        <v>9</v>
      </c>
      <c r="J7" s="244">
        <v>10</v>
      </c>
      <c r="K7" s="244">
        <v>11</v>
      </c>
      <c r="L7" s="244">
        <v>12</v>
      </c>
      <c r="M7" s="244">
        <v>13</v>
      </c>
      <c r="N7" s="244">
        <v>14</v>
      </c>
      <c r="O7" s="244">
        <v>15</v>
      </c>
      <c r="P7" s="244">
        <v>16</v>
      </c>
      <c r="Q7" s="244">
        <v>17</v>
      </c>
      <c r="R7" s="244">
        <v>18</v>
      </c>
      <c r="S7" s="244">
        <v>19</v>
      </c>
      <c r="T7" s="244">
        <v>20</v>
      </c>
      <c r="U7" s="257">
        <v>21</v>
      </c>
      <c r="V7" s="244">
        <v>22</v>
      </c>
      <c r="W7" s="244">
        <v>23</v>
      </c>
    </row>
    <row r="8" ht="36" customHeight="1" spans="1:23">
      <c r="A8" s="245" t="s">
        <v>286</v>
      </c>
      <c r="B8" s="245" t="s">
        <v>287</v>
      </c>
      <c r="C8" s="245" t="s">
        <v>288</v>
      </c>
      <c r="D8" s="245" t="s">
        <v>91</v>
      </c>
      <c r="E8" s="245" t="s">
        <v>107</v>
      </c>
      <c r="F8" s="245" t="s">
        <v>223</v>
      </c>
      <c r="G8" s="245" t="s">
        <v>289</v>
      </c>
      <c r="H8" s="245" t="s">
        <v>235</v>
      </c>
      <c r="I8" s="252">
        <f>SUM(J8)</f>
        <v>35000</v>
      </c>
      <c r="J8" s="253">
        <f>SUM(K8)</f>
        <v>35000</v>
      </c>
      <c r="K8" s="254">
        <v>35000</v>
      </c>
      <c r="L8" s="253" t="s">
        <v>92</v>
      </c>
      <c r="M8" s="253" t="s">
        <v>92</v>
      </c>
      <c r="N8" s="253" t="s">
        <v>92</v>
      </c>
      <c r="O8" s="253"/>
      <c r="P8" s="253"/>
      <c r="Q8" s="253" t="s">
        <v>92</v>
      </c>
      <c r="R8" s="253" t="s">
        <v>92</v>
      </c>
      <c r="S8" s="253" t="s">
        <v>92</v>
      </c>
      <c r="T8" s="253" t="s">
        <v>92</v>
      </c>
      <c r="U8" s="258"/>
      <c r="V8" s="259" t="s">
        <v>92</v>
      </c>
      <c r="W8" s="259" t="s">
        <v>92</v>
      </c>
    </row>
    <row r="9" ht="36" customHeight="1" spans="1:23">
      <c r="A9" s="245" t="s">
        <v>286</v>
      </c>
      <c r="B9" s="245" t="s">
        <v>287</v>
      </c>
      <c r="C9" s="245" t="s">
        <v>288</v>
      </c>
      <c r="D9" s="245" t="s">
        <v>91</v>
      </c>
      <c r="E9" s="245" t="s">
        <v>107</v>
      </c>
      <c r="F9" s="245" t="s">
        <v>223</v>
      </c>
      <c r="G9" s="245" t="s">
        <v>290</v>
      </c>
      <c r="H9" s="245" t="s">
        <v>291</v>
      </c>
      <c r="I9" s="252">
        <f t="shared" ref="I9:I14" si="0">SUM(J9)</f>
        <v>2600</v>
      </c>
      <c r="J9" s="253">
        <f t="shared" ref="J9:J14" si="1">SUM(K9)</f>
        <v>2600</v>
      </c>
      <c r="K9" s="254">
        <v>2600</v>
      </c>
      <c r="L9" s="253"/>
      <c r="M9" s="253"/>
      <c r="N9" s="253"/>
      <c r="O9" s="253"/>
      <c r="P9" s="253"/>
      <c r="Q9" s="253"/>
      <c r="R9" s="253"/>
      <c r="S9" s="253"/>
      <c r="T9" s="253"/>
      <c r="U9" s="258"/>
      <c r="V9" s="259"/>
      <c r="W9" s="259"/>
    </row>
    <row r="10" ht="36" customHeight="1" spans="1:23">
      <c r="A10" s="245" t="s">
        <v>286</v>
      </c>
      <c r="B10" s="245" t="s">
        <v>287</v>
      </c>
      <c r="C10" s="245" t="s">
        <v>288</v>
      </c>
      <c r="D10" s="245" t="s">
        <v>91</v>
      </c>
      <c r="E10" s="245" t="s">
        <v>107</v>
      </c>
      <c r="F10" s="245" t="s">
        <v>223</v>
      </c>
      <c r="G10" s="245" t="s">
        <v>292</v>
      </c>
      <c r="H10" s="245" t="s">
        <v>293</v>
      </c>
      <c r="I10" s="252">
        <f t="shared" si="0"/>
        <v>8000</v>
      </c>
      <c r="J10" s="253">
        <f t="shared" si="1"/>
        <v>8000</v>
      </c>
      <c r="K10" s="254">
        <v>8000</v>
      </c>
      <c r="L10" s="253"/>
      <c r="M10" s="253"/>
      <c r="N10" s="253"/>
      <c r="O10" s="253"/>
      <c r="P10" s="253"/>
      <c r="Q10" s="253"/>
      <c r="R10" s="253"/>
      <c r="S10" s="253"/>
      <c r="T10" s="253"/>
      <c r="U10" s="258"/>
      <c r="V10" s="259"/>
      <c r="W10" s="259"/>
    </row>
    <row r="11" ht="36" customHeight="1" spans="1:23">
      <c r="A11" s="245" t="s">
        <v>286</v>
      </c>
      <c r="B11" s="245" t="s">
        <v>287</v>
      </c>
      <c r="C11" s="245" t="s">
        <v>288</v>
      </c>
      <c r="D11" s="245" t="s">
        <v>91</v>
      </c>
      <c r="E11" s="245" t="s">
        <v>107</v>
      </c>
      <c r="F11" s="245" t="s">
        <v>223</v>
      </c>
      <c r="G11" s="245" t="s">
        <v>294</v>
      </c>
      <c r="H11" s="245" t="s">
        <v>239</v>
      </c>
      <c r="I11" s="252">
        <f t="shared" si="0"/>
        <v>30000</v>
      </c>
      <c r="J11" s="253">
        <f t="shared" si="1"/>
        <v>30000</v>
      </c>
      <c r="K11" s="254">
        <v>30000</v>
      </c>
      <c r="L11" s="253"/>
      <c r="M11" s="253"/>
      <c r="N11" s="253"/>
      <c r="O11" s="253"/>
      <c r="P11" s="253"/>
      <c r="Q11" s="253"/>
      <c r="R11" s="253"/>
      <c r="S11" s="253"/>
      <c r="T11" s="253"/>
      <c r="U11" s="258"/>
      <c r="V11" s="259"/>
      <c r="W11" s="259"/>
    </row>
    <row r="12" ht="36" customHeight="1" spans="1:23">
      <c r="A12" s="245" t="s">
        <v>286</v>
      </c>
      <c r="B12" s="245" t="s">
        <v>287</v>
      </c>
      <c r="C12" s="245" t="s">
        <v>288</v>
      </c>
      <c r="D12" s="245" t="s">
        <v>91</v>
      </c>
      <c r="E12" s="245" t="s">
        <v>107</v>
      </c>
      <c r="F12" s="245" t="s">
        <v>223</v>
      </c>
      <c r="G12" s="245" t="s">
        <v>295</v>
      </c>
      <c r="H12" s="245" t="s">
        <v>296</v>
      </c>
      <c r="I12" s="252">
        <f t="shared" si="0"/>
        <v>39250.98</v>
      </c>
      <c r="J12" s="253">
        <f t="shared" si="1"/>
        <v>39250.98</v>
      </c>
      <c r="K12" s="254">
        <v>39250.98</v>
      </c>
      <c r="L12" s="253"/>
      <c r="M12" s="253"/>
      <c r="N12" s="253"/>
      <c r="O12" s="253"/>
      <c r="P12" s="253"/>
      <c r="Q12" s="253"/>
      <c r="R12" s="253"/>
      <c r="S12" s="253"/>
      <c r="T12" s="253"/>
      <c r="U12" s="258"/>
      <c r="V12" s="259"/>
      <c r="W12" s="259"/>
    </row>
    <row r="13" ht="36" customHeight="1" spans="1:23">
      <c r="A13" s="245" t="s">
        <v>286</v>
      </c>
      <c r="B13" s="245" t="s">
        <v>287</v>
      </c>
      <c r="C13" s="245" t="s">
        <v>288</v>
      </c>
      <c r="D13" s="245" t="s">
        <v>91</v>
      </c>
      <c r="E13" s="245" t="s">
        <v>107</v>
      </c>
      <c r="F13" s="245" t="s">
        <v>223</v>
      </c>
      <c r="G13" s="245" t="s">
        <v>297</v>
      </c>
      <c r="H13" s="245" t="s">
        <v>298</v>
      </c>
      <c r="I13" s="252">
        <f t="shared" si="0"/>
        <v>25149.02</v>
      </c>
      <c r="J13" s="253">
        <f t="shared" si="1"/>
        <v>25149.02</v>
      </c>
      <c r="K13" s="254">
        <v>25149.02</v>
      </c>
      <c r="L13" s="253"/>
      <c r="M13" s="253"/>
      <c r="N13" s="253"/>
      <c r="O13" s="253"/>
      <c r="P13" s="253"/>
      <c r="Q13" s="253"/>
      <c r="R13" s="253"/>
      <c r="S13" s="253"/>
      <c r="T13" s="253"/>
      <c r="U13" s="258"/>
      <c r="V13" s="259"/>
      <c r="W13" s="259"/>
    </row>
    <row r="14" ht="36" customHeight="1" spans="1:23">
      <c r="A14" s="245" t="s">
        <v>286</v>
      </c>
      <c r="B14" s="245" t="s">
        <v>287</v>
      </c>
      <c r="C14" s="245" t="s">
        <v>288</v>
      </c>
      <c r="D14" s="245" t="s">
        <v>91</v>
      </c>
      <c r="E14" s="245" t="s">
        <v>107</v>
      </c>
      <c r="F14" s="245" t="s">
        <v>223</v>
      </c>
      <c r="G14" s="245" t="s">
        <v>299</v>
      </c>
      <c r="H14" s="245" t="s">
        <v>300</v>
      </c>
      <c r="I14" s="252">
        <f t="shared" si="0"/>
        <v>60000</v>
      </c>
      <c r="J14" s="253">
        <f t="shared" si="1"/>
        <v>60000</v>
      </c>
      <c r="K14" s="254">
        <v>60000</v>
      </c>
      <c r="L14" s="253"/>
      <c r="M14" s="253"/>
      <c r="N14" s="253"/>
      <c r="O14" s="253"/>
      <c r="P14" s="253"/>
      <c r="Q14" s="253"/>
      <c r="R14" s="253"/>
      <c r="S14" s="253"/>
      <c r="T14" s="253"/>
      <c r="U14" s="258"/>
      <c r="V14" s="259"/>
      <c r="W14" s="259"/>
    </row>
    <row r="15" ht="18.75" customHeight="1" spans="1:23">
      <c r="A15" s="246" t="s">
        <v>133</v>
      </c>
      <c r="B15" s="247"/>
      <c r="C15" s="248"/>
      <c r="D15" s="248"/>
      <c r="E15" s="248"/>
      <c r="F15" s="248"/>
      <c r="G15" s="248"/>
      <c r="H15" s="249"/>
      <c r="I15" s="255">
        <f>SUM(I8:I14)</f>
        <v>200000</v>
      </c>
      <c r="J15" s="255">
        <f>SUM(J8:J14)</f>
        <v>200000</v>
      </c>
      <c r="K15" s="255">
        <f>SUM(K8:K14)</f>
        <v>200000</v>
      </c>
      <c r="L15" s="255" t="s">
        <v>92</v>
      </c>
      <c r="M15" s="255" t="s">
        <v>92</v>
      </c>
      <c r="N15" s="255" t="s">
        <v>92</v>
      </c>
      <c r="O15" s="255"/>
      <c r="P15" s="255"/>
      <c r="Q15" s="255" t="s">
        <v>92</v>
      </c>
      <c r="R15" s="255" t="s">
        <v>92</v>
      </c>
      <c r="S15" s="255" t="s">
        <v>92</v>
      </c>
      <c r="T15" s="255" t="s">
        <v>92</v>
      </c>
      <c r="U15" s="260"/>
      <c r="V15" s="261" t="s">
        <v>92</v>
      </c>
      <c r="W15" s="261" t="s">
        <v>92</v>
      </c>
    </row>
  </sheetData>
  <mergeCells count="28">
    <mergeCell ref="A2:W2"/>
    <mergeCell ref="A3:H3"/>
    <mergeCell ref="J4:M4"/>
    <mergeCell ref="N4:P4"/>
    <mergeCell ref="R4:W4"/>
    <mergeCell ref="J5:K5"/>
    <mergeCell ref="A15:H15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55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2020-01-11T06:24:00Z</dcterms:created>
  <cp:lastPrinted>2021-01-13T07:07:00Z</cp:lastPrinted>
  <dcterms:modified xsi:type="dcterms:W3CDTF">2024-10-24T07:57:18Z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2052-11.8.2.12309</vt:lpwstr>
  </property>
  <property fmtid="{D5CDD505-2E9C-101B-9397-08002B2CF9AE}" pid="3" name="ICV">
    <vt:lpwstr>B405AF0F19BE47F7905829DF01B3DB15_12</vt:lpwstr>
  </property>
</Properties>
</file>