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<sst xmlns="http://schemas.openxmlformats.org/spreadsheetml/2006/main" count="802" uniqueCount="369">
  <si>
    <t>预算01-1表</t>
  </si>
  <si>
    <t>单位名称：昆明市生态环境局安宁分局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</si>
  <si>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</si>
  <si>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</si>
  <si>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</si>
  <si>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</si>
  <si>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</si>
  <si>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</si>
  <si>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</si>
  <si>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</si>
  <si>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</si>
  <si>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</si>
  <si>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</si>
  <si>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</si>
  <si>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</si>
  <si>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</si>
  <si>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</si>
  <si>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</si>
  <si>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</si>
  <si>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</si>
  <si>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</si>
  <si>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</si>
  <si>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</si>
  <si>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</si>
  <si>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</si>
  <si>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</si>
  <si>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</si>
  <si>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</si>
  <si>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</si>
  <si>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</si>
  <si>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</si>
  <si>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</si>
  <si>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</si>
  <si>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</si>
  <si>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</si>
  <si>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</si>
  <si>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</si>
  <si>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</si>
  <si>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</si>
  <si>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</si>
  <si>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</si>
  <si>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</si>
  <si>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</si>
  <si>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</si>
  <si>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</si>
  <si>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</si>
  <si>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</si>
  <si>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</si>
  <si>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</si>
  <si>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</si>
  <si>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</si>
  <si>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</si>
  <si>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</si>
  <si>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</si>
  <si>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</si>
  <si>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</si>
  <si>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</si>
  <si>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</si>
  <si>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</si>
  <si>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</si>
  <si>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</si>
  <si>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</si>
  <si>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</si>
  <si>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</si>
  <si>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</si>
  <si>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</si>
  <si>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</si>
  <si>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</si>
  <si>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</si>
  <si>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</si>
  <si>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</si>
  <si>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</si>
  <si>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</si>
  <si>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</si>
  <si>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</si>
  <si>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</si>
  <si>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</si>
  <si>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</si>
  <si>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</si>
  <si>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</si>
  <si>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</si>
  <si>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</si>
  <si>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</si>
  <si>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</si>
  <si>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</si>
  <si>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</si>
  <si>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</si>
  <si>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</si>
  <si>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</si>
  <si>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</si>
  <si>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</si>
  <si>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</si>
  <si>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</si>
  <si>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</si>
  <si>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</si>
  <si>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</si>
  <si>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</si>
  <si>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</si>
  <si>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</si>
  <si>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</si>
  <si>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</si>
  <si>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</si>
  <si>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</si>
  <si>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</si>
  <si>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</si>
  <si>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</si>
  <si>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</si>
  <si>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</si>
  <si>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</si>
  <si>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</si>
  <si>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</si>
  <si>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</si>
  <si>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</si>
  <si>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</si>
  <si>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</si>
  <si>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</si>
  <si>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</si>
  <si>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</si>
  <si>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2110104</t>
  </si>
  <si>
    <t>生态环境保护宣传</t>
  </si>
  <si>
    <t>21102</t>
  </si>
  <si>
    <t>环境监测与监察</t>
  </si>
  <si>
    <t>2110299</t>
  </si>
  <si>
    <t>其他环境监测与监察支出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</si>
  <si>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</si>
  <si>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</si>
  <si>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</si>
  <si>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</si>
  <si>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</si>
  <si>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</si>
  <si>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</si>
  <si>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</si>
  <si>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</si>
  <si>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</si>
  <si>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</si>
  <si>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</si>
  <si>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</si>
  <si>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</si>
  <si>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</si>
  <si>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</si>
  <si>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</si>
  <si>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</si>
  <si>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</si>
  <si>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</si>
  <si>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</si>
  <si>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</si>
  <si>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</si>
  <si>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</si>
  <si>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</si>
  <si>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</si>
  <si>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</si>
  <si>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</si>
  <si>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</si>
  <si>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</si>
  <si>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</si>
  <si>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</si>
  <si>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</si>
  <si>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</si>
  <si>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</si>
  <si>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</si>
  <si>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</si>
  <si>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</si>
  <si>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</si>
  <si>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</si>
  <si>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</si>
  <si>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</si>
  <si>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</si>
  <si>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</si>
  <si>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</si>
  <si>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</si>
  <si>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</si>
  <si>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</si>
  <si>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</si>
  <si>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</si>
  <si>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</si>
  <si>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</si>
  <si>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</si>
  <si>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</si>
  <si>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</si>
  <si>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</si>
  <si>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</si>
  <si>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</si>
  <si>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</si>
  <si>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</si>
  <si>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</si>
  <si>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</si>
  <si>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</si>
  <si>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</si>
  <si>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</si>
  <si>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</si>
  <si>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</si>
  <si>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</si>
  <si>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</si>
  <si>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</si>
  <si>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</si>
  <si>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</si>
  <si>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昆明市生态环境局</t>
  </si>
  <si>
    <t>昆明市生态环境局安宁分局</t>
  </si>
  <si>
    <t>公车购置及运维费</t>
  </si>
  <si>
    <t>30231</t>
  </si>
  <si>
    <t>公务用车运行维护费</t>
  </si>
  <si>
    <t>行政人员住房补贴</t>
  </si>
  <si>
    <t>30102</t>
  </si>
  <si>
    <t>津贴补贴</t>
  </si>
  <si>
    <t>一般公用经费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</si>
  <si>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</si>
  <si>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</si>
  <si>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</si>
  <si>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</si>
  <si>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</si>
  <si>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</si>
  <si>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</si>
  <si>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</si>
  <si>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</si>
  <si>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</si>
  <si>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30229</t>
  </si>
  <si>
    <t>福利费</t>
  </si>
  <si>
    <t>30239</t>
  </si>
  <si>
    <t>其他交通费用</t>
  </si>
  <si>
    <t>30216</t>
  </si>
  <si>
    <t>培训费</t>
  </si>
  <si>
    <t>30213</t>
  </si>
  <si>
    <t>维修（护）费</t>
  </si>
  <si>
    <t>行政人员支出工资</t>
  </si>
  <si>
    <t>30101</t>
  </si>
  <si>
    <t>基本工资</t>
  </si>
  <si>
    <t>30103</t>
  </si>
  <si>
    <t>奖金</t>
  </si>
  <si>
    <t>30113</t>
  </si>
  <si>
    <t>工会经费</t>
  </si>
  <si>
    <t>30228</t>
  </si>
  <si>
    <t>行政人员奖金</t>
  </si>
  <si>
    <t>行政人员公务交通补贴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</si>
  <si>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</si>
  <si>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</si>
  <si>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</si>
  <si>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</si>
  <si>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</si>
  <si>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</si>
  <si>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</si>
  <si>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</si>
  <si>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</si>
  <si>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</si>
  <si>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</si>
  <si>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</si>
  <si>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</si>
  <si>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</si>
  <si>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</si>
  <si>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</si>
  <si>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</si>
  <si>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</si>
  <si>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</si>
  <si>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环境保护监察监测经费</t>
  </si>
  <si>
    <t>30201</t>
  </si>
  <si>
    <t>办公费</t>
  </si>
  <si>
    <t>30214</t>
  </si>
  <si>
    <t>租赁费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</si>
  <si>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</si>
  <si>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</si>
  <si>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</si>
  <si>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</si>
  <si>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</si>
  <si>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</si>
  <si>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</si>
  <si>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</si>
  <si>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</si>
  <si>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</si>
  <si>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</si>
  <si>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</si>
  <si>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分局环境保护监察执法日常工作，执法车辆租赁保障，环保专网VPN网络运维，执法规范化建设，法律顾问咨询保障，环保监察执法保障。环境监测实验室运行设备维护，实验室运行标准物质及气体的保障，电力运维及监测培训工作。</t>
  </si>
  <si>
    <t>产出指标</t>
  </si>
  <si>
    <t>数量指标</t>
  </si>
  <si>
    <t>法律顾问合同</t>
  </si>
  <si>
    <t>=</t>
  </si>
  <si>
    <t>份</t>
  </si>
  <si>
    <t>定量指标</t>
  </si>
  <si>
    <t>签订合同数量</t>
  </si>
  <si>
    <t>质量指标</t>
  </si>
  <si>
    <t>项目验收合格率</t>
  </si>
  <si>
    <t>100</t>
  </si>
  <si>
    <t>%</t>
  </si>
  <si>
    <t>工作完成质量</t>
  </si>
  <si>
    <t>时效指标</t>
  </si>
  <si>
    <t>资金兑付及时率</t>
  </si>
  <si>
    <t>&gt;=</t>
  </si>
  <si>
    <t>95</t>
  </si>
  <si>
    <t>资金兑付时效</t>
  </si>
  <si>
    <t>效益指标</t>
  </si>
  <si>
    <t>生态效益</t>
  </si>
  <si>
    <t>改善环境质量</t>
  </si>
  <si>
    <t>定性指标</t>
  </si>
  <si>
    <t>工作开展成效</t>
  </si>
  <si>
    <t>满意度指标</t>
  </si>
  <si>
    <t>服务对象满意度</t>
  </si>
  <si>
    <t>社会群众满意度</t>
  </si>
  <si>
    <t>&gt;</t>
  </si>
  <si>
    <t>90</t>
  </si>
  <si>
    <t>群众满意度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</si>
  <si>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</si>
  <si>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</si>
  <si>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</si>
  <si>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</si>
  <si>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</si>
  <si>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</si>
  <si>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</si>
  <si>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</si>
  <si>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</si>
  <si>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</si>
  <si>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</si>
  <si>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</si>
  <si>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</si>
  <si>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</si>
  <si>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</si>
  <si>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</si>
  <si>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汽车维修</t>
  </si>
  <si>
    <t>车辆维修和保养服务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</si>
  <si>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</si>
  <si>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</si>
  <si>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</si>
  <si>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</si>
  <si>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</si>
  <si>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</si>
  <si>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</si>
  <si>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</si>
  <si>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</si>
  <si>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法律顾问服务</t>
  </si>
  <si>
    <t>B0101 法律顾问服务</t>
  </si>
  <si>
    <t>网络租赁服务</t>
  </si>
  <si>
    <t>B1003 网络接入服务</t>
  </si>
  <si>
    <t>执法车辆租赁服务</t>
  </si>
  <si>
    <t>B1106 租赁服务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</si>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</sst>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17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" fillId="0" borderId="6">
      <alignment vertical="center" wrapText="1"/>
    </xf>
    <xf numFmtId="0" fontId="17" fillId="15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" fillId="2" borderId="2">
      <alignment horizontal="center" vertical="center" wrapText="1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" borderId="7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17" fillId="6" borderId="0" applyNumberFormat="0" applyBorder="0" applyAlignment="0" applyProtection="0">
      <alignment vertical="center"/>
    </xf>
    <xf numFmtId="0" fontId="1" fillId="0" borderId="0">
      <alignment horizontal="right"/>
      <protection locked="0"/>
    </xf>
    <xf numFmtId="0" fontId="34" fillId="32" borderId="0" applyNumberFormat="0" applyBorder="0" applyAlignment="0" applyProtection="0">
      <alignment vertical="center"/>
    </xf>
    <xf numFmtId="177" fontId="12" fillId="0" borderId="7">
      <alignment horizontal="right" vertical="center"/>
    </xf>
    <xf numFmtId="0" fontId="4" fillId="0" borderId="6">
      <alignment horizontal="center" vertical="center"/>
      <protection locked="0"/>
    </xf>
    <xf numFmtId="0" fontId="21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" fillId="2" borderId="0">
      <alignment horizontal="right" vertical="center" wrapText="1"/>
      <protection locked="0"/>
    </xf>
    <xf numFmtId="0" fontId="28" fillId="0" borderId="19" applyNumberFormat="0" applyFill="0" applyAlignment="0" applyProtection="0">
      <alignment vertical="center"/>
    </xf>
    <xf numFmtId="4" fontId="9" fillId="0" borderId="11">
      <alignment horizontal="right" vertical="center"/>
    </xf>
    <xf numFmtId="0" fontId="9" fillId="0" borderId="11">
      <alignment horizontal="left" vertical="center" wrapText="1"/>
    </xf>
    <xf numFmtId="0" fontId="21" fillId="2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4" fillId="0" borderId="2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23" fillId="14" borderId="16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" fillId="2" borderId="7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7" fillId="22" borderId="0" applyNumberFormat="0" applyBorder="0" applyAlignment="0" applyProtection="0">
      <alignment vertical="center"/>
    </xf>
    <xf numFmtId="0" fontId="4" fillId="0" borderId="3">
      <alignment horizontal="center" vertical="center"/>
    </xf>
    <xf numFmtId="0" fontId="21" fillId="27" borderId="0" applyNumberFormat="0" applyBorder="0" applyAlignment="0" applyProtection="0">
      <alignment vertical="center"/>
    </xf>
    <xf numFmtId="0" fontId="2" fillId="0" borderId="0">
      <alignment horizontal="left" vertical="center" wrapText="1"/>
      <protection locked="0"/>
    </xf>
    <xf numFmtId="0" fontId="29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6">
      <alignment horizontal="center" vertical="center"/>
    </xf>
    <xf numFmtId="0" fontId="21" fillId="18" borderId="0" applyNumberFormat="0" applyBorder="0" applyAlignment="0" applyProtection="0">
      <alignment vertical="center"/>
    </xf>
    <xf numFmtId="0" fontId="2" fillId="2" borderId="11">
      <alignment horizontal="center" vertical="center" wrapText="1"/>
      <protection locked="0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" fillId="2" borderId="6">
      <alignment horizontal="right" vertical="center" wrapText="1"/>
      <protection locked="0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9" fontId="4" fillId="0" borderId="4">
      <alignment horizontal="center" vertical="center" wrapText="1"/>
    </xf>
    <xf numFmtId="0" fontId="4" fillId="0" borderId="8">
      <alignment horizontal="center" vertical="center"/>
      <protection locked="0"/>
    </xf>
    <xf numFmtId="0" fontId="9" fillId="0" borderId="11">
      <alignment horizontal="left" vertical="center"/>
      <protection locked="0"/>
    </xf>
    <xf numFmtId="0" fontId="21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4" fontId="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0" fontId="4" fillId="0" borderId="4">
      <alignment horizontal="center" vertical="center"/>
      <protection locked="0"/>
    </xf>
    <xf numFmtId="0" fontId="4" fillId="0" borderId="4">
      <alignment horizontal="center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2" fillId="2" borderId="7">
      <alignment horizontal="left" vertical="center" wrapText="1"/>
    </xf>
    <xf numFmtId="0" fontId="2" fillId="2" borderId="7">
      <alignment horizontal="center" vertical="center" wrapText="1"/>
    </xf>
    <xf numFmtId="0" fontId="1" fillId="2" borderId="0">
      <alignment horizontal="left" vertical="center" wrapText="1"/>
      <protection locked="0"/>
    </xf>
    <xf numFmtId="0" fontId="4" fillId="0" borderId="7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2" borderId="1">
      <alignment horizontal="center" vertical="center"/>
    </xf>
    <xf numFmtId="0" fontId="2" fillId="2" borderId="4">
      <alignment horizontal="left" vertical="center"/>
    </xf>
    <xf numFmtId="0" fontId="7" fillId="2" borderId="0">
      <alignment horizontal="center" vertical="center" wrapText="1"/>
      <protection locked="0"/>
    </xf>
    <xf numFmtId="4" fontId="2" fillId="2" borderId="7">
      <alignment horizontal="right" vertical="center"/>
      <protection locked="0"/>
    </xf>
    <xf numFmtId="0" fontId="1" fillId="2" borderId="0">
      <alignment horizontal="right" vertical="center" wrapText="1"/>
      <protection locked="0"/>
    </xf>
    <xf numFmtId="0" fontId="4" fillId="2" borderId="6">
      <alignment horizontal="center" vertical="center" wrapText="1"/>
      <protection locked="0"/>
    </xf>
    <xf numFmtId="0" fontId="2" fillId="0" borderId="6">
      <alignment vertical="center" wrapText="1"/>
      <protection locked="0"/>
    </xf>
    <xf numFmtId="0" fontId="15" fillId="0" borderId="6">
      <alignment horizontal="center" vertical="center" wrapText="1"/>
      <protection locked="0"/>
    </xf>
    <xf numFmtId="0" fontId="6" fillId="0" borderId="3">
      <alignment vertical="top" wrapText="1"/>
      <protection locked="0"/>
    </xf>
    <xf numFmtId="0" fontId="4" fillId="0" borderId="7">
      <alignment horizontal="center" vertical="center" wrapText="1"/>
      <protection locked="0"/>
    </xf>
    <xf numFmtId="0" fontId="15" fillId="0" borderId="6">
      <alignment horizontal="right" vertical="center"/>
    </xf>
    <xf numFmtId="0" fontId="2" fillId="0" borderId="7">
      <alignment vertical="center" wrapText="1"/>
    </xf>
    <xf numFmtId="0" fontId="15" fillId="0" borderId="6">
      <alignment horizontal="center" vertical="center"/>
    </xf>
    <xf numFmtId="0" fontId="6" fillId="2" borderId="0">
      <alignment horizontal="left" vertical="center"/>
    </xf>
    <xf numFmtId="0" fontId="6" fillId="0" borderId="4">
      <alignment vertical="top" wrapText="1"/>
      <protection locked="0"/>
    </xf>
    <xf numFmtId="4" fontId="15" fillId="0" borderId="6">
      <alignment horizontal="right" vertical="center"/>
      <protection locked="0"/>
    </xf>
    <xf numFmtId="0" fontId="2" fillId="0" borderId="6">
      <alignment horizontal="right" vertical="center"/>
    </xf>
    <xf numFmtId="0" fontId="4" fillId="0" borderId="2">
      <alignment horizontal="center" vertical="center" wrapText="1"/>
      <protection locked="0"/>
    </xf>
    <xf numFmtId="0" fontId="2" fillId="0" borderId="6">
      <alignment horizontal="left" vertical="center" wrapText="1"/>
    </xf>
    <xf numFmtId="0" fontId="2" fillId="0" borderId="7">
      <alignment horizontal="center" vertical="center" wrapText="1"/>
    </xf>
    <xf numFmtId="0" fontId="2" fillId="0" borderId="6">
      <alignment horizontal="left" vertical="center"/>
    </xf>
    <xf numFmtId="4" fontId="2" fillId="0" borderId="6">
      <alignment horizontal="right" vertical="center"/>
      <protection locked="0"/>
    </xf>
    <xf numFmtId="4" fontId="2" fillId="0" borderId="6">
      <alignment horizontal="right" vertical="center"/>
    </xf>
    <xf numFmtId="0" fontId="2" fillId="0" borderId="7">
      <alignment horizontal="left" vertical="center" wrapText="1"/>
    </xf>
    <xf numFmtId="0" fontId="4" fillId="0" borderId="4">
      <alignment horizontal="center" vertical="center"/>
      <protection locked="0"/>
    </xf>
    <xf numFmtId="0" fontId="4" fillId="0" borderId="3">
      <alignment horizontal="center" vertical="center"/>
    </xf>
    <xf numFmtId="0" fontId="2" fillId="0" borderId="0">
      <alignment horizontal="right"/>
    </xf>
    <xf numFmtId="49" fontId="4" fillId="0" borderId="2">
      <alignment horizontal="center" vertical="center" wrapText="1"/>
    </xf>
    <xf numFmtId="0" fontId="4" fillId="0" borderId="7">
      <alignment horizontal="center" vertical="center"/>
      <protection locked="0"/>
    </xf>
    <xf numFmtId="0" fontId="2" fillId="2" borderId="3">
      <alignment horizontal="left" vertical="center"/>
    </xf>
    <xf numFmtId="0" fontId="4" fillId="0" borderId="2">
      <alignment horizontal="center" vertical="center"/>
      <protection locked="0"/>
    </xf>
    <xf numFmtId="0" fontId="1" fillId="0" borderId="0">
      <alignment horizontal="right"/>
    </xf>
    <xf numFmtId="0" fontId="1" fillId="0" borderId="2">
      <alignment horizontal="center" vertical="center"/>
    </xf>
    <xf numFmtId="0" fontId="4" fillId="2" borderId="6">
      <alignment horizontal="center" vertical="center" wrapText="1"/>
      <protection locked="0"/>
    </xf>
    <xf numFmtId="0" fontId="4" fillId="0" borderId="1">
      <alignment horizontal="center" vertical="center"/>
      <protection locked="0"/>
    </xf>
    <xf numFmtId="0" fontId="2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1" fillId="0" borderId="4">
      <alignment horizontal="center" vertical="center"/>
    </xf>
    <xf numFmtId="4" fontId="2" fillId="0" borderId="7">
      <alignment horizontal="right" vertical="center" wrapText="1"/>
      <protection locked="0"/>
    </xf>
    <xf numFmtId="0" fontId="4" fillId="0" borderId="4">
      <alignment horizontal="center" vertical="center"/>
    </xf>
    <xf numFmtId="0" fontId="4" fillId="0" borderId="7">
      <alignment horizontal="center" vertical="center"/>
    </xf>
    <xf numFmtId="49" fontId="4" fillId="0" borderId="7">
      <alignment horizontal="center" vertical="center"/>
    </xf>
    <xf numFmtId="0" fontId="4" fillId="0" borderId="3">
      <alignment horizontal="center" vertical="center"/>
      <protection locked="0"/>
    </xf>
    <xf numFmtId="0" fontId="2" fillId="2" borderId="4">
      <alignment horizontal="left" vertical="center"/>
    </xf>
    <xf numFmtId="3" fontId="2" fillId="0" borderId="11">
      <alignment horizontal="right" vertical="center"/>
    </xf>
    <xf numFmtId="4" fontId="2" fillId="2" borderId="11">
      <alignment horizontal="right" vertical="center"/>
      <protection locked="0"/>
    </xf>
    <xf numFmtId="0" fontId="4" fillId="0" borderId="9">
      <alignment horizontal="center" vertical="center"/>
    </xf>
    <xf numFmtId="4" fontId="2" fillId="0" borderId="7">
      <alignment horizontal="right" vertical="center" wrapText="1"/>
    </xf>
    <xf numFmtId="0" fontId="2" fillId="0" borderId="7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1">
      <alignment horizontal="center" vertical="center"/>
    </xf>
    <xf numFmtId="0" fontId="1" fillId="0" borderId="3">
      <alignment horizontal="center" vertical="center" wrapText="1"/>
      <protection locked="0"/>
    </xf>
    <xf numFmtId="0" fontId="1" fillId="2" borderId="2">
      <alignment horizontal="center" vertical="center" wrapText="1"/>
      <protection locked="0"/>
    </xf>
    <xf numFmtId="0" fontId="1" fillId="2" borderId="6">
      <alignment horizontal="right" vertical="center"/>
      <protection locked="0"/>
    </xf>
    <xf numFmtId="4" fontId="2" fillId="2" borderId="7">
      <alignment horizontal="right" vertical="center"/>
      <protection locked="0"/>
    </xf>
    <xf numFmtId="0" fontId="2" fillId="2" borderId="0">
      <alignment horizontal="right" vertical="center" wrapText="1"/>
      <protection locked="0"/>
    </xf>
    <xf numFmtId="0" fontId="6" fillId="0" borderId="0">
      <protection locked="0"/>
    </xf>
    <xf numFmtId="0" fontId="4" fillId="0" borderId="7">
      <alignment horizontal="center" vertical="center" wrapText="1"/>
    </xf>
    <xf numFmtId="0" fontId="1" fillId="2" borderId="0">
      <alignment horizontal="left" vertical="center" wrapText="1"/>
      <protection locked="0"/>
    </xf>
    <xf numFmtId="0" fontId="2" fillId="2" borderId="7">
      <alignment horizontal="left" vertical="center"/>
      <protection locked="0"/>
    </xf>
    <xf numFmtId="0" fontId="6" fillId="0" borderId="0"/>
    <xf numFmtId="0" fontId="1" fillId="0" borderId="1">
      <alignment horizontal="center" vertical="center" wrapText="1"/>
      <protection locked="0"/>
    </xf>
    <xf numFmtId="0" fontId="2" fillId="0" borderId="0">
      <alignment horizontal="left" vertical="center"/>
    </xf>
    <xf numFmtId="0" fontId="1" fillId="2" borderId="4">
      <alignment horizontal="center" vertical="center"/>
      <protection locked="0"/>
    </xf>
    <xf numFmtId="0" fontId="1" fillId="0" borderId="7">
      <alignment horizontal="center" vertical="center" wrapText="1"/>
    </xf>
    <xf numFmtId="0" fontId="6" fillId="2" borderId="6">
      <alignment vertical="top" wrapText="1"/>
      <protection locked="0"/>
    </xf>
    <xf numFmtId="4" fontId="2" fillId="2" borderId="11">
      <alignment horizontal="right" vertical="top"/>
    </xf>
    <xf numFmtId="0" fontId="2" fillId="0" borderId="2">
      <alignment horizontal="center" vertical="center" wrapText="1"/>
      <protection locked="0"/>
    </xf>
    <xf numFmtId="4" fontId="2" fillId="0" borderId="11">
      <alignment horizontal="right" vertical="center"/>
    </xf>
    <xf numFmtId="0" fontId="2" fillId="2" borderId="3">
      <alignment horizontal="left" vertical="center"/>
      <protection locked="0"/>
    </xf>
    <xf numFmtId="0" fontId="2" fillId="2" borderId="7">
      <alignment horizontal="center" vertical="center" wrapText="1"/>
      <protection locked="0"/>
    </xf>
    <xf numFmtId="0" fontId="6" fillId="2" borderId="6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1" fillId="2" borderId="0">
      <alignment horizontal="left" vertical="center" wrapText="1"/>
      <protection locked="0"/>
    </xf>
    <xf numFmtId="0" fontId="4" fillId="0" borderId="1">
      <alignment horizontal="center" vertical="center"/>
      <protection locked="0"/>
    </xf>
    <xf numFmtId="0" fontId="2" fillId="0" borderId="11">
      <alignment horizontal="left" vertical="center"/>
      <protection locked="0"/>
    </xf>
    <xf numFmtId="0" fontId="6" fillId="0" borderId="0">
      <alignment horizontal="right" wrapText="1"/>
    </xf>
    <xf numFmtId="0" fontId="2" fillId="2" borderId="7">
      <alignment horizontal="left" vertical="center" wrapText="1"/>
      <protection locked="0"/>
    </xf>
    <xf numFmtId="0" fontId="2" fillId="2" borderId="7">
      <alignment horizontal="left" vertical="center"/>
      <protection locked="0"/>
    </xf>
    <xf numFmtId="0" fontId="6" fillId="2" borderId="6">
      <alignment vertical="top" wrapText="1"/>
      <protection locked="0"/>
    </xf>
    <xf numFmtId="0" fontId="6" fillId="2" borderId="6">
      <alignment vertical="top"/>
      <protection locked="0"/>
    </xf>
    <xf numFmtId="4" fontId="2" fillId="2" borderId="7">
      <alignment horizontal="right" vertical="center"/>
      <protection locked="0"/>
    </xf>
    <xf numFmtId="0" fontId="2" fillId="0" borderId="11">
      <alignment horizontal="left" vertical="center" wrapText="1"/>
    </xf>
    <xf numFmtId="4" fontId="2" fillId="0" borderId="11">
      <alignment horizontal="right" vertical="center"/>
    </xf>
    <xf numFmtId="0" fontId="2" fillId="2" borderId="2">
      <alignment horizontal="center" vertical="center" wrapText="1"/>
    </xf>
    <xf numFmtId="0" fontId="2" fillId="0" borderId="7">
      <alignment horizontal="left" vertical="center" wrapText="1"/>
    </xf>
    <xf numFmtId="0" fontId="2" fillId="2" borderId="7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2" fillId="0" borderId="6">
      <alignment horizontal="left" vertical="center" wrapText="1"/>
    </xf>
    <xf numFmtId="0" fontId="9" fillId="0" borderId="6">
      <alignment horizontal="left" vertical="center" wrapText="1"/>
    </xf>
    <xf numFmtId="4" fontId="9" fillId="2" borderId="11">
      <alignment horizontal="righ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2">
      <alignment horizontal="center" vertical="center"/>
    </xf>
    <xf numFmtId="0" fontId="4" fillId="0" borderId="1">
      <alignment horizontal="center" vertical="center" wrapText="1"/>
    </xf>
    <xf numFmtId="0" fontId="1" fillId="0" borderId="7">
      <alignment horizontal="center" vertical="center"/>
    </xf>
    <xf numFmtId="0" fontId="2" fillId="0" borderId="0">
      <alignment horizontal="left" vertical="center"/>
      <protection locked="0"/>
    </xf>
    <xf numFmtId="0" fontId="4" fillId="0" borderId="0">
      <alignment horizontal="left" vertical="center"/>
    </xf>
    <xf numFmtId="0" fontId="4" fillId="0" borderId="0"/>
    <xf numFmtId="0" fontId="4" fillId="0" borderId="3">
      <alignment horizontal="center" vertical="center"/>
    </xf>
    <xf numFmtId="0" fontId="4" fillId="0" borderId="4">
      <alignment horizontal="center" vertical="center"/>
    </xf>
    <xf numFmtId="0" fontId="2" fillId="0" borderId="3">
      <alignment horizontal="left" vertical="center" wrapText="1"/>
      <protection locked="0"/>
    </xf>
    <xf numFmtId="0" fontId="4" fillId="0" borderId="1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  <protection locked="0"/>
    </xf>
    <xf numFmtId="0" fontId="2" fillId="2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6">
      <alignment horizontal="center" vertical="center" wrapText="1"/>
    </xf>
    <xf numFmtId="0" fontId="4" fillId="2" borderId="6">
      <alignment horizontal="center" vertical="center" wrapText="1"/>
      <protection locked="0"/>
    </xf>
    <xf numFmtId="0" fontId="2" fillId="0" borderId="4">
      <alignment horizontal="left" vertical="center" wrapText="1"/>
      <protection locked="0"/>
    </xf>
  </cellStyleXfs>
  <cellXfs count="301">
    <xf numFmtId="0" fontId="0" fillId="0" borderId="0" xfId="0" applyFont="1" applyBorder="1"/>
    <xf numFmtId="0" fontId="0" fillId="0" borderId="0" xfId="0" applyFill="1" applyBorder="1" applyAlignment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184">
      <alignment horizontal="left" vertical="center"/>
      <protection locked="0"/>
    </xf>
    <xf numFmtId="0" fontId="4" fillId="0" borderId="0" xfId="185">
      <alignment horizontal="left" vertical="center"/>
    </xf>
    <xf numFmtId="0" fontId="4" fillId="0" borderId="0" xfId="186"/>
    <xf numFmtId="0" fontId="1" fillId="0" borderId="0" xfId="13">
      <alignment horizontal="right"/>
      <protection locked="0"/>
    </xf>
    <xf numFmtId="0" fontId="4" fillId="0" borderId="1" xfId="180">
      <alignment horizontal="center" vertical="center" wrapText="1"/>
      <protection locked="0"/>
    </xf>
    <xf numFmtId="0" fontId="4" fillId="0" borderId="1" xfId="182">
      <alignment horizontal="center" vertical="center" wrapText="1"/>
    </xf>
    <xf numFmtId="0" fontId="4" fillId="0" borderId="2" xfId="181">
      <alignment horizontal="center" vertical="center"/>
    </xf>
    <xf numFmtId="0" fontId="4" fillId="0" borderId="3" xfId="187">
      <alignment horizontal="center" vertical="center"/>
    </xf>
    <xf numFmtId="0" fontId="4" fillId="0" borderId="4" xfId="188">
      <alignment horizontal="center" vertical="center"/>
    </xf>
    <xf numFmtId="0" fontId="4" fillId="0" borderId="5" xfId="192">
      <alignment horizontal="center" vertical="center" wrapText="1"/>
      <protection locked="0"/>
    </xf>
    <xf numFmtId="0" fontId="4" fillId="0" borderId="5" xfId="191">
      <alignment horizontal="center" vertical="center" wrapText="1"/>
    </xf>
    <xf numFmtId="0" fontId="4" fillId="0" borderId="1" xfId="190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6" xfId="196">
      <alignment horizontal="center" vertical="center" wrapText="1"/>
      <protection locked="0"/>
    </xf>
    <xf numFmtId="0" fontId="4" fillId="0" borderId="6" xfId="195">
      <alignment horizontal="center" vertical="center" wrapText="1"/>
    </xf>
    <xf numFmtId="0" fontId="4" fillId="0" borderId="6" xfId="194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7" xfId="183">
      <alignment horizontal="center" vertical="center"/>
    </xf>
    <xf numFmtId="178" fontId="5" fillId="0" borderId="7" xfId="77" applyFont="1" applyAlignment="1">
      <alignment horizontal="left" vertical="center"/>
    </xf>
    <xf numFmtId="178" fontId="5" fillId="0" borderId="7" xfId="77" applyFont="1">
      <alignment horizontal="right" vertical="center"/>
    </xf>
    <xf numFmtId="0" fontId="2" fillId="2" borderId="7" xfId="193">
      <alignment horizontal="left" vertical="center" wrapText="1"/>
      <protection locked="0"/>
    </xf>
    <xf numFmtId="0" fontId="2" fillId="2" borderId="7" xfId="147">
      <alignment horizontal="left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155">
      <alignment horizontal="center" vertical="center" wrapText="1"/>
      <protection locked="0"/>
    </xf>
    <xf numFmtId="0" fontId="2" fillId="0" borderId="3" xfId="189">
      <alignment horizontal="left" vertical="center" wrapText="1"/>
      <protection locked="0"/>
    </xf>
    <xf numFmtId="0" fontId="2" fillId="0" borderId="4" xfId="197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77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9" fillId="0" borderId="7" xfId="178" applyBorder="1">
      <alignment horizontal="left" vertical="center" wrapText="1"/>
    </xf>
    <xf numFmtId="0" fontId="9" fillId="0" borderId="7" xfId="69" applyBorder="1">
      <alignment horizontal="left" vertical="center"/>
      <protection locked="0"/>
    </xf>
    <xf numFmtId="0" fontId="9" fillId="0" borderId="7" xfId="33" applyBorder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4" fontId="9" fillId="0" borderId="7" xfId="32" applyBorder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4" fontId="9" fillId="2" borderId="7" xfId="179" applyBorder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81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177" applyBorder="1">
      <alignment horizontal="left" vertical="center" wrapText="1"/>
    </xf>
    <xf numFmtId="0" fontId="2" fillId="0" borderId="7" xfId="163" applyBorder="1">
      <alignment horizontal="left" vertical="center"/>
      <protection locked="0"/>
    </xf>
    <xf numFmtId="0" fontId="2" fillId="0" borderId="7" xfId="170" applyBorder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3" fontId="2" fillId="0" borderId="7" xfId="131" applyBorder="1">
      <alignment horizontal="right" vertical="center"/>
    </xf>
    <xf numFmtId="4" fontId="2" fillId="0" borderId="7" xfId="171" applyBorder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4" fontId="2" fillId="2" borderId="7" xfId="132" applyBorder="1">
      <alignment horizontal="righ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7" xfId="145">
      <alignment horizontal="center" vertical="center" wrapText="1"/>
    </xf>
    <xf numFmtId="0" fontId="4" fillId="0" borderId="7" xfId="176">
      <alignment horizontal="center" vertical="center"/>
      <protection locked="0"/>
    </xf>
    <xf numFmtId="0" fontId="1" fillId="0" borderId="7" xfId="152">
      <alignment horizontal="center" vertical="center" wrapText="1"/>
    </xf>
    <xf numFmtId="0" fontId="1" fillId="0" borderId="7" xfId="175">
      <alignment horizontal="center" vertical="center"/>
      <protection locked="0"/>
    </xf>
    <xf numFmtId="0" fontId="2" fillId="0" borderId="7" xfId="173">
      <alignment horizontal="left" vertical="center" wrapText="1"/>
    </xf>
    <xf numFmtId="0" fontId="2" fillId="0" borderId="7" xfId="98">
      <alignment vertical="center" wrapText="1"/>
    </xf>
    <xf numFmtId="0" fontId="2" fillId="0" borderId="7" xfId="106">
      <alignment horizontal="center" vertical="center" wrapText="1"/>
    </xf>
    <xf numFmtId="0" fontId="2" fillId="2" borderId="7" xfId="174">
      <alignment horizontal="center" vertical="center"/>
      <protection locked="0"/>
    </xf>
    <xf numFmtId="49" fontId="5" fillId="0" borderId="7" xfId="76" applyFont="1" applyAlignment="1">
      <alignment horizontal="left" vertical="center" wrapText="1" indent="1"/>
    </xf>
    <xf numFmtId="49" fontId="5" fillId="0" borderId="7" xfId="76" applyFo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7" xfId="165">
      <alignment horizontal="left" vertical="center" wrapText="1"/>
      <protection locked="0"/>
    </xf>
    <xf numFmtId="0" fontId="2" fillId="2" borderId="7" xfId="166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4" fontId="2" fillId="2" borderId="7" xfId="169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77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0" xfId="150">
      <alignment horizontal="left" vertical="center"/>
    </xf>
    <xf numFmtId="0" fontId="1" fillId="2" borderId="0" xfId="146">
      <alignment horizontal="left" vertical="center" wrapText="1"/>
      <protection locked="0"/>
    </xf>
    <xf numFmtId="0" fontId="2" fillId="2" borderId="0" xfId="143">
      <alignment horizontal="right" vertical="center" wrapText="1"/>
      <protection locked="0"/>
    </xf>
    <xf numFmtId="0" fontId="6" fillId="0" borderId="0" xfId="148"/>
    <xf numFmtId="0" fontId="6" fillId="0" borderId="0" xfId="144">
      <protection locked="0"/>
    </xf>
    <xf numFmtId="0" fontId="14" fillId="0" borderId="0" xfId="0" applyFont="1" applyFill="1" applyBorder="1" applyAlignment="1">
      <alignment horizontal="right"/>
    </xf>
    <xf numFmtId="0" fontId="1" fillId="0" borderId="7" xfId="149" applyBorder="1">
      <alignment horizontal="center" vertical="center" wrapText="1"/>
      <protection locked="0"/>
    </xf>
    <xf numFmtId="0" fontId="1" fillId="2" borderId="7" xfId="140" applyBorder="1">
      <alignment horizontal="center" vertical="center" wrapText="1"/>
      <protection locked="0"/>
    </xf>
    <xf numFmtId="0" fontId="1" fillId="0" borderId="7" xfId="139" applyBorder="1">
      <alignment horizontal="center" vertical="center" wrapText="1"/>
      <protection locked="0"/>
    </xf>
    <xf numFmtId="0" fontId="1" fillId="2" borderId="7" xfId="151" applyBorder="1">
      <alignment horizontal="center" vertical="center"/>
      <protection locked="0"/>
    </xf>
    <xf numFmtId="0" fontId="6" fillId="2" borderId="7" xfId="153" applyBorder="1">
      <alignment vertical="top" wrapText="1"/>
      <protection locked="0"/>
    </xf>
    <xf numFmtId="0" fontId="1" fillId="2" borderId="7" xfId="61" applyBorder="1">
      <alignment horizontal="right" vertical="center" wrapText="1"/>
      <protection locked="0"/>
    </xf>
    <xf numFmtId="0" fontId="1" fillId="2" borderId="7" xfId="41">
      <alignment horizontal="center" vertical="center"/>
      <protection locked="0"/>
    </xf>
    <xf numFmtId="0" fontId="1" fillId="2" borderId="7" xfId="141" applyBorder="1">
      <alignment horizontal="right" vertical="center"/>
      <protection locked="0"/>
    </xf>
    <xf numFmtId="0" fontId="2" fillId="2" borderId="7" xfId="54" applyBorder="1">
      <alignment horizontal="center" vertical="center" wrapText="1"/>
      <protection locked="0"/>
    </xf>
    <xf numFmtId="4" fontId="2" fillId="2" borderId="7" xfId="154" applyBorder="1">
      <alignment horizontal="right" vertical="top"/>
    </xf>
    <xf numFmtId="4" fontId="2" fillId="0" borderId="7" xfId="156" applyBorder="1">
      <alignment horizontal="right" vertical="center"/>
    </xf>
    <xf numFmtId="4" fontId="2" fillId="2" borderId="7" xfId="142">
      <alignment horizontal="right" vertical="center"/>
      <protection locked="0"/>
    </xf>
    <xf numFmtId="0" fontId="2" fillId="0" borderId="0" xfId="122">
      <alignment horizontal="left" vertical="center"/>
      <protection locked="0"/>
    </xf>
    <xf numFmtId="0" fontId="1" fillId="0" borderId="0" xfId="118">
      <alignment horizontal="right"/>
    </xf>
    <xf numFmtId="0" fontId="2" fillId="0" borderId="0" xfId="113">
      <alignment horizontal="right"/>
    </xf>
    <xf numFmtId="49" fontId="4" fillId="0" borderId="7" xfId="114" applyBorder="1">
      <alignment horizontal="center" vertical="center" wrapText="1"/>
    </xf>
    <xf numFmtId="49" fontId="4" fillId="0" borderId="7" xfId="67" applyBorder="1">
      <alignment horizontal="center" vertical="center" wrapText="1"/>
    </xf>
    <xf numFmtId="0" fontId="4" fillId="0" borderId="7" xfId="121" applyBorder="1">
      <alignment horizontal="center" vertical="center"/>
      <protection locked="0"/>
    </xf>
    <xf numFmtId="0" fontId="4" fillId="0" borderId="7" xfId="117" applyBorder="1">
      <alignment horizontal="center" vertical="center"/>
      <protection locked="0"/>
    </xf>
    <xf numFmtId="0" fontId="4" fillId="0" borderId="7" xfId="112" applyBorder="1">
      <alignment horizontal="center" vertical="center"/>
    </xf>
    <xf numFmtId="0" fontId="4" fillId="0" borderId="7" xfId="126" applyBorder="1">
      <alignment horizontal="center" vertical="center"/>
    </xf>
    <xf numFmtId="0" fontId="4" fillId="0" borderId="7" xfId="133" applyBorder="1">
      <alignment horizontal="center" vertical="center"/>
    </xf>
    <xf numFmtId="49" fontId="4" fillId="0" borderId="7" xfId="128">
      <alignment horizontal="center" vertical="center"/>
    </xf>
    <xf numFmtId="0" fontId="4" fillId="0" borderId="7" xfId="52" applyBorder="1">
      <alignment horizontal="center" vertical="center"/>
    </xf>
    <xf numFmtId="0" fontId="4" fillId="0" borderId="7" xfId="127">
      <alignment horizontal="center" vertical="center"/>
    </xf>
    <xf numFmtId="0" fontId="4" fillId="0" borderId="7" xfId="138" applyBorder="1">
      <alignment horizontal="center" vertical="center"/>
    </xf>
    <xf numFmtId="0" fontId="2" fillId="0" borderId="7" xfId="135">
      <alignment horizontal="center" vertical="center"/>
    </xf>
    <xf numFmtId="0" fontId="2" fillId="0" borderId="7" xfId="110">
      <alignment horizontal="left" vertical="center" wrapText="1"/>
    </xf>
    <xf numFmtId="4" fontId="2" fillId="0" borderId="7" xfId="125">
      <alignment horizontal="right" vertical="center" wrapText="1"/>
      <protection locked="0"/>
    </xf>
    <xf numFmtId="4" fontId="2" fillId="0" borderId="7" xfId="134">
      <alignment horizontal="right" vertical="center" wrapText="1"/>
    </xf>
    <xf numFmtId="0" fontId="2" fillId="0" borderId="7" xfId="110" applyAlignment="1">
      <alignment horizontal="left" vertical="center" wrapText="1" indent="1"/>
    </xf>
    <xf numFmtId="0" fontId="2" fillId="0" borderId="7" xfId="110" applyAlignment="1">
      <alignment horizontal="left" vertical="center" wrapText="1" indent="2"/>
    </xf>
    <xf numFmtId="0" fontId="1" fillId="0" borderId="7" xfId="119" applyBorder="1">
      <alignment horizontal="center" vertical="center"/>
    </xf>
    <xf numFmtId="0" fontId="1" fillId="0" borderId="7" xfId="124" applyBorder="1">
      <alignment horizontal="center" vertical="center"/>
    </xf>
    <xf numFmtId="0" fontId="2" fillId="0" borderId="0" xfId="46">
      <alignment horizontal="left" vertical="center" wrapText="1"/>
      <protection locked="0"/>
    </xf>
    <xf numFmtId="0" fontId="6" fillId="2" borderId="0" xfId="100">
      <alignment horizontal="left" vertical="center"/>
    </xf>
    <xf numFmtId="0" fontId="1" fillId="2" borderId="0" xfId="30">
      <alignment horizontal="right" vertical="center" wrapText="1"/>
      <protection locked="0"/>
    </xf>
    <xf numFmtId="0" fontId="4" fillId="0" borderId="7" xfId="104" applyBorder="1">
      <alignment horizontal="center" vertical="center" wrapText="1"/>
      <protection locked="0"/>
    </xf>
    <xf numFmtId="0" fontId="6" fillId="0" borderId="7" xfId="95" applyBorder="1">
      <alignment vertical="top" wrapText="1"/>
      <protection locked="0"/>
    </xf>
    <xf numFmtId="0" fontId="6" fillId="0" borderId="7" xfId="101" applyBorder="1">
      <alignment vertical="top" wrapText="1"/>
      <protection locked="0"/>
    </xf>
    <xf numFmtId="0" fontId="4" fillId="0" borderId="7" xfId="96">
      <alignment horizontal="center" vertical="center" wrapText="1"/>
      <protection locked="0"/>
    </xf>
    <xf numFmtId="0" fontId="2" fillId="0" borderId="7" xfId="93" applyBorder="1">
      <alignment vertical="center" wrapText="1"/>
      <protection locked="0"/>
    </xf>
    <xf numFmtId="4" fontId="2" fillId="0" borderId="7" xfId="108" applyBorder="1">
      <alignment horizontal="right" vertical="center"/>
      <protection locked="0"/>
    </xf>
    <xf numFmtId="0" fontId="2" fillId="0" borderId="7" xfId="107" applyBorder="1">
      <alignment horizontal="left" vertical="center"/>
    </xf>
    <xf numFmtId="4" fontId="2" fillId="0" borderId="7" xfId="109" applyBorder="1">
      <alignment horizontal="right" vertical="center"/>
    </xf>
    <xf numFmtId="0" fontId="2" fillId="0" borderId="7" xfId="4" applyBorder="1">
      <alignment vertical="center" wrapText="1"/>
    </xf>
    <xf numFmtId="0" fontId="15" fillId="0" borderId="7" xfId="99" applyBorder="1">
      <alignment horizontal="center" vertical="center"/>
    </xf>
    <xf numFmtId="0" fontId="15" fillId="0" borderId="7" xfId="97" applyBorder="1">
      <alignment horizontal="right" vertical="center"/>
    </xf>
    <xf numFmtId="0" fontId="2" fillId="0" borderId="7" xfId="105" applyBorder="1">
      <alignment horizontal="left" vertical="center" wrapText="1"/>
    </xf>
    <xf numFmtId="0" fontId="2" fillId="0" borderId="7" xfId="103" applyBorder="1">
      <alignment horizontal="right" vertical="center"/>
    </xf>
    <xf numFmtId="0" fontId="15" fillId="0" borderId="7" xfId="94" applyBorder="1">
      <alignment horizontal="center" vertical="center" wrapText="1"/>
      <protection locked="0"/>
    </xf>
    <xf numFmtId="4" fontId="15" fillId="0" borderId="7" xfId="102" applyBorder="1">
      <alignment horizontal="right" vertical="center"/>
      <protection locked="0"/>
    </xf>
    <xf numFmtId="0" fontId="1" fillId="2" borderId="0" xfId="91">
      <alignment horizontal="right" vertical="center" wrapText="1"/>
      <protection locked="0"/>
    </xf>
    <xf numFmtId="0" fontId="7" fillId="2" borderId="0" xfId="89">
      <alignment horizontal="center" vertical="center" wrapText="1"/>
      <protection locked="0"/>
    </xf>
    <xf numFmtId="0" fontId="1" fillId="2" borderId="0" xfId="84">
      <alignment horizontal="left" vertical="center" wrapText="1"/>
      <protection locked="0"/>
    </xf>
    <xf numFmtId="0" fontId="4" fillId="2" borderId="7" xfId="87" applyBorder="1">
      <alignment horizontal="center" vertical="center"/>
    </xf>
    <xf numFmtId="0" fontId="4" fillId="0" borderId="7" xfId="37" applyBorder="1">
      <alignment horizontal="center" vertical="center"/>
      <protection locked="0"/>
    </xf>
    <xf numFmtId="0" fontId="4" fillId="0" borderId="7" xfId="42" applyBorder="1">
      <alignment horizontal="center" vertical="center"/>
      <protection locked="0"/>
    </xf>
    <xf numFmtId="0" fontId="4" fillId="0" borderId="7" xfId="78" applyBorder="1">
      <alignment horizontal="center" vertical="center"/>
      <protection locked="0"/>
    </xf>
    <xf numFmtId="0" fontId="4" fillId="0" borderId="7" xfId="38" applyBorder="1">
      <alignment horizontal="center" vertical="center"/>
      <protection locked="0"/>
    </xf>
    <xf numFmtId="0" fontId="4" fillId="2" borderId="7" xfId="92" applyBorder="1">
      <alignment horizontal="center" vertical="center" wrapText="1"/>
      <protection locked="0"/>
    </xf>
    <xf numFmtId="0" fontId="4" fillId="0" borderId="7" xfId="16" applyBorder="1">
      <alignment horizontal="center" vertical="center"/>
      <protection locked="0"/>
    </xf>
    <xf numFmtId="0" fontId="4" fillId="0" borderId="7" xfId="85">
      <alignment horizontal="center" vertical="center"/>
      <protection locked="0"/>
    </xf>
    <xf numFmtId="0" fontId="2" fillId="2" borderId="7" xfId="83">
      <alignment horizontal="center" vertical="center" wrapText="1"/>
    </xf>
    <xf numFmtId="0" fontId="2" fillId="2" borderId="7" xfId="10">
      <alignment horizontal="center" vertical="center" wrapText="1"/>
      <protection locked="0"/>
    </xf>
    <xf numFmtId="0" fontId="2" fillId="2" borderId="7" xfId="82">
      <alignment horizontal="left" vertical="center" wrapText="1"/>
    </xf>
    <xf numFmtId="4" fontId="2" fillId="0" borderId="7" xfId="74">
      <alignment horizontal="right" vertical="center"/>
    </xf>
    <xf numFmtId="4" fontId="2" fillId="2" borderId="7" xfId="90">
      <alignment horizontal="right" vertical="center"/>
      <protection locked="0"/>
    </xf>
    <xf numFmtId="0" fontId="2" fillId="2" borderId="7" xfId="82" applyAlignment="1">
      <alignment horizontal="left" vertical="center" wrapText="1" indent="1"/>
    </xf>
    <xf numFmtId="0" fontId="2" fillId="2" borderId="7" xfId="82" applyAlignment="1">
      <alignment horizontal="left" vertical="center" wrapText="1" indent="2"/>
    </xf>
    <xf numFmtId="0" fontId="2" fillId="2" borderId="7" xfId="7" applyBorder="1">
      <alignment horizontal="center" vertical="center" wrapText="1"/>
    </xf>
    <xf numFmtId="0" fontId="2" fillId="2" borderId="7" xfId="88" applyBorder="1">
      <alignment horizontal="left" vertical="center"/>
    </xf>
    <xf numFmtId="0" fontId="4" fillId="0" borderId="7" xfId="44" applyBorder="1">
      <alignment horizontal="center" vertical="center"/>
    </xf>
    <xf numFmtId="0" fontId="4" fillId="0" borderId="7" xfId="79" applyBorder="1">
      <alignment horizontal="center" vertical="center"/>
    </xf>
    <xf numFmtId="0" fontId="4" fillId="0" borderId="7" xfId="86" applyBorder="1">
      <alignment horizontal="center" vertical="center" wrapText="1"/>
      <protection locked="0"/>
    </xf>
    <xf numFmtId="0" fontId="4" fillId="0" borderId="7" xfId="1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</cellXfs>
  <cellStyles count="198">
    <cellStyle name="常规" xfId="0" builtinId="0"/>
    <cellStyle name="货币[0]" xfId="1" builtinId="7"/>
    <cellStyle name="部门预算项目支出明细表（一） __b-28-0" xfId="2"/>
    <cellStyle name="货币" xfId="3" builtinId="4"/>
    <cellStyle name="部门财政拨款收支预算总表 __b-17-0" xfId="4"/>
    <cellStyle name="20% - 强调文字颜色 3" xfId="5" builtinId="38"/>
    <cellStyle name="输入" xfId="6" builtinId="20"/>
    <cellStyle name="部门支出预算表 __b-8-0" xfId="7"/>
    <cellStyle name="千位分隔[0]" xfId="8" builtinId="6"/>
    <cellStyle name="千位分隔" xfId="9" builtinId="3"/>
    <cellStyle name="部门支出预算表 __b-17-0" xfId="10"/>
    <cellStyle name="部门支出预算表 __b-22-0" xfId="11"/>
    <cellStyle name="40% - 强调文字颜色 3" xfId="12" builtinId="39"/>
    <cellStyle name="部门项目中期规划预算表 __b-26-0" xfId="13"/>
    <cellStyle name="差" xfId="14" builtinId="27"/>
    <cellStyle name="DateTimeStyle" xfId="15"/>
    <cellStyle name="部门支出预算表 __b-11-0" xfId="16"/>
    <cellStyle name="60% - 强调文字颜色 3" xfId="17" builtinId="40"/>
    <cellStyle name="超链接" xfId="18" builtinId="8"/>
    <cellStyle name="百分比" xfId="19" builtinId="5"/>
    <cellStyle name="DateStyle" xfId="20"/>
    <cellStyle name="已访问的超链接" xfId="21" builtinId="9"/>
    <cellStyle name="注释" xfId="22" builtinId="10"/>
    <cellStyle name="60% - 强调文字颜色 2" xfId="23" builtinId="36"/>
    <cellStyle name="标题 4" xfId="24" builtinId="19"/>
    <cellStyle name="警告文本" xfId="25" builtinId="11"/>
    <cellStyle name="标题" xfId="26" builtinId="15"/>
    <cellStyle name="解释性文本" xfId="27" builtinId="53"/>
    <cellStyle name="标题 1" xfId="28" builtinId="16"/>
    <cellStyle name="标题 2" xfId="29" builtinId="17"/>
    <cellStyle name="部门财政拨款收支预算总表 __b-10-0" xfId="30"/>
    <cellStyle name="标题 3" xfId="31" builtinId="18"/>
    <cellStyle name="部门政府购买服务预算表 __b-30-0" xfId="32"/>
    <cellStyle name="部门政府购买服务预算表 __b-25-0" xfId="33"/>
    <cellStyle name="60% - 强调文字颜色 1" xfId="34" builtinId="32"/>
    <cellStyle name="60% - 强调文字颜色 4" xfId="35" builtinId="44"/>
    <cellStyle name="输出" xfId="36" builtinId="21"/>
    <cellStyle name="部门支出预算表 __b-15-0" xfId="37"/>
    <cellStyle name="部门支出预算表 __b-20-0" xfId="38"/>
    <cellStyle name="计算" xfId="39" builtinId="22"/>
    <cellStyle name="检查单元格" xfId="40" builtinId="23"/>
    <cellStyle name="部门一般公共预算“三公”经费支出预算表 __b-14-0" xfId="41"/>
    <cellStyle name="部门支出预算表 __b-18-0" xfId="42"/>
    <cellStyle name="20% - 强调文字颜色 6" xfId="43" builtinId="50"/>
    <cellStyle name="部门支出预算表 __b-23-0" xfId="44"/>
    <cellStyle name="强调文字颜色 2" xfId="45" builtinId="33"/>
    <cellStyle name="部门财政拨款收支预算总表 __b-3-0" xfId="46"/>
    <cellStyle name="链接单元格" xfId="47" builtinId="24"/>
    <cellStyle name="汇总" xfId="48" builtinId="25"/>
    <cellStyle name="好" xfId="49" builtinId="26"/>
    <cellStyle name="适中" xfId="50" builtinId="28"/>
    <cellStyle name="20% - 强调文字颜色 5" xfId="51" builtinId="46"/>
    <cellStyle name="部门一般公共预算支出预算表 __b-13-0" xfId="52"/>
    <cellStyle name="强调文字颜色 1" xfId="53" builtinId="29"/>
    <cellStyle name="部门一般公共预算“三公”经费支出预算表 __b-6-0" xfId="54"/>
    <cellStyle name="20% - 强调文字颜色 1" xfId="55" builtinId="30"/>
    <cellStyle name="40% - 强调文字颜色 1" xfId="56" builtinId="31"/>
    <cellStyle name="20% - 强调文字颜色 2" xfId="57" builtinId="34"/>
    <cellStyle name="40% - 强调文字颜色 2" xfId="58" builtinId="35"/>
    <cellStyle name="强调文字颜色 3" xfId="59" builtinId="37"/>
    <cellStyle name="强调文字颜色 4" xfId="60" builtinId="41"/>
    <cellStyle name="部门一般公共预算“三公”经费支出预算表 __b-10-0" xfId="61"/>
    <cellStyle name="20% - 强调文字颜色 4" xfId="62" builtinId="4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部门一般公共预算支出预算表 __b-9-0" xfId="67"/>
    <cellStyle name="部门预算项目支出明细表（一） __b-27-0" xfId="68"/>
    <cellStyle name="部门政府购买服务预算表 __b-17-0" xfId="69"/>
    <cellStyle name="强调文字颜色 6" xfId="70" builtinId="49"/>
    <cellStyle name="40% - 强调文字颜色 6" xfId="71" builtinId="51"/>
    <cellStyle name="60% - 强调文字颜色 6" xfId="72" builtinId="52"/>
    <cellStyle name="PercentStyle" xfId="73"/>
    <cellStyle name="部门支出预算表 __b-12-0" xfId="74"/>
    <cellStyle name="NumberStyle" xfId="75"/>
    <cellStyle name="TextStyle" xfId="76"/>
    <cellStyle name="MoneyStyle" xfId="77"/>
    <cellStyle name="部门支出预算表 __b-19-0" xfId="78"/>
    <cellStyle name="部门支出预算表 __b-24-0" xfId="79"/>
    <cellStyle name="TimeStyle" xfId="80"/>
    <cellStyle name="IntegralNumberStyle" xfId="81"/>
    <cellStyle name="部门支出预算表 __b-7-0" xfId="82"/>
    <cellStyle name="部门支出预算表 __b-6-0" xfId="83"/>
    <cellStyle name="部门支出预算表 __b-3-0" xfId="84"/>
    <cellStyle name="部门支出预算表 __b-16-0" xfId="85"/>
    <cellStyle name="部门支出预算表 __b-21-0" xfId="86"/>
    <cellStyle name="部门支出预算表 __b-4-0" xfId="87"/>
    <cellStyle name="部门支出预算表 __b-10-0" xfId="88"/>
    <cellStyle name="部门支出预算表 __b-2-0" xfId="89"/>
    <cellStyle name="部门支出预算表 __b-13-0" xfId="90"/>
    <cellStyle name="部门支出预算表 __b-1-0" xfId="91"/>
    <cellStyle name="部门支出预算表 __b-5-0" xfId="92"/>
    <cellStyle name="部门财政拨款收支预算总表 __b-5-0" xfId="93"/>
    <cellStyle name="部门财政拨款收支预算总表 __b-8-0" xfId="94"/>
    <cellStyle name="部门财政拨款收支预算总表 __b-12-0" xfId="95"/>
    <cellStyle name="部门财政拨款收支预算总表 __b-20-0" xfId="96"/>
    <cellStyle name="部门财政拨款收支预算总表 __b-15-0" xfId="97"/>
    <cellStyle name="部门项目支出绩效目标表（本级） __b-11-0" xfId="98"/>
    <cellStyle name="部门财政拨款收支预算总表 __b-7-0" xfId="99"/>
    <cellStyle name="部门财政拨款收支预算总表 __b-11-0" xfId="100"/>
    <cellStyle name="部门财政拨款收支预算总表 __b-19-0" xfId="101"/>
    <cellStyle name="部门财政拨款收支预算总表 __b-16-0" xfId="102"/>
    <cellStyle name="部门财政拨款收支预算总表 __b-21-0" xfId="103"/>
    <cellStyle name="部门财政拨款收支预算总表 __b-4-0" xfId="104"/>
    <cellStyle name="部门财政拨款收支预算总表 __b-18-0" xfId="105"/>
    <cellStyle name="部门项目支出绩效目标表（本级） __b-14-0" xfId="106"/>
    <cellStyle name="部门财政拨款收支预算总表 __b-6-0" xfId="107"/>
    <cellStyle name="部门财政拨款收支预算总表 __b-13-0" xfId="108"/>
    <cellStyle name="部门财政拨款收支预算总表 __b-14-0" xfId="109"/>
    <cellStyle name="部门一般公共预算支出预算表 __b-7-0" xfId="110"/>
    <cellStyle name="部门预算项目支出明细表（一） __b-25-0" xfId="111"/>
    <cellStyle name="部门一般公共预算支出预算表 __b-19-0" xfId="112"/>
    <cellStyle name="部门一般公共预算支出预算表 __b-24-0" xfId="113"/>
    <cellStyle name="部门一般公共预算支出预算表 __b-4-0" xfId="114"/>
    <cellStyle name="部门预算项目支出明细表（一） __b-22-0" xfId="115"/>
    <cellStyle name="部门预算项目支出明细表（一） __b-17-0" xfId="116"/>
    <cellStyle name="部门一般公共预算支出预算表 __b-16-0" xfId="117"/>
    <cellStyle name="部门一般公共预算支出预算表 __b-21-0" xfId="118"/>
    <cellStyle name="部门一般公共预算支出预算表 __b-8-0" xfId="119"/>
    <cellStyle name="部门预算项目支出明细表（一） __b-26-0" xfId="120"/>
    <cellStyle name="部门一般公共预算支出预算表 __b-12-0" xfId="121"/>
    <cellStyle name="部门一般公共预算支出预算表 __b-3-0" xfId="122"/>
    <cellStyle name="部门预算项目支出明细表（一） __b-21-0" xfId="123"/>
    <cellStyle name="部门一般公共预算支出预算表 __b-10-0" xfId="124"/>
    <cellStyle name="部门一般公共预算支出预算表 __b-14-0" xfId="125"/>
    <cellStyle name="部门一般公共预算支出预算表 __b-22-0" xfId="126"/>
    <cellStyle name="部门一般公共预算支出预算表 __b-17-0" xfId="127"/>
    <cellStyle name="部门一般公共预算支出预算表 __b-5-0" xfId="128"/>
    <cellStyle name="部门预算项目支出明细表（一） __b-23-0" xfId="129"/>
    <cellStyle name="部门预算项目支出明细表（一） __b-18-0" xfId="130"/>
    <cellStyle name="部门政府采购预算表 __b-29-0" xfId="131"/>
    <cellStyle name="部门政府采购预算表 __b-34-0" xfId="132"/>
    <cellStyle name="部门一般公共预算支出预算表 __b-25-0" xfId="133"/>
    <cellStyle name="部门一般公共预算支出预算表 __b-18-0" xfId="134"/>
    <cellStyle name="部门一般公共预算支出预算表 __b-6-0" xfId="135"/>
    <cellStyle name="部门预算项目支出明细表（一） __b-24-0" xfId="136"/>
    <cellStyle name="部门预算项目支出明细表（一） __b-19-0" xfId="137"/>
    <cellStyle name="部门一般公共预算支出预算表 __b-26-0" xfId="138"/>
    <cellStyle name="部门一般公共预算“三公”经费支出预算表 __b-16-0" xfId="139"/>
    <cellStyle name="部门一般公共预算“三公”经费支出预算表 __b-13-0" xfId="140"/>
    <cellStyle name="部门一般公共预算“三公”经费支出预算表 __b-20-0" xfId="141"/>
    <cellStyle name="部门一般公共预算“三公”经费支出预算表 __b-15-0" xfId="142"/>
    <cellStyle name="部门一般公共预算“三公”经费支出预算表 __b-12-0" xfId="143"/>
    <cellStyle name="部门一般公共预算“三公”经费支出预算表 __b-17-0" xfId="144"/>
    <cellStyle name="部门项目支出绩效目标表（本级） __b-4-0" xfId="145"/>
    <cellStyle name="部门一般公共预算“三公”经费支出预算表 __b-9-0" xfId="146"/>
    <cellStyle name="部门项目中期规划预算表 __b-12-0" xfId="147"/>
    <cellStyle name="部门一般公共预算“三公”经费支出预算表 __b-1-0" xfId="148"/>
    <cellStyle name="部门一般公共预算“三公”经费支出预算表 __b-4-0" xfId="149"/>
    <cellStyle name="部门一般公共预算“三公”经费支出预算表 __b-3-0" xfId="150"/>
    <cellStyle name="部门一般公共预算“三公”经费支出预算表 __b-18-0" xfId="151"/>
    <cellStyle name="部门项目支出绩效目标表（本级） __b-5-0" xfId="152"/>
    <cellStyle name="部门一般公共预算“三公”经费支出预算表 __b-5-0" xfId="153"/>
    <cellStyle name="部门一般公共预算“三公”经费支出预算表 __b-7-0" xfId="154"/>
    <cellStyle name="部门项目中期规划预算表 __b-10-0" xfId="155"/>
    <cellStyle name="部门一般公共预算“三公”经费支出预算表 __b-11-0" xfId="156"/>
    <cellStyle name="部门预算项目支出明细表（一） __b-14-0" xfId="157"/>
    <cellStyle name="部门预算项目支出明细表（一） __b-6-0" xfId="158"/>
    <cellStyle name="部门预算项目支出明细表（一） __b-12-0" xfId="159"/>
    <cellStyle name="部门预算项目支出明细表（一） __b-4-0" xfId="160"/>
    <cellStyle name="部门预算项目支出明细表（一） __b-3-0" xfId="161"/>
    <cellStyle name="部门预算项目支出明细表（一） __b-11-0" xfId="162"/>
    <cellStyle name="部门政府采购预算表 __b-17-0" xfId="163"/>
    <cellStyle name="__b-30-0" xfId="164"/>
    <cellStyle name="部门预算项目支出明细表（一） __b-7-0" xfId="165"/>
    <cellStyle name="部门预算项目支出明细表（一） __b-13-0" xfId="166"/>
    <cellStyle name="部门预算项目支出明细表（一） __b-5-0" xfId="167"/>
    <cellStyle name="部门预算项目支出明细表（一） __b-15-0" xfId="168"/>
    <cellStyle name="部门预算项目支出明细表（一） __b-20-0" xfId="169"/>
    <cellStyle name="部门政府采购预算表 __b-26-0" xfId="170"/>
    <cellStyle name="部门政府采购预算表 __b-31-0" xfId="171"/>
    <cellStyle name="部门预算项目支出明细表（一） __b-8-0" xfId="172"/>
    <cellStyle name="部门项目支出绩效目标表（本级） __b-6-0" xfId="173"/>
    <cellStyle name="部门项目支出绩效目标表（本级） __b-19-0" xfId="174"/>
    <cellStyle name="部门项目支出绩效目标表（本级） __b-18-0" xfId="175"/>
    <cellStyle name="部门项目支出绩效目标表（本级） __b-17-0" xfId="176"/>
    <cellStyle name="部门政府采购预算表 __b-8-0" xfId="177"/>
    <cellStyle name="部门政府购买服务预算表 __b-8-0" xfId="178"/>
    <cellStyle name="部门政府购买服务预算表 __b-31-0" xfId="179"/>
    <cellStyle name="部门项目中期规划预算表 __b-4-0" xfId="180"/>
    <cellStyle name="部门项目中期规划预算表 __b-20-0" xfId="181"/>
    <cellStyle name="部门项目中期规划预算表 __b-15-0" xfId="182"/>
    <cellStyle name="部门项目中期规划预算表 __b-7-0" xfId="183"/>
    <cellStyle name="部门项目中期规划预算表 __b-3-0" xfId="184"/>
    <cellStyle name="部门项目中期规划预算表 __b-11-0" xfId="185"/>
    <cellStyle name="部门项目中期规划预算表 __b-19-0" xfId="186"/>
    <cellStyle name="部门项目中期规划预算表 __b-24-0" xfId="187"/>
    <cellStyle name="部门项目中期规划预算表 __b-27-0" xfId="188"/>
    <cellStyle name="部门项目中期规划预算表 __b-13-0" xfId="189"/>
    <cellStyle name="部门项目中期规划预算表 __b-21-0" xfId="190"/>
    <cellStyle name="部门项目中期规划预算表 __b-16-0" xfId="191"/>
    <cellStyle name="部门项目中期规划预算表 __b-5-0" xfId="192"/>
    <cellStyle name="部门项目中期规划预算表 __b-8-0" xfId="193"/>
    <cellStyle name="部门项目中期规划预算表 __b-22-0" xfId="194"/>
    <cellStyle name="部门项目中期规划预算表 __b-17-0" xfId="195"/>
    <cellStyle name="部门项目中期规划预算表 __b-6-0" xfId="196"/>
    <cellStyle name="部门项目中期规划预算表 __b-18-0" xfId="1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67"/>
      <c r="B2" s="67"/>
      <c r="C2" s="67"/>
      <c r="D2" s="85" t="s">
        <v>0</v>
      </c>
    </row>
    <row r="3" ht="41.25" customHeight="1" spans="1:1">
      <c r="A3" s="62" t="str">
        <f>"2025"&amp;"年部门财务收支预算总表"</f>
        <v>2025年部门财务收支预算总表</v>
      </c>
    </row>
    <row r="4" ht="17.25" customHeight="1" spans="1:4">
      <c r="A4" s="65" t="s">
        <v>1</v>
      </c>
      <c r="B4" s="293"/>
      <c r="D4" s="182" t="s">
        <v>2</v>
      </c>
    </row>
    <row r="5" ht="23.25" customHeight="1" spans="1:4">
      <c r="A5" s="294" t="s">
        <v>3</v>
      </c>
      <c r="B5" s="295"/>
      <c r="C5" s="294" t="s">
        <v>4</v>
      </c>
      <c r="D5" s="295"/>
    </row>
    <row r="6" ht="24" customHeight="1" spans="1:4">
      <c r="A6" s="294" t="s">
        <v>5</v>
      </c>
      <c r="B6" s="294" t="s">
        <v>6</v>
      </c>
      <c r="C6" s="294" t="s">
        <v>7</v>
      </c>
      <c r="D6" s="294" t="s">
        <v>6</v>
      </c>
    </row>
    <row r="7" ht="17.25" customHeight="1" spans="1:4">
      <c r="A7" s="296" t="s">
        <v>8</v>
      </c>
      <c r="B7" s="101">
        <v>3792140.56</v>
      </c>
      <c r="C7" s="296" t="s">
        <v>9</v>
      </c>
      <c r="D7" s="101"/>
    </row>
    <row r="8" ht="17.25" customHeight="1" spans="1:4">
      <c r="A8" s="296" t="s">
        <v>10</v>
      </c>
      <c r="B8" s="101"/>
      <c r="C8" s="296" t="s">
        <v>11</v>
      </c>
      <c r="D8" s="101"/>
    </row>
    <row r="9" ht="17.25" customHeight="1" spans="1:4">
      <c r="A9" s="296" t="s">
        <v>12</v>
      </c>
      <c r="B9" s="101"/>
      <c r="C9" s="297" t="s">
        <v>13</v>
      </c>
      <c r="D9" s="101"/>
    </row>
    <row r="10" ht="17.25" customHeight="1" spans="1:4">
      <c r="A10" s="296" t="s">
        <v>14</v>
      </c>
      <c r="B10" s="101"/>
      <c r="C10" s="297" t="s">
        <v>15</v>
      </c>
      <c r="D10" s="101"/>
    </row>
    <row r="11" ht="17.25" customHeight="1" spans="1:4">
      <c r="A11" s="296" t="s">
        <v>16</v>
      </c>
      <c r="B11" s="101"/>
      <c r="C11" s="297" t="s">
        <v>17</v>
      </c>
      <c r="D11" s="101"/>
    </row>
    <row r="12" ht="17.25" customHeight="1" spans="1:4">
      <c r="A12" s="296" t="s">
        <v>18</v>
      </c>
      <c r="B12" s="101"/>
      <c r="C12" s="297" t="s">
        <v>19</v>
      </c>
      <c r="D12" s="101"/>
    </row>
    <row r="13" ht="17.25" customHeight="1" spans="1:4">
      <c r="A13" s="296" t="s">
        <v>20</v>
      </c>
      <c r="B13" s="101"/>
      <c r="C13" s="48" t="s">
        <v>21</v>
      </c>
      <c r="D13" s="101"/>
    </row>
    <row r="14" ht="17.25" customHeight="1" spans="1:4">
      <c r="A14" s="296" t="s">
        <v>22</v>
      </c>
      <c r="B14" s="101"/>
      <c r="C14" s="48" t="s">
        <v>23</v>
      </c>
      <c r="D14" s="101">
        <v>396921</v>
      </c>
    </row>
    <row r="15" ht="17.25" customHeight="1" spans="1:4">
      <c r="A15" s="296" t="s">
        <v>24</v>
      </c>
      <c r="B15" s="101"/>
      <c r="C15" s="48" t="s">
        <v>25</v>
      </c>
      <c r="D15" s="101">
        <v>239863</v>
      </c>
    </row>
    <row r="16" ht="17.25" customHeight="1" spans="1:4">
      <c r="A16" s="296" t="s">
        <v>26</v>
      </c>
      <c r="B16" s="101"/>
      <c r="C16" s="48" t="s">
        <v>27</v>
      </c>
      <c r="D16" s="101">
        <v>2830343.2</v>
      </c>
    </row>
    <row r="17" ht="17.25" customHeight="1" spans="1:4">
      <c r="A17" s="298"/>
      <c r="B17" s="101"/>
      <c r="C17" s="48" t="s">
        <v>28</v>
      </c>
      <c r="D17" s="101"/>
    </row>
    <row r="18" ht="17.25" customHeight="1" spans="1:4">
      <c r="A18" s="299"/>
      <c r="B18" s="101"/>
      <c r="C18" s="48" t="s">
        <v>29</v>
      </c>
      <c r="D18" s="101"/>
    </row>
    <row r="19" ht="17.25" customHeight="1" spans="1:4">
      <c r="A19" s="299"/>
      <c r="B19" s="101"/>
      <c r="C19" s="48" t="s">
        <v>30</v>
      </c>
      <c r="D19" s="101"/>
    </row>
    <row r="20" ht="17.25" customHeight="1" spans="1:4">
      <c r="A20" s="299"/>
      <c r="B20" s="101"/>
      <c r="C20" s="48" t="s">
        <v>31</v>
      </c>
      <c r="D20" s="101"/>
    </row>
    <row r="21" ht="17.25" customHeight="1" spans="1:4">
      <c r="A21" s="299"/>
      <c r="B21" s="101"/>
      <c r="C21" s="48" t="s">
        <v>32</v>
      </c>
      <c r="D21" s="101"/>
    </row>
    <row r="22" ht="17.25" customHeight="1" spans="1:4">
      <c r="A22" s="299"/>
      <c r="B22" s="101"/>
      <c r="C22" s="48" t="s">
        <v>33</v>
      </c>
      <c r="D22" s="101"/>
    </row>
    <row r="23" ht="17.25" customHeight="1" spans="1:4">
      <c r="A23" s="299"/>
      <c r="B23" s="101"/>
      <c r="C23" s="48" t="s">
        <v>34</v>
      </c>
      <c r="D23" s="101"/>
    </row>
    <row r="24" ht="17.25" customHeight="1" spans="1:4">
      <c r="A24" s="299"/>
      <c r="B24" s="101"/>
      <c r="C24" s="48" t="s">
        <v>35</v>
      </c>
      <c r="D24" s="101"/>
    </row>
    <row r="25" ht="17.25" customHeight="1" spans="1:4">
      <c r="A25" s="299"/>
      <c r="B25" s="101"/>
      <c r="C25" s="48" t="s">
        <v>36</v>
      </c>
      <c r="D25" s="101">
        <v>325013.36</v>
      </c>
    </row>
    <row r="26" ht="17.25" customHeight="1" spans="1:4">
      <c r="A26" s="299"/>
      <c r="B26" s="101"/>
      <c r="C26" s="48" t="s">
        <v>37</v>
      </c>
      <c r="D26" s="101"/>
    </row>
    <row r="27" ht="17.25" customHeight="1" spans="1:4">
      <c r="A27" s="299"/>
      <c r="B27" s="101"/>
      <c r="C27" s="298" t="s">
        <v>38</v>
      </c>
      <c r="D27" s="101"/>
    </row>
    <row r="28" ht="17.25" customHeight="1" spans="1:4">
      <c r="A28" s="299"/>
      <c r="B28" s="101"/>
      <c r="C28" s="48" t="s">
        <v>39</v>
      </c>
      <c r="D28" s="101"/>
    </row>
    <row r="29" ht="16.5" customHeight="1" spans="1:4">
      <c r="A29" s="299"/>
      <c r="B29" s="101"/>
      <c r="C29" s="48" t="s">
        <v>40</v>
      </c>
      <c r="D29" s="101"/>
    </row>
    <row r="30" ht="16.5" customHeight="1" spans="1:4">
      <c r="A30" s="299"/>
      <c r="B30" s="101"/>
      <c r="C30" s="298" t="s">
        <v>41</v>
      </c>
      <c r="D30" s="101"/>
    </row>
    <row r="31" ht="17.25" customHeight="1" spans="1:4">
      <c r="A31" s="299"/>
      <c r="B31" s="101"/>
      <c r="C31" s="298" t="s">
        <v>42</v>
      </c>
      <c r="D31" s="101"/>
    </row>
    <row r="32" ht="17.25" customHeight="1" spans="1:4">
      <c r="A32" s="299"/>
      <c r="B32" s="101"/>
      <c r="C32" s="48" t="s">
        <v>43</v>
      </c>
      <c r="D32" s="101"/>
    </row>
    <row r="33" ht="16.5" customHeight="1" spans="1:4">
      <c r="A33" s="299" t="s">
        <v>44</v>
      </c>
      <c r="B33" s="101">
        <v>3792140.56</v>
      </c>
      <c r="C33" s="299" t="s">
        <v>45</v>
      </c>
      <c r="D33" s="101">
        <v>3792140.56</v>
      </c>
    </row>
    <row r="34" ht="16.5" customHeight="1" spans="1:4">
      <c r="A34" s="298" t="s">
        <v>46</v>
      </c>
      <c r="B34" s="101"/>
      <c r="C34" s="298" t="s">
        <v>47</v>
      </c>
      <c r="D34" s="101"/>
    </row>
    <row r="35" ht="16.5" customHeight="1" spans="1:4">
      <c r="A35" s="48" t="s">
        <v>48</v>
      </c>
      <c r="B35" s="101"/>
      <c r="C35" s="48" t="s">
        <v>48</v>
      </c>
      <c r="D35" s="101"/>
    </row>
    <row r="36" ht="16.5" customHeight="1" spans="1:4">
      <c r="A36" s="48" t="s">
        <v>49</v>
      </c>
      <c r="B36" s="101"/>
      <c r="C36" s="48" t="s">
        <v>50</v>
      </c>
      <c r="D36" s="101"/>
    </row>
    <row r="37" ht="16.5" customHeight="1" spans="1:4">
      <c r="A37" s="300" t="s">
        <v>51</v>
      </c>
      <c r="B37" s="101">
        <v>3792140.56</v>
      </c>
      <c r="C37" s="300" t="s">
        <v>52</v>
      </c>
      <c r="D37" s="101">
        <v>3792140.56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85" t="s">
        <v>53</v>
      </c>
    </row>
    <row r="3" ht="41.25" customHeight="1" spans="1:1">
      <c r="A3" s="62" t="str">
        <f>"2025"&amp;"年部门收入预算表"</f>
        <v>2025年部门收入预算表</v>
      </c>
    </row>
    <row r="4" ht="17.25" customHeight="1" spans="1:19">
      <c r="A4" s="65" t="s">
        <v>1</v>
      </c>
      <c r="S4" s="67" t="s">
        <v>2</v>
      </c>
    </row>
    <row r="5" ht="21.75" customHeight="1" spans="1:19">
      <c r="A5" s="279" t="s">
        <v>54</v>
      </c>
      <c r="B5" s="280" t="s">
        <v>55</v>
      </c>
      <c r="C5" s="280" t="s">
        <v>56</v>
      </c>
      <c r="D5" s="281" t="s">
        <v>57</v>
      </c>
      <c r="E5" s="281"/>
      <c r="F5" s="281"/>
      <c r="G5" s="281"/>
      <c r="H5" s="281"/>
      <c r="I5" s="162"/>
      <c r="J5" s="281"/>
      <c r="K5" s="281"/>
      <c r="L5" s="281"/>
      <c r="M5" s="281"/>
      <c r="N5" s="288"/>
      <c r="O5" s="281" t="s">
        <v>46</v>
      </c>
      <c r="P5" s="281"/>
      <c r="Q5" s="281"/>
      <c r="R5" s="281"/>
      <c r="S5" s="288"/>
    </row>
    <row r="6" ht="27" customHeight="1" spans="1:19">
      <c r="A6" s="282"/>
      <c r="B6" s="283"/>
      <c r="C6" s="283"/>
      <c r="D6" s="283" t="s">
        <v>58</v>
      </c>
      <c r="E6" s="283" t="s">
        <v>59</v>
      </c>
      <c r="F6" s="283" t="s">
        <v>60</v>
      </c>
      <c r="G6" s="283" t="s">
        <v>61</v>
      </c>
      <c r="H6" s="283" t="s">
        <v>62</v>
      </c>
      <c r="I6" s="289" t="s">
        <v>63</v>
      </c>
      <c r="J6" s="290"/>
      <c r="K6" s="290"/>
      <c r="L6" s="290"/>
      <c r="M6" s="290"/>
      <c r="N6" s="291"/>
      <c r="O6" s="283" t="s">
        <v>58</v>
      </c>
      <c r="P6" s="283" t="s">
        <v>59</v>
      </c>
      <c r="Q6" s="283" t="s">
        <v>60</v>
      </c>
      <c r="R6" s="283" t="s">
        <v>61</v>
      </c>
      <c r="S6" s="283" t="s">
        <v>64</v>
      </c>
    </row>
    <row r="7" ht="30" customHeight="1" spans="1:19">
      <c r="A7" s="284"/>
      <c r="B7" s="129"/>
      <c r="C7" s="144"/>
      <c r="D7" s="144"/>
      <c r="E7" s="144"/>
      <c r="F7" s="144"/>
      <c r="G7" s="144"/>
      <c r="H7" s="144"/>
      <c r="I7" s="92" t="s">
        <v>58</v>
      </c>
      <c r="J7" s="291" t="s">
        <v>65</v>
      </c>
      <c r="K7" s="291" t="s">
        <v>66</v>
      </c>
      <c r="L7" s="291" t="s">
        <v>67</v>
      </c>
      <c r="M7" s="291" t="s">
        <v>68</v>
      </c>
      <c r="N7" s="291" t="s">
        <v>69</v>
      </c>
      <c r="O7" s="292"/>
      <c r="P7" s="292"/>
      <c r="Q7" s="292"/>
      <c r="R7" s="292"/>
      <c r="S7" s="144"/>
    </row>
    <row r="8" ht="15" customHeight="1" spans="1:19">
      <c r="A8" s="285">
        <v>1</v>
      </c>
      <c r="B8" s="285">
        <v>2</v>
      </c>
      <c r="C8" s="285">
        <v>3</v>
      </c>
      <c r="D8" s="285">
        <v>4</v>
      </c>
      <c r="E8" s="285">
        <v>5</v>
      </c>
      <c r="F8" s="285">
        <v>6</v>
      </c>
      <c r="G8" s="285">
        <v>7</v>
      </c>
      <c r="H8" s="285">
        <v>8</v>
      </c>
      <c r="I8" s="92">
        <v>9</v>
      </c>
      <c r="J8" s="285">
        <v>10</v>
      </c>
      <c r="K8" s="285">
        <v>11</v>
      </c>
      <c r="L8" s="285">
        <v>12</v>
      </c>
      <c r="M8" s="285">
        <v>13</v>
      </c>
      <c r="N8" s="285">
        <v>14</v>
      </c>
      <c r="O8" s="285">
        <v>15</v>
      </c>
      <c r="P8" s="285">
        <v>16</v>
      </c>
      <c r="Q8" s="285">
        <v>17</v>
      </c>
      <c r="R8" s="285">
        <v>18</v>
      </c>
      <c r="S8" s="285">
        <v>19</v>
      </c>
    </row>
    <row r="9" ht="18" customHeight="1" spans="1:19">
      <c r="A9" s="46"/>
      <c r="B9" s="46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ht="18" customHeight="1" spans="1:19">
      <c r="A10" s="286"/>
      <c r="B10" s="286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18" customHeight="1" spans="1:19">
      <c r="A11" s="286"/>
      <c r="B11" s="286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ht="18" customHeight="1" spans="1:19">
      <c r="A12" s="286"/>
      <c r="B12" s="286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ht="18" customHeight="1" spans="1:19">
      <c r="A13" s="70" t="s">
        <v>56</v>
      </c>
      <c r="B13" s="287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2"/>
  <sheetViews>
    <sheetView showGridLines="0"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4" defaultRowHeight="12.75" customHeight="1"/>
  <cols>
    <col min="1" max="1" width="14.85" style="1" customWidth="1"/>
    <col min="2" max="2" width="28.85" style="1" customWidth="1"/>
    <col min="3" max="3" width="19.2833333333333" style="1" customWidth="1"/>
    <col min="4" max="4" width="20.2833333333333" style="1" customWidth="1"/>
    <col min="5" max="5" width="17" style="1" customWidth="1"/>
    <col min="6" max="6" width="22" style="1" customWidth="1"/>
    <col min="7" max="7" width="16" style="1" customWidth="1"/>
    <col min="8" max="8" width="16.2833333333333" style="1" customWidth="1"/>
    <col min="9" max="9" width="15.7083333333333" style="1" customWidth="1"/>
    <col min="10" max="10" width="18.575" style="1" customWidth="1"/>
    <col min="11" max="11" width="16.7083333333333" style="1" customWidth="1"/>
    <col min="12" max="12" width="16.2833333333333" style="1" customWidth="1"/>
    <col min="13" max="16384" width="14" style="1"/>
  </cols>
  <sheetData>
    <row r="1" s="1" customFormat="1" ht="17.25" customHeight="1" spans="1:1">
      <c r="A1" s="255"/>
    </row>
    <row r="2" s="1" customFormat="1" ht="41.25" customHeight="1" spans="1:1">
      <c r="A2" s="256" t="str">
        <f>"2025"&amp;"年部门支出预算表"</f>
        <v>2025年部门支出预算表</v>
      </c>
    </row>
    <row r="3" s="1" customFormat="1" ht="17.25" customHeight="1" spans="1:15">
      <c r="A3" s="257" t="str">
        <f>"单位名称："&amp;"昆明市生态环境局安宁分局"</f>
        <v>单位名称：昆明市生态环境局安宁分局</v>
      </c>
      <c r="O3" s="67" t="s">
        <v>2</v>
      </c>
    </row>
    <row r="4" s="1" customFormat="1" ht="27" customHeight="1" spans="1:15">
      <c r="A4" s="258" t="s">
        <v>70</v>
      </c>
      <c r="B4" s="258" t="s">
        <v>71</v>
      </c>
      <c r="C4" s="258" t="s">
        <v>56</v>
      </c>
      <c r="D4" s="259" t="s">
        <v>59</v>
      </c>
      <c r="E4" s="260"/>
      <c r="F4" s="261"/>
      <c r="G4" s="262" t="s">
        <v>60</v>
      </c>
      <c r="H4" s="262" t="s">
        <v>61</v>
      </c>
      <c r="I4" s="262" t="s">
        <v>72</v>
      </c>
      <c r="J4" s="259" t="s">
        <v>63</v>
      </c>
      <c r="K4" s="260"/>
      <c r="L4" s="260"/>
      <c r="M4" s="260"/>
      <c r="N4" s="275"/>
      <c r="O4" s="276"/>
    </row>
    <row r="5" s="1" customFormat="1" ht="42" customHeight="1" spans="1:15">
      <c r="A5" s="263"/>
      <c r="B5" s="263"/>
      <c r="C5" s="264"/>
      <c r="D5" s="265" t="s">
        <v>58</v>
      </c>
      <c r="E5" s="265" t="s">
        <v>73</v>
      </c>
      <c r="F5" s="265" t="s">
        <v>74</v>
      </c>
      <c r="G5" s="264"/>
      <c r="H5" s="264"/>
      <c r="I5" s="277"/>
      <c r="J5" s="265" t="s">
        <v>58</v>
      </c>
      <c r="K5" s="278" t="s">
        <v>75</v>
      </c>
      <c r="L5" s="278" t="s">
        <v>76</v>
      </c>
      <c r="M5" s="278" t="s">
        <v>77</v>
      </c>
      <c r="N5" s="278" t="s">
        <v>78</v>
      </c>
      <c r="O5" s="278" t="s">
        <v>79</v>
      </c>
    </row>
    <row r="6" s="1" customFormat="1" ht="18" customHeight="1" spans="1:15">
      <c r="A6" s="266" t="s">
        <v>80</v>
      </c>
      <c r="B6" s="266">
        <v>3792140.56</v>
      </c>
      <c r="C6" s="266" t="s">
        <v>81</v>
      </c>
      <c r="D6" s="267" t="s">
        <v>82</v>
      </c>
      <c r="E6" s="267" t="s">
        <v>83</v>
      </c>
      <c r="F6" s="267" t="s">
        <v>84</v>
      </c>
      <c r="G6" s="267" t="s">
        <v>85</v>
      </c>
      <c r="H6" s="267" t="s">
        <v>86</v>
      </c>
      <c r="I6" s="267" t="s">
        <v>87</v>
      </c>
      <c r="J6" s="267" t="s">
        <v>88</v>
      </c>
      <c r="K6" s="267" t="s">
        <v>89</v>
      </c>
      <c r="L6" s="267" t="s">
        <v>90</v>
      </c>
      <c r="M6" s="267" t="s">
        <v>91</v>
      </c>
      <c r="N6" s="266" t="s">
        <v>92</v>
      </c>
      <c r="O6" s="267" t="s">
        <v>93</v>
      </c>
    </row>
    <row r="7" s="1" customFormat="1" ht="21" customHeight="1" spans="1:15">
      <c r="A7" s="268" t="s">
        <v>94</v>
      </c>
      <c r="B7" s="268" t="s">
        <v>95</v>
      </c>
      <c r="C7" s="269">
        <v>396921</v>
      </c>
      <c r="D7" s="270">
        <v>396921</v>
      </c>
      <c r="E7" s="270">
        <v>396921</v>
      </c>
      <c r="F7" s="270"/>
      <c r="G7" s="270"/>
      <c r="H7" s="270"/>
      <c r="I7" s="270"/>
      <c r="J7" s="270"/>
      <c r="K7" s="270"/>
      <c r="L7" s="270"/>
      <c r="M7" s="270"/>
      <c r="N7" s="269"/>
      <c r="O7" s="269"/>
    </row>
    <row r="8" s="1" customFormat="1" ht="21" customHeight="1" spans="1:15">
      <c r="A8" s="271" t="s">
        <v>96</v>
      </c>
      <c r="B8" s="271" t="s">
        <v>97</v>
      </c>
      <c r="C8" s="269">
        <v>396921</v>
      </c>
      <c r="D8" s="270">
        <v>396921</v>
      </c>
      <c r="E8" s="270">
        <v>396921</v>
      </c>
      <c r="F8" s="270"/>
      <c r="G8" s="270"/>
      <c r="H8" s="270"/>
      <c r="I8" s="270"/>
      <c r="J8" s="270"/>
      <c r="K8" s="270"/>
      <c r="L8" s="270"/>
      <c r="M8" s="270"/>
      <c r="N8" s="269"/>
      <c r="O8" s="269"/>
    </row>
    <row r="9" s="1" customFormat="1" ht="21" customHeight="1" spans="1:15">
      <c r="A9" s="272" t="s">
        <v>98</v>
      </c>
      <c r="B9" s="272" t="s">
        <v>99</v>
      </c>
      <c r="C9" s="269">
        <v>284921</v>
      </c>
      <c r="D9" s="270">
        <v>284921</v>
      </c>
      <c r="E9" s="270">
        <v>284921</v>
      </c>
      <c r="F9" s="270"/>
      <c r="G9" s="270"/>
      <c r="H9" s="270"/>
      <c r="I9" s="270"/>
      <c r="J9" s="270"/>
      <c r="K9" s="270"/>
      <c r="L9" s="270"/>
      <c r="M9" s="270"/>
      <c r="N9" s="269"/>
      <c r="O9" s="269"/>
    </row>
    <row r="10" s="1" customFormat="1" ht="21" customHeight="1" spans="1:15">
      <c r="A10" s="272" t="s">
        <v>100</v>
      </c>
      <c r="B10" s="272" t="s">
        <v>101</v>
      </c>
      <c r="C10" s="269">
        <v>112000</v>
      </c>
      <c r="D10" s="270">
        <v>112000</v>
      </c>
      <c r="E10" s="270">
        <v>112000</v>
      </c>
      <c r="F10" s="270"/>
      <c r="G10" s="270"/>
      <c r="H10" s="270"/>
      <c r="I10" s="270"/>
      <c r="J10" s="270"/>
      <c r="K10" s="270"/>
      <c r="L10" s="270"/>
      <c r="M10" s="270"/>
      <c r="N10" s="269"/>
      <c r="O10" s="269"/>
    </row>
    <row r="11" s="1" customFormat="1" ht="21" customHeight="1" spans="1:15">
      <c r="A11" s="268" t="s">
        <v>102</v>
      </c>
      <c r="B11" s="268" t="s">
        <v>103</v>
      </c>
      <c r="C11" s="269">
        <v>239863</v>
      </c>
      <c r="D11" s="270">
        <v>239863</v>
      </c>
      <c r="E11" s="270">
        <v>239863</v>
      </c>
      <c r="F11" s="270"/>
      <c r="G11" s="270"/>
      <c r="H11" s="270"/>
      <c r="I11" s="270"/>
      <c r="J11" s="270"/>
      <c r="K11" s="270"/>
      <c r="L11" s="270"/>
      <c r="M11" s="270"/>
      <c r="N11" s="269"/>
      <c r="O11" s="269"/>
    </row>
    <row r="12" s="1" customFormat="1" ht="21" customHeight="1" spans="1:15">
      <c r="A12" s="271" t="s">
        <v>104</v>
      </c>
      <c r="B12" s="271" t="s">
        <v>105</v>
      </c>
      <c r="C12" s="269">
        <v>239863</v>
      </c>
      <c r="D12" s="270">
        <v>239863</v>
      </c>
      <c r="E12" s="270">
        <v>239863</v>
      </c>
      <c r="F12" s="270"/>
      <c r="G12" s="270"/>
      <c r="H12" s="270"/>
      <c r="I12" s="270"/>
      <c r="J12" s="270"/>
      <c r="K12" s="270"/>
      <c r="L12" s="270"/>
      <c r="M12" s="270"/>
      <c r="N12" s="269"/>
      <c r="O12" s="269"/>
    </row>
    <row r="13" s="1" customFormat="1" ht="21" customHeight="1" spans="1:15">
      <c r="A13" s="272" t="s">
        <v>106</v>
      </c>
      <c r="B13" s="272" t="s">
        <v>107</v>
      </c>
      <c r="C13" s="269">
        <v>140660</v>
      </c>
      <c r="D13" s="270">
        <v>396921</v>
      </c>
      <c r="E13" s="270">
        <v>140660</v>
      </c>
      <c r="F13" s="270"/>
      <c r="G13" s="270"/>
      <c r="H13" s="270"/>
      <c r="I13" s="270"/>
      <c r="J13" s="270"/>
      <c r="K13" s="270"/>
      <c r="L13" s="270"/>
      <c r="M13" s="270"/>
      <c r="N13" s="269"/>
      <c r="O13" s="269"/>
    </row>
    <row r="14" s="1" customFormat="1" ht="21" customHeight="1" spans="1:15">
      <c r="A14" s="272" t="s">
        <v>108</v>
      </c>
      <c r="B14" s="272" t="s">
        <v>109</v>
      </c>
      <c r="C14" s="269">
        <v>88920</v>
      </c>
      <c r="D14" s="270">
        <v>239863</v>
      </c>
      <c r="E14" s="270">
        <v>88920</v>
      </c>
      <c r="F14" s="270"/>
      <c r="G14" s="270"/>
      <c r="H14" s="270"/>
      <c r="I14" s="270"/>
      <c r="J14" s="270"/>
      <c r="K14" s="270"/>
      <c r="L14" s="270"/>
      <c r="M14" s="270"/>
      <c r="N14" s="269"/>
      <c r="O14" s="269"/>
    </row>
    <row r="15" s="1" customFormat="1" ht="21" customHeight="1" spans="1:15">
      <c r="A15" s="272" t="s">
        <v>110</v>
      </c>
      <c r="B15" s="272" t="s">
        <v>111</v>
      </c>
      <c r="C15" s="269">
        <v>10283</v>
      </c>
      <c r="D15" s="270">
        <v>2830343.2</v>
      </c>
      <c r="E15" s="270">
        <v>10283</v>
      </c>
      <c r="F15" s="270"/>
      <c r="G15" s="270"/>
      <c r="H15" s="270"/>
      <c r="I15" s="270"/>
      <c r="J15" s="270"/>
      <c r="K15" s="270"/>
      <c r="L15" s="270"/>
      <c r="M15" s="270"/>
      <c r="N15" s="269"/>
      <c r="O15" s="269"/>
    </row>
    <row r="16" s="1" customFormat="1" ht="21" customHeight="1" spans="1:15">
      <c r="A16" s="268" t="s">
        <v>112</v>
      </c>
      <c r="B16" s="268" t="s">
        <v>113</v>
      </c>
      <c r="C16" s="269">
        <v>2830343.2</v>
      </c>
      <c r="D16" s="270">
        <v>2830343.2</v>
      </c>
      <c r="E16" s="270">
        <v>2390343.2</v>
      </c>
      <c r="F16" s="270">
        <v>440000</v>
      </c>
      <c r="G16" s="270"/>
      <c r="H16" s="270"/>
      <c r="I16" s="270"/>
      <c r="J16" s="270"/>
      <c r="K16" s="270"/>
      <c r="L16" s="270"/>
      <c r="M16" s="270"/>
      <c r="N16" s="269"/>
      <c r="O16" s="269"/>
    </row>
    <row r="17" s="1" customFormat="1" ht="21" customHeight="1" spans="1:15">
      <c r="A17" s="271" t="s">
        <v>114</v>
      </c>
      <c r="B17" s="271" t="s">
        <v>115</v>
      </c>
      <c r="C17" s="269">
        <v>2665343.2</v>
      </c>
      <c r="D17" s="270">
        <v>2665343.2</v>
      </c>
      <c r="E17" s="270">
        <v>2390343.2</v>
      </c>
      <c r="F17" s="270">
        <v>275000</v>
      </c>
      <c r="G17" s="270"/>
      <c r="H17" s="270"/>
      <c r="I17" s="270"/>
      <c r="J17" s="270"/>
      <c r="K17" s="270"/>
      <c r="L17" s="270"/>
      <c r="M17" s="270"/>
      <c r="N17" s="269"/>
      <c r="O17" s="269"/>
    </row>
    <row r="18" s="1" customFormat="1" ht="21" customHeight="1" spans="1:15">
      <c r="A18" s="272" t="s">
        <v>116</v>
      </c>
      <c r="B18" s="272" t="s">
        <v>117</v>
      </c>
      <c r="C18" s="269">
        <v>2655343.2</v>
      </c>
      <c r="D18" s="270">
        <v>2655343.2</v>
      </c>
      <c r="E18" s="270">
        <v>2390343.2</v>
      </c>
      <c r="F18" s="270">
        <v>265000</v>
      </c>
      <c r="G18" s="270"/>
      <c r="H18" s="270"/>
      <c r="I18" s="270"/>
      <c r="J18" s="270"/>
      <c r="K18" s="270"/>
      <c r="L18" s="270"/>
      <c r="M18" s="270"/>
      <c r="N18" s="269"/>
      <c r="O18" s="269"/>
    </row>
    <row r="19" s="1" customFormat="1" ht="21" customHeight="1" spans="1:15">
      <c r="A19" s="272" t="s">
        <v>118</v>
      </c>
      <c r="B19" s="272" t="s">
        <v>119</v>
      </c>
      <c r="C19" s="269">
        <v>10000</v>
      </c>
      <c r="D19" s="270">
        <v>10000</v>
      </c>
      <c r="E19" s="270"/>
      <c r="F19" s="270">
        <v>10000</v>
      </c>
      <c r="G19" s="270"/>
      <c r="H19" s="270"/>
      <c r="I19" s="270"/>
      <c r="J19" s="270"/>
      <c r="K19" s="270"/>
      <c r="L19" s="270"/>
      <c r="M19" s="270"/>
      <c r="N19" s="269"/>
      <c r="O19" s="269"/>
    </row>
    <row r="20" s="1" customFormat="1" ht="21" customHeight="1" spans="1:15">
      <c r="A20" s="271" t="s">
        <v>120</v>
      </c>
      <c r="B20" s="271" t="s">
        <v>121</v>
      </c>
      <c r="C20" s="269">
        <v>165000</v>
      </c>
      <c r="D20" s="270">
        <v>165000</v>
      </c>
      <c r="E20" s="270"/>
      <c r="F20" s="270">
        <v>165000</v>
      </c>
      <c r="G20" s="270"/>
      <c r="H20" s="270"/>
      <c r="I20" s="270"/>
      <c r="J20" s="270"/>
      <c r="K20" s="270"/>
      <c r="L20" s="270"/>
      <c r="M20" s="270"/>
      <c r="N20" s="269"/>
      <c r="O20" s="269"/>
    </row>
    <row r="21" s="1" customFormat="1" ht="21" customHeight="1" spans="1:15">
      <c r="A21" s="272" t="s">
        <v>122</v>
      </c>
      <c r="B21" s="272" t="s">
        <v>123</v>
      </c>
      <c r="C21" s="269">
        <v>165000</v>
      </c>
      <c r="D21" s="270">
        <v>165000</v>
      </c>
      <c r="E21" s="270"/>
      <c r="F21" s="270">
        <v>165000</v>
      </c>
      <c r="G21" s="270"/>
      <c r="H21" s="270"/>
      <c r="I21" s="270"/>
      <c r="J21" s="270"/>
      <c r="K21" s="270"/>
      <c r="L21" s="270"/>
      <c r="M21" s="270"/>
      <c r="N21" s="269"/>
      <c r="O21" s="269"/>
    </row>
    <row r="22" s="1" customFormat="1" ht="21" customHeight="1" spans="1:15">
      <c r="A22" s="268" t="s">
        <v>124</v>
      </c>
      <c r="B22" s="268" t="s">
        <v>125</v>
      </c>
      <c r="C22" s="269">
        <v>325013.36</v>
      </c>
      <c r="D22" s="270">
        <v>325013.36</v>
      </c>
      <c r="E22" s="270">
        <v>325013.36</v>
      </c>
      <c r="F22" s="270"/>
      <c r="G22" s="270"/>
      <c r="H22" s="270"/>
      <c r="I22" s="270"/>
      <c r="J22" s="270"/>
      <c r="K22" s="270"/>
      <c r="L22" s="270"/>
      <c r="M22" s="270"/>
      <c r="N22" s="269"/>
      <c r="O22" s="269"/>
    </row>
    <row r="23" s="1" customFormat="1" ht="21" customHeight="1" spans="1:15">
      <c r="A23" s="271" t="s">
        <v>126</v>
      </c>
      <c r="B23" s="271" t="s">
        <v>127</v>
      </c>
      <c r="C23" s="269">
        <v>325013.36</v>
      </c>
      <c r="D23" s="270">
        <v>325013.36</v>
      </c>
      <c r="E23" s="270">
        <v>325013.36</v>
      </c>
      <c r="F23" s="270"/>
      <c r="G23" s="270"/>
      <c r="H23" s="270"/>
      <c r="I23" s="270"/>
      <c r="J23" s="270"/>
      <c r="K23" s="270"/>
      <c r="L23" s="270"/>
      <c r="M23" s="270"/>
      <c r="N23" s="269"/>
      <c r="O23" s="269"/>
    </row>
    <row r="24" s="1" customFormat="1" ht="21" customHeight="1" spans="1:15">
      <c r="A24" s="272" t="s">
        <v>128</v>
      </c>
      <c r="B24" s="272" t="s">
        <v>129</v>
      </c>
      <c r="C24" s="269">
        <v>269696</v>
      </c>
      <c r="D24" s="270">
        <v>325013.36</v>
      </c>
      <c r="E24" s="270">
        <v>269696</v>
      </c>
      <c r="F24" s="270"/>
      <c r="G24" s="270"/>
      <c r="H24" s="270"/>
      <c r="I24" s="270"/>
      <c r="J24" s="270"/>
      <c r="K24" s="270"/>
      <c r="L24" s="270"/>
      <c r="M24" s="270"/>
      <c r="N24" s="269"/>
      <c r="O24" s="269"/>
    </row>
    <row r="25" s="1" customFormat="1" ht="21" customHeight="1" spans="1:15">
      <c r="A25" s="272" t="s">
        <v>130</v>
      </c>
      <c r="B25" s="272" t="s">
        <v>131</v>
      </c>
      <c r="C25" s="269">
        <v>55317.36</v>
      </c>
      <c r="D25" s="270">
        <v>55317.36</v>
      </c>
      <c r="E25" s="270">
        <v>55317.36</v>
      </c>
      <c r="F25" s="270"/>
      <c r="G25" s="270"/>
      <c r="H25" s="270"/>
      <c r="I25" s="270"/>
      <c r="J25" s="270"/>
      <c r="K25" s="270"/>
      <c r="L25" s="270"/>
      <c r="M25" s="270"/>
      <c r="N25" s="269"/>
      <c r="O25" s="269"/>
    </row>
    <row r="26" s="1" customFormat="1" ht="21" customHeight="1" spans="1:15">
      <c r="A26" s="273" t="s">
        <v>56</v>
      </c>
      <c r="B26" s="274"/>
      <c r="C26" s="270">
        <v>3792140.56</v>
      </c>
      <c r="D26" s="270">
        <v>3792140.56</v>
      </c>
      <c r="E26" s="270">
        <v>3352140.56</v>
      </c>
      <c r="F26" s="270">
        <v>440000</v>
      </c>
      <c r="G26" s="270"/>
      <c r="H26" s="270"/>
      <c r="I26" s="270"/>
      <c r="J26" s="270"/>
      <c r="K26" s="270"/>
      <c r="L26" s="270"/>
      <c r="M26" s="270"/>
      <c r="N26" s="270"/>
      <c r="O26" s="270"/>
    </row>
    <row r="32" s="1" customFormat="1" customHeight="1" spans="4:4">
      <c r="D32" s="1">
        <v>3792140.56</v>
      </c>
    </row>
  </sheetData>
  <mergeCells count="12">
    <mergeCell ref="A1:O1"/>
    <mergeCell ref="A2:O2"/>
    <mergeCell ref="A3:C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23" sqref="B2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63"/>
      <c r="B2" s="67"/>
      <c r="C2" s="67"/>
      <c r="D2" s="67" t="s">
        <v>132</v>
      </c>
    </row>
    <row r="3" ht="41.25" customHeight="1" spans="1:1">
      <c r="A3" s="62" t="str">
        <f>"2025"&amp;"年部门财政拨款收支预算总表"</f>
        <v>2025年部门财政拨款收支预算总表</v>
      </c>
    </row>
    <row r="4" s="1" customFormat="1" ht="17.25" customHeight="1" spans="1:4">
      <c r="A4" s="237" t="str">
        <f>"单位名称："&amp;"昆明市生态环境局安宁分局"</f>
        <v>单位名称：昆明市生态环境局安宁分局</v>
      </c>
      <c r="B4" s="238"/>
      <c r="D4" s="239" t="s">
        <v>2</v>
      </c>
    </row>
    <row r="5" s="1" customFormat="1" ht="17.25" customHeight="1" spans="1:4">
      <c r="A5" s="240" t="s">
        <v>3</v>
      </c>
      <c r="B5" s="241"/>
      <c r="C5" s="240" t="s">
        <v>4</v>
      </c>
      <c r="D5" s="242"/>
    </row>
    <row r="6" s="1" customFormat="1" ht="18.75" customHeight="1" spans="1:4">
      <c r="A6" s="240" t="s">
        <v>5</v>
      </c>
      <c r="B6" s="240" t="str">
        <f>"2025"&amp;"年预算"</f>
        <v>2025年预算</v>
      </c>
      <c r="C6" s="240" t="s">
        <v>7</v>
      </c>
      <c r="D6" s="243" t="str">
        <f>"2025"&amp;"年预算"</f>
        <v>2025年预算</v>
      </c>
    </row>
    <row r="7" s="1" customFormat="1" ht="16.5" customHeight="1" spans="1:4">
      <c r="A7" s="244" t="s">
        <v>133</v>
      </c>
      <c r="B7" s="245">
        <v>3792140.56</v>
      </c>
      <c r="C7" s="244" t="s">
        <v>134</v>
      </c>
      <c r="D7" s="245">
        <v>3792140.56</v>
      </c>
    </row>
    <row r="8" s="1" customFormat="1" ht="16.5" customHeight="1" spans="1:4">
      <c r="A8" s="244" t="s">
        <v>135</v>
      </c>
      <c r="B8" s="245">
        <v>3792140.56</v>
      </c>
      <c r="C8" s="244" t="s">
        <v>136</v>
      </c>
      <c r="D8" s="245"/>
    </row>
    <row r="9" s="1" customFormat="1" ht="16.5" customHeight="1" spans="1:4">
      <c r="A9" s="244" t="s">
        <v>137</v>
      </c>
      <c r="B9" s="245"/>
      <c r="C9" s="244" t="s">
        <v>138</v>
      </c>
      <c r="D9" s="245"/>
    </row>
    <row r="10" s="1" customFormat="1" ht="16.5" customHeight="1" spans="1:4">
      <c r="A10" s="244" t="s">
        <v>139</v>
      </c>
      <c r="B10" s="245"/>
      <c r="C10" s="244" t="s">
        <v>140</v>
      </c>
      <c r="D10" s="245"/>
    </row>
    <row r="11" s="1" customFormat="1" ht="16.5" customHeight="1" spans="1:4">
      <c r="A11" s="244" t="s">
        <v>141</v>
      </c>
      <c r="B11" s="245"/>
      <c r="C11" s="244" t="s">
        <v>142</v>
      </c>
      <c r="D11" s="245"/>
    </row>
    <row r="12" s="1" customFormat="1" ht="16.5" customHeight="1" spans="1:4">
      <c r="A12" s="244" t="s">
        <v>135</v>
      </c>
      <c r="B12" s="245"/>
      <c r="C12" s="244" t="s">
        <v>143</v>
      </c>
      <c r="D12" s="245"/>
    </row>
    <row r="13" s="1" customFormat="1" ht="16.5" customHeight="1" spans="1:4">
      <c r="A13" s="246" t="s">
        <v>137</v>
      </c>
      <c r="B13" s="247"/>
      <c r="C13" s="248" t="s">
        <v>144</v>
      </c>
      <c r="D13" s="247"/>
    </row>
    <row r="14" s="1" customFormat="1" ht="16.5" customHeight="1" spans="1:4">
      <c r="A14" s="246" t="s">
        <v>139</v>
      </c>
      <c r="B14" s="247"/>
      <c r="C14" s="248" t="s">
        <v>145</v>
      </c>
      <c r="D14" s="247">
        <v>396921</v>
      </c>
    </row>
    <row r="15" s="1" customFormat="1" ht="16.5" customHeight="1" spans="1:4">
      <c r="A15" s="249"/>
      <c r="B15" s="250"/>
      <c r="C15" s="248" t="s">
        <v>146</v>
      </c>
      <c r="D15" s="247">
        <v>239863</v>
      </c>
    </row>
    <row r="16" s="1" customFormat="1" ht="16.5" customHeight="1" spans="1:4">
      <c r="A16" s="249"/>
      <c r="B16" s="250"/>
      <c r="C16" s="248" t="s">
        <v>147</v>
      </c>
      <c r="D16" s="247">
        <v>2830343.2</v>
      </c>
    </row>
    <row r="17" s="1" customFormat="1" ht="16.5" customHeight="1" spans="1:4">
      <c r="A17" s="249"/>
      <c r="B17" s="250"/>
      <c r="C17" s="248" t="s">
        <v>148</v>
      </c>
      <c r="D17" s="247">
        <v>2830343.2</v>
      </c>
    </row>
    <row r="18" s="1" customFormat="1" ht="16.5" customHeight="1" spans="1:4">
      <c r="A18" s="249"/>
      <c r="B18" s="250"/>
      <c r="C18" s="248" t="s">
        <v>149</v>
      </c>
      <c r="D18" s="247"/>
    </row>
    <row r="19" s="1" customFormat="1" ht="16.5" customHeight="1" spans="1:4">
      <c r="A19" s="249"/>
      <c r="B19" s="250"/>
      <c r="C19" s="248" t="s">
        <v>150</v>
      </c>
      <c r="D19" s="247"/>
    </row>
    <row r="20" s="1" customFormat="1" ht="16.5" customHeight="1" spans="1:4">
      <c r="A20" s="249"/>
      <c r="B20" s="250"/>
      <c r="C20" s="248" t="s">
        <v>151</v>
      </c>
      <c r="D20" s="247"/>
    </row>
    <row r="21" s="1" customFormat="1" ht="16.5" customHeight="1" spans="1:4">
      <c r="A21" s="249"/>
      <c r="B21" s="250"/>
      <c r="C21" s="248" t="s">
        <v>152</v>
      </c>
      <c r="D21" s="247"/>
    </row>
    <row r="22" s="1" customFormat="1" ht="16.5" customHeight="1" spans="1:4">
      <c r="A22" s="249"/>
      <c r="B22" s="250"/>
      <c r="C22" s="248" t="s">
        <v>153</v>
      </c>
      <c r="D22" s="247"/>
    </row>
    <row r="23" s="1" customFormat="1" ht="16.5" customHeight="1" spans="1:4">
      <c r="A23" s="249"/>
      <c r="B23" s="250"/>
      <c r="C23" s="248" t="s">
        <v>154</v>
      </c>
      <c r="D23" s="247"/>
    </row>
    <row r="24" s="1" customFormat="1" ht="16.5" customHeight="1" spans="1:4">
      <c r="A24" s="249"/>
      <c r="B24" s="250"/>
      <c r="C24" s="248" t="s">
        <v>155</v>
      </c>
      <c r="D24" s="247"/>
    </row>
    <row r="25" s="1" customFormat="1" ht="16.5" customHeight="1" spans="1:4">
      <c r="A25" s="249"/>
      <c r="B25" s="250"/>
      <c r="C25" s="248" t="s">
        <v>156</v>
      </c>
      <c r="D25" s="247">
        <v>325013.36</v>
      </c>
    </row>
    <row r="26" s="1" customFormat="1" ht="16.5" customHeight="1" spans="1:4">
      <c r="A26" s="249"/>
      <c r="B26" s="250"/>
      <c r="C26" s="248" t="s">
        <v>157</v>
      </c>
      <c r="D26" s="247">
        <v>325013.36</v>
      </c>
    </row>
    <row r="27" s="1" customFormat="1" ht="16.5" customHeight="1" spans="1:4">
      <c r="A27" s="249"/>
      <c r="B27" s="250"/>
      <c r="C27" s="248" t="s">
        <v>158</v>
      </c>
      <c r="D27" s="247"/>
    </row>
    <row r="28" s="1" customFormat="1" ht="16.5" customHeight="1" spans="1:4">
      <c r="A28" s="249"/>
      <c r="B28" s="250"/>
      <c r="C28" s="248" t="s">
        <v>159</v>
      </c>
      <c r="D28" s="247"/>
    </row>
    <row r="29" s="1" customFormat="1" ht="16.5" customHeight="1" spans="1:4">
      <c r="A29" s="249"/>
      <c r="B29" s="250"/>
      <c r="C29" s="248" t="s">
        <v>160</v>
      </c>
      <c r="D29" s="247"/>
    </row>
    <row r="30" s="1" customFormat="1" ht="16.5" customHeight="1" spans="1:4">
      <c r="A30" s="249"/>
      <c r="B30" s="250"/>
      <c r="C30" s="248" t="s">
        <v>161</v>
      </c>
      <c r="D30" s="247"/>
    </row>
    <row r="31" s="1" customFormat="1" ht="16.5" customHeight="1" spans="1:4">
      <c r="A31" s="249"/>
      <c r="B31" s="250"/>
      <c r="C31" s="248" t="s">
        <v>162</v>
      </c>
      <c r="D31" s="247"/>
    </row>
    <row r="32" s="1" customFormat="1" ht="16.5" customHeight="1" spans="1:4">
      <c r="A32" s="249"/>
      <c r="B32" s="250"/>
      <c r="C32" s="246" t="s">
        <v>163</v>
      </c>
      <c r="D32" s="247"/>
    </row>
    <row r="33" s="1" customFormat="1" ht="16.5" customHeight="1" spans="1:4">
      <c r="A33" s="249"/>
      <c r="B33" s="250"/>
      <c r="C33" s="246" t="s">
        <v>164</v>
      </c>
      <c r="D33" s="247">
        <v>3792140.56</v>
      </c>
    </row>
    <row r="34" s="1" customFormat="1" ht="16.5" customHeight="1" spans="1:4">
      <c r="A34" s="249"/>
      <c r="B34" s="250"/>
      <c r="C34" s="251" t="s">
        <v>165</v>
      </c>
      <c r="D34" s="252"/>
    </row>
    <row r="35" s="1" customFormat="1" ht="15" customHeight="1" spans="1:4">
      <c r="A35" s="253" t="s">
        <v>51</v>
      </c>
      <c r="B35" s="254">
        <v>3792140.56</v>
      </c>
      <c r="C35" s="253" t="s">
        <v>52</v>
      </c>
      <c r="D35" s="254">
        <v>3792140.56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4" sqref="$A4:$XFD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75"/>
      <c r="F2" s="93"/>
      <c r="G2" s="182" t="s">
        <v>166</v>
      </c>
    </row>
    <row r="3" ht="41.25" customHeight="1" spans="1:7">
      <c r="A3" s="154" t="str">
        <f>"2025"&amp;"年一般公共预算支出预算表（按功能科目分类）"</f>
        <v>2025年一般公共预算支出预算表（按功能科目分类）</v>
      </c>
      <c r="B3" s="154"/>
      <c r="C3" s="154"/>
      <c r="D3" s="154"/>
      <c r="E3" s="154"/>
      <c r="F3" s="154"/>
      <c r="G3" s="154"/>
    </row>
    <row r="4" s="1" customFormat="1" ht="18" customHeight="1" spans="1:7">
      <c r="A4" s="215" t="str">
        <f>"单位名称："&amp;"昆明市生态环境局安宁分局"</f>
        <v>单位名称：昆明市生态环境局安宁分局</v>
      </c>
      <c r="F4" s="216"/>
      <c r="G4" s="217" t="s">
        <v>2</v>
      </c>
    </row>
    <row r="5" s="1" customFormat="1" ht="20.25" customHeight="1" spans="1:7">
      <c r="A5" s="218" t="s">
        <v>167</v>
      </c>
      <c r="B5" s="219"/>
      <c r="C5" s="220" t="s">
        <v>56</v>
      </c>
      <c r="D5" s="221" t="s">
        <v>73</v>
      </c>
      <c r="E5" s="222"/>
      <c r="F5" s="223"/>
      <c r="G5" s="224" t="s">
        <v>74</v>
      </c>
    </row>
    <row r="6" s="1" customFormat="1" ht="20.25" customHeight="1" spans="1:7">
      <c r="A6" s="225" t="s">
        <v>70</v>
      </c>
      <c r="B6" s="225" t="s">
        <v>71</v>
      </c>
      <c r="C6" s="226"/>
      <c r="D6" s="227" t="s">
        <v>58</v>
      </c>
      <c r="E6" s="227" t="s">
        <v>168</v>
      </c>
      <c r="F6" s="227" t="s">
        <v>169</v>
      </c>
      <c r="G6" s="228"/>
    </row>
    <row r="7" s="1" customFormat="1" ht="15" customHeight="1" spans="1:7">
      <c r="A7" s="229" t="s">
        <v>80</v>
      </c>
      <c r="B7" s="229">
        <v>3792140.56</v>
      </c>
      <c r="C7" s="229" t="s">
        <v>81</v>
      </c>
      <c r="D7" s="229" t="s">
        <v>82</v>
      </c>
      <c r="E7" s="229" t="s">
        <v>83</v>
      </c>
      <c r="F7" s="229" t="s">
        <v>84</v>
      </c>
      <c r="G7" s="229" t="s">
        <v>85</v>
      </c>
    </row>
    <row r="8" s="1" customFormat="1" ht="18" customHeight="1" spans="1:7">
      <c r="A8" s="230" t="s">
        <v>94</v>
      </c>
      <c r="B8" s="230" t="s">
        <v>95</v>
      </c>
      <c r="C8" s="231">
        <v>396921</v>
      </c>
      <c r="D8" s="232">
        <v>396921</v>
      </c>
      <c r="E8" s="232">
        <v>396921</v>
      </c>
      <c r="F8" s="232"/>
      <c r="G8" s="232"/>
    </row>
    <row r="9" s="1" customFormat="1" ht="18" customHeight="1" spans="1:7">
      <c r="A9" s="233" t="s">
        <v>96</v>
      </c>
      <c r="B9" s="233" t="s">
        <v>97</v>
      </c>
      <c r="C9" s="231">
        <v>396921</v>
      </c>
      <c r="D9" s="232">
        <v>396921</v>
      </c>
      <c r="E9" s="232">
        <v>396921</v>
      </c>
      <c r="F9" s="232"/>
      <c r="G9" s="232"/>
    </row>
    <row r="10" s="1" customFormat="1" ht="18" customHeight="1" spans="1:7">
      <c r="A10" s="234" t="s">
        <v>98</v>
      </c>
      <c r="B10" s="234" t="s">
        <v>99</v>
      </c>
      <c r="C10" s="231">
        <v>284921</v>
      </c>
      <c r="D10" s="232">
        <v>284921</v>
      </c>
      <c r="E10" s="232">
        <v>284921</v>
      </c>
      <c r="F10" s="232"/>
      <c r="G10" s="232"/>
    </row>
    <row r="11" s="1" customFormat="1" ht="18" customHeight="1" spans="1:7">
      <c r="A11" s="234" t="s">
        <v>100</v>
      </c>
      <c r="B11" s="234" t="s">
        <v>101</v>
      </c>
      <c r="C11" s="231">
        <v>112000</v>
      </c>
      <c r="D11" s="232">
        <v>112000</v>
      </c>
      <c r="E11" s="232">
        <v>112000</v>
      </c>
      <c r="F11" s="232"/>
      <c r="G11" s="232"/>
    </row>
    <row r="12" s="1" customFormat="1" ht="18" customHeight="1" spans="1:7">
      <c r="A12" s="230" t="s">
        <v>102</v>
      </c>
      <c r="B12" s="230" t="s">
        <v>103</v>
      </c>
      <c r="C12" s="231">
        <v>239863</v>
      </c>
      <c r="D12" s="232">
        <v>239863</v>
      </c>
      <c r="E12" s="232">
        <v>239863</v>
      </c>
      <c r="F12" s="232"/>
      <c r="G12" s="232"/>
    </row>
    <row r="13" s="1" customFormat="1" ht="18" customHeight="1" spans="1:7">
      <c r="A13" s="233" t="s">
        <v>104</v>
      </c>
      <c r="B13" s="233" t="s">
        <v>105</v>
      </c>
      <c r="C13" s="231">
        <v>239863</v>
      </c>
      <c r="D13" s="232">
        <v>239863</v>
      </c>
      <c r="E13" s="232">
        <v>239863</v>
      </c>
      <c r="F13" s="232"/>
      <c r="G13" s="232"/>
    </row>
    <row r="14" s="1" customFormat="1" ht="18" customHeight="1" spans="1:7">
      <c r="A14" s="234" t="s">
        <v>106</v>
      </c>
      <c r="B14" s="234" t="s">
        <v>107</v>
      </c>
      <c r="C14" s="231">
        <v>140660</v>
      </c>
      <c r="D14" s="232">
        <v>396921</v>
      </c>
      <c r="E14" s="232">
        <v>140660</v>
      </c>
      <c r="F14" s="232"/>
      <c r="G14" s="232"/>
    </row>
    <row r="15" s="1" customFormat="1" ht="18" customHeight="1" spans="1:7">
      <c r="A15" s="234" t="s">
        <v>108</v>
      </c>
      <c r="B15" s="234" t="s">
        <v>109</v>
      </c>
      <c r="C15" s="231">
        <v>88920</v>
      </c>
      <c r="D15" s="232">
        <v>239863</v>
      </c>
      <c r="E15" s="232">
        <v>88920</v>
      </c>
      <c r="F15" s="232"/>
      <c r="G15" s="232"/>
    </row>
    <row r="16" s="1" customFormat="1" ht="18" customHeight="1" spans="1:7">
      <c r="A16" s="234" t="s">
        <v>110</v>
      </c>
      <c r="B16" s="234" t="s">
        <v>111</v>
      </c>
      <c r="C16" s="231">
        <v>10283</v>
      </c>
      <c r="D16" s="232">
        <v>2830343.2</v>
      </c>
      <c r="E16" s="232">
        <v>10283</v>
      </c>
      <c r="F16" s="232"/>
      <c r="G16" s="232"/>
    </row>
    <row r="17" s="1" customFormat="1" ht="18" customHeight="1" spans="1:7">
      <c r="A17" s="230" t="s">
        <v>112</v>
      </c>
      <c r="B17" s="230" t="s">
        <v>113</v>
      </c>
      <c r="C17" s="231">
        <v>2830343.2</v>
      </c>
      <c r="D17" s="232">
        <v>2390343.2</v>
      </c>
      <c r="E17" s="232">
        <v>2075152</v>
      </c>
      <c r="F17" s="232">
        <v>315191.2</v>
      </c>
      <c r="G17" s="232">
        <v>440000</v>
      </c>
    </row>
    <row r="18" s="1" customFormat="1" ht="18" customHeight="1" spans="1:7">
      <c r="A18" s="233" t="s">
        <v>114</v>
      </c>
      <c r="B18" s="233" t="s">
        <v>115</v>
      </c>
      <c r="C18" s="231">
        <v>2665343.2</v>
      </c>
      <c r="D18" s="232">
        <v>2390343.2</v>
      </c>
      <c r="E18" s="232">
        <v>2075152</v>
      </c>
      <c r="F18" s="232">
        <v>315191.2</v>
      </c>
      <c r="G18" s="232">
        <v>275000</v>
      </c>
    </row>
    <row r="19" s="1" customFormat="1" ht="18" customHeight="1" spans="1:7">
      <c r="A19" s="234" t="s">
        <v>116</v>
      </c>
      <c r="B19" s="234" t="s">
        <v>117</v>
      </c>
      <c r="C19" s="231">
        <v>2655343.2</v>
      </c>
      <c r="D19" s="232">
        <v>2390343.2</v>
      </c>
      <c r="E19" s="232">
        <v>2075152</v>
      </c>
      <c r="F19" s="232">
        <v>315191.2</v>
      </c>
      <c r="G19" s="232">
        <v>265000</v>
      </c>
    </row>
    <row r="20" s="1" customFormat="1" ht="18" customHeight="1" spans="1:7">
      <c r="A20" s="234" t="s">
        <v>118</v>
      </c>
      <c r="B20" s="234" t="s">
        <v>119</v>
      </c>
      <c r="C20" s="231">
        <v>10000</v>
      </c>
      <c r="D20" s="232"/>
      <c r="E20" s="232"/>
      <c r="F20" s="232"/>
      <c r="G20" s="232">
        <v>10000</v>
      </c>
    </row>
    <row r="21" s="1" customFormat="1" ht="18" customHeight="1" spans="1:7">
      <c r="A21" s="233" t="s">
        <v>120</v>
      </c>
      <c r="B21" s="233" t="s">
        <v>121</v>
      </c>
      <c r="C21" s="231">
        <v>165000</v>
      </c>
      <c r="D21" s="232"/>
      <c r="E21" s="232"/>
      <c r="F21" s="232"/>
      <c r="G21" s="232">
        <v>165000</v>
      </c>
    </row>
    <row r="22" s="1" customFormat="1" ht="18" customHeight="1" spans="1:7">
      <c r="A22" s="234" t="s">
        <v>122</v>
      </c>
      <c r="B22" s="234" t="s">
        <v>123</v>
      </c>
      <c r="C22" s="231">
        <v>165000</v>
      </c>
      <c r="D22" s="232"/>
      <c r="E22" s="232"/>
      <c r="F22" s="232"/>
      <c r="G22" s="232">
        <v>165000</v>
      </c>
    </row>
    <row r="23" s="1" customFormat="1" ht="18" customHeight="1" spans="1:7">
      <c r="A23" s="230" t="s">
        <v>124</v>
      </c>
      <c r="B23" s="230" t="s">
        <v>125</v>
      </c>
      <c r="C23" s="231">
        <v>325013.36</v>
      </c>
      <c r="D23" s="232">
        <v>325013.36</v>
      </c>
      <c r="E23" s="232">
        <v>325013.36</v>
      </c>
      <c r="F23" s="232"/>
      <c r="G23" s="232"/>
    </row>
    <row r="24" s="1" customFormat="1" ht="18" customHeight="1" spans="1:7">
      <c r="A24" s="233" t="s">
        <v>126</v>
      </c>
      <c r="B24" s="233" t="s">
        <v>127</v>
      </c>
      <c r="C24" s="231">
        <v>325013.36</v>
      </c>
      <c r="D24" s="232">
        <v>325013.36</v>
      </c>
      <c r="E24" s="232">
        <v>325013.36</v>
      </c>
      <c r="F24" s="232"/>
      <c r="G24" s="232"/>
    </row>
    <row r="25" s="1" customFormat="1" ht="18" customHeight="1" spans="1:7">
      <c r="A25" s="234" t="s">
        <v>128</v>
      </c>
      <c r="B25" s="234" t="s">
        <v>129</v>
      </c>
      <c r="C25" s="231">
        <v>269696</v>
      </c>
      <c r="D25" s="232">
        <v>325013.36</v>
      </c>
      <c r="E25" s="232">
        <v>269696</v>
      </c>
      <c r="F25" s="232"/>
      <c r="G25" s="232"/>
    </row>
    <row r="26" s="1" customFormat="1" ht="18" customHeight="1" spans="1:7">
      <c r="A26" s="234" t="s">
        <v>130</v>
      </c>
      <c r="B26" s="234" t="s">
        <v>131</v>
      </c>
      <c r="C26" s="231">
        <v>55317.36</v>
      </c>
      <c r="D26" s="232">
        <v>55317.36</v>
      </c>
      <c r="E26" s="232">
        <v>55317.36</v>
      </c>
      <c r="F26" s="232"/>
      <c r="G26" s="232"/>
    </row>
    <row r="27" s="1" customFormat="1" ht="18" customHeight="1" spans="1:7">
      <c r="A27" s="235" t="s">
        <v>170</v>
      </c>
      <c r="B27" s="236"/>
      <c r="C27" s="231">
        <v>3792140.56</v>
      </c>
      <c r="D27" s="232">
        <v>3352140.56</v>
      </c>
      <c r="E27" s="231">
        <v>3036949.36</v>
      </c>
      <c r="F27" s="231">
        <v>315191.2</v>
      </c>
      <c r="G27" s="231">
        <v>440000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64"/>
      <c r="B2" s="64"/>
      <c r="C2" s="64"/>
      <c r="D2" s="64"/>
      <c r="E2" s="63"/>
      <c r="F2" s="195" t="s">
        <v>171</v>
      </c>
    </row>
    <row r="3" ht="41.25" customHeight="1" spans="1:6">
      <c r="A3" s="196" t="str">
        <f>"2025"&amp;"年一般公共预算“三公”经费支出预算表"</f>
        <v>2025年一般公共预算“三公”经费支出预算表</v>
      </c>
      <c r="B3" s="64"/>
      <c r="C3" s="64"/>
      <c r="D3" s="64"/>
      <c r="E3" s="63"/>
      <c r="F3" s="64"/>
    </row>
    <row r="4" s="1" customFormat="1" customHeight="1" spans="1:6">
      <c r="A4" s="197" t="str">
        <f>"单位名称："&amp;"昆明市生态环境局安宁分局"</f>
        <v>单位名称：昆明市生态环境局安宁分局</v>
      </c>
      <c r="B4" s="198"/>
      <c r="C4" s="199"/>
      <c r="D4" s="200"/>
      <c r="E4" s="201"/>
      <c r="F4" s="202" t="s">
        <v>2</v>
      </c>
    </row>
    <row r="5" s="1" customFormat="1" ht="27" customHeight="1" spans="1:6">
      <c r="A5" s="203" t="s">
        <v>172</v>
      </c>
      <c r="B5" s="203" t="s">
        <v>173</v>
      </c>
      <c r="C5" s="204" t="s">
        <v>174</v>
      </c>
      <c r="D5" s="205"/>
      <c r="E5" s="206"/>
      <c r="F5" s="203" t="s">
        <v>175</v>
      </c>
    </row>
    <row r="6" s="1" customFormat="1" ht="28.5" customHeight="1" spans="1:6">
      <c r="A6" s="207"/>
      <c r="B6" s="208"/>
      <c r="C6" s="209" t="s">
        <v>58</v>
      </c>
      <c r="D6" s="209" t="s">
        <v>176</v>
      </c>
      <c r="E6" s="209" t="s">
        <v>177</v>
      </c>
      <c r="F6" s="210"/>
    </row>
    <row r="7" s="1" customFormat="1" ht="17.25" customHeight="1" spans="1:6">
      <c r="A7" s="211" t="s">
        <v>80</v>
      </c>
      <c r="B7" s="211">
        <v>3792140.56</v>
      </c>
      <c r="C7" s="211" t="s">
        <v>81</v>
      </c>
      <c r="D7" s="211" t="s">
        <v>82</v>
      </c>
      <c r="E7" s="211" t="s">
        <v>83</v>
      </c>
      <c r="F7" s="211" t="s">
        <v>84</v>
      </c>
    </row>
    <row r="8" s="1" customFormat="1" ht="17.25" customHeight="1" spans="1:6">
      <c r="A8" s="212">
        <v>21763.8</v>
      </c>
      <c r="B8" s="213"/>
      <c r="C8" s="214">
        <v>21763.8</v>
      </c>
      <c r="D8" s="214"/>
      <c r="E8" s="214">
        <v>21763.8</v>
      </c>
      <c r="F8" s="214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abSelected="1" workbookViewId="0">
      <pane ySplit="1" topLeftCell="A5" activePane="bottomLeft" state="frozen"/>
      <selection/>
      <selection pane="bottomLeft" activeCell="H45" sqref="H4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75"/>
      <c r="C2" s="183"/>
      <c r="E2" s="184"/>
      <c r="F2" s="184"/>
      <c r="G2" s="184"/>
      <c r="H2" s="184"/>
      <c r="I2" s="105"/>
      <c r="J2" s="105"/>
      <c r="K2" s="105"/>
      <c r="L2" s="105"/>
      <c r="M2" s="105"/>
      <c r="N2" s="105"/>
      <c r="R2" s="105"/>
      <c r="V2" s="183"/>
      <c r="X2" s="4" t="s">
        <v>178</v>
      </c>
    </row>
    <row r="3" ht="45.75" customHeight="1" spans="1:24">
      <c r="A3" s="87" t="str">
        <f>"2025"&amp;"年部门基本支出预算表"</f>
        <v>2025年部门基本支出预算表</v>
      </c>
      <c r="B3" s="5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5"/>
      <c r="P3" s="5"/>
      <c r="Q3" s="5"/>
      <c r="R3" s="87"/>
      <c r="S3" s="87"/>
      <c r="T3" s="87"/>
      <c r="U3" s="87"/>
      <c r="V3" s="87"/>
      <c r="W3" s="87"/>
      <c r="X3" s="87"/>
    </row>
    <row r="4" customFormat="1" ht="18.75" customHeight="1" spans="1:24">
      <c r="A4" s="32" t="s">
        <v>1</v>
      </c>
      <c r="B4" s="33"/>
      <c r="C4" s="185"/>
      <c r="D4" s="185"/>
      <c r="E4" s="185"/>
      <c r="F4" s="185"/>
      <c r="G4" s="185"/>
      <c r="H4" s="185"/>
      <c r="I4" s="107"/>
      <c r="J4" s="107"/>
      <c r="K4" s="107"/>
      <c r="L4" s="107"/>
      <c r="M4" s="107"/>
      <c r="N4" s="107"/>
      <c r="O4" s="34"/>
      <c r="P4" s="34"/>
      <c r="Q4" s="34"/>
      <c r="R4" s="107"/>
      <c r="S4"/>
      <c r="T4"/>
      <c r="U4"/>
      <c r="V4" s="183"/>
      <c r="W4"/>
      <c r="X4" s="4" t="s">
        <v>2</v>
      </c>
    </row>
    <row r="5" customFormat="1" ht="18" customHeight="1" spans="1:24">
      <c r="A5" s="35" t="s">
        <v>179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35" t="s">
        <v>185</v>
      </c>
      <c r="H5" s="35" t="s">
        <v>186</v>
      </c>
      <c r="I5" s="190" t="s">
        <v>187</v>
      </c>
      <c r="J5" s="102"/>
      <c r="K5" s="102"/>
      <c r="L5" s="102"/>
      <c r="M5" s="102"/>
      <c r="N5" s="102"/>
      <c r="O5" s="55"/>
      <c r="P5" s="55"/>
      <c r="Q5" s="55"/>
      <c r="R5" s="124"/>
      <c r="S5" s="102"/>
      <c r="T5" s="102"/>
      <c r="U5" s="102"/>
      <c r="V5" s="102"/>
      <c r="W5" s="102"/>
      <c r="X5" s="103"/>
    </row>
    <row r="6" customFormat="1" ht="18" customHeight="1" spans="1:24">
      <c r="A6" s="38"/>
      <c r="B6" s="40"/>
      <c r="C6" s="157"/>
      <c r="D6" s="38"/>
      <c r="E6" s="38"/>
      <c r="F6" s="38"/>
      <c r="G6" s="38"/>
      <c r="H6" s="38"/>
      <c r="I6" s="155" t="s">
        <v>188</v>
      </c>
      <c r="J6" s="190" t="s">
        <v>59</v>
      </c>
      <c r="K6" s="102"/>
      <c r="L6" s="102"/>
      <c r="M6" s="102"/>
      <c r="N6" s="103"/>
      <c r="O6" s="54" t="s">
        <v>189</v>
      </c>
      <c r="P6" s="55"/>
      <c r="Q6" s="56"/>
      <c r="R6" s="35" t="s">
        <v>62</v>
      </c>
      <c r="S6" s="190" t="s">
        <v>63</v>
      </c>
      <c r="T6" s="124"/>
      <c r="U6" s="102"/>
      <c r="V6" s="124"/>
      <c r="W6" s="124"/>
      <c r="X6" s="194"/>
    </row>
    <row r="7" customFormat="1" ht="19.5" customHeight="1" spans="1:24">
      <c r="A7" s="40"/>
      <c r="B7" s="40"/>
      <c r="C7" s="40"/>
      <c r="D7" s="40"/>
      <c r="E7" s="40"/>
      <c r="F7" s="40"/>
      <c r="G7" s="40"/>
      <c r="H7" s="40"/>
      <c r="I7" s="40"/>
      <c r="J7" s="191" t="s">
        <v>190</v>
      </c>
      <c r="K7" s="35" t="s">
        <v>191</v>
      </c>
      <c r="L7" s="35" t="s">
        <v>192</v>
      </c>
      <c r="M7" s="35" t="s">
        <v>193</v>
      </c>
      <c r="N7" s="35" t="s">
        <v>194</v>
      </c>
      <c r="O7" s="35" t="s">
        <v>59</v>
      </c>
      <c r="P7" s="35" t="s">
        <v>60</v>
      </c>
      <c r="Q7" s="35" t="s">
        <v>61</v>
      </c>
      <c r="R7" s="40"/>
      <c r="S7" s="35" t="s">
        <v>58</v>
      </c>
      <c r="T7" s="35" t="s">
        <v>65</v>
      </c>
      <c r="U7" s="35" t="s">
        <v>195</v>
      </c>
      <c r="V7" s="35" t="s">
        <v>67</v>
      </c>
      <c r="W7" s="35" t="s">
        <v>68</v>
      </c>
      <c r="X7" s="35" t="s">
        <v>69</v>
      </c>
    </row>
    <row r="8" customFormat="1" ht="37.5" customHeight="1" spans="1:24">
      <c r="A8" s="186"/>
      <c r="B8" s="43"/>
      <c r="C8" s="186"/>
      <c r="D8" s="186"/>
      <c r="E8" s="186"/>
      <c r="F8" s="186"/>
      <c r="G8" s="186"/>
      <c r="H8" s="186"/>
      <c r="I8" s="186"/>
      <c r="J8" s="192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customFormat="1" customHeight="1" spans="1:24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7">
        <v>9</v>
      </c>
      <c r="J9" s="57">
        <v>10</v>
      </c>
      <c r="K9" s="57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7">
        <v>21</v>
      </c>
      <c r="V9" s="57">
        <v>22</v>
      </c>
      <c r="W9" s="57">
        <v>23</v>
      </c>
      <c r="X9" s="57">
        <v>24</v>
      </c>
    </row>
    <row r="10" customFormat="1" customHeight="1" spans="1:24">
      <c r="A10" s="187" t="s">
        <v>196</v>
      </c>
      <c r="B10" s="187" t="s">
        <v>197</v>
      </c>
      <c r="C10" s="57"/>
      <c r="D10" s="187" t="s">
        <v>198</v>
      </c>
      <c r="E10" s="187" t="s">
        <v>116</v>
      </c>
      <c r="F10" s="187" t="s">
        <v>117</v>
      </c>
      <c r="G10" s="187" t="s">
        <v>199</v>
      </c>
      <c r="H10" s="187" t="s">
        <v>200</v>
      </c>
      <c r="I10" s="193">
        <v>3600</v>
      </c>
      <c r="J10" s="193">
        <v>3600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customFormat="1" customHeight="1" spans="1:24">
      <c r="A11" s="187" t="s">
        <v>196</v>
      </c>
      <c r="B11" s="187" t="s">
        <v>197</v>
      </c>
      <c r="C11" s="57"/>
      <c r="D11" s="187" t="s">
        <v>198</v>
      </c>
      <c r="E11" s="187" t="s">
        <v>116</v>
      </c>
      <c r="F11" s="187" t="s">
        <v>117</v>
      </c>
      <c r="G11" s="187" t="s">
        <v>199</v>
      </c>
      <c r="H11" s="187" t="s">
        <v>200</v>
      </c>
      <c r="I11" s="193">
        <v>18163.8</v>
      </c>
      <c r="J11" s="193">
        <v>18163.8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customFormat="1" customHeight="1" spans="1:24">
      <c r="A12" s="187" t="s">
        <v>196</v>
      </c>
      <c r="B12" s="187" t="s">
        <v>197</v>
      </c>
      <c r="C12" s="57"/>
      <c r="D12" s="187" t="s">
        <v>201</v>
      </c>
      <c r="E12" s="187" t="s">
        <v>130</v>
      </c>
      <c r="F12" s="187" t="s">
        <v>131</v>
      </c>
      <c r="G12" s="187" t="s">
        <v>202</v>
      </c>
      <c r="H12" s="187" t="s">
        <v>203</v>
      </c>
      <c r="I12" s="193">
        <v>55317.36</v>
      </c>
      <c r="J12" s="193">
        <v>55317.36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customFormat="1" customHeight="1" spans="1:24">
      <c r="A13" s="187" t="s">
        <v>196</v>
      </c>
      <c r="B13" s="187" t="s">
        <v>197</v>
      </c>
      <c r="C13" s="57"/>
      <c r="D13" s="187" t="s">
        <v>204</v>
      </c>
      <c r="E13" s="187" t="s">
        <v>116</v>
      </c>
      <c r="F13" s="187" t="s">
        <v>117</v>
      </c>
      <c r="G13" s="187" t="s">
        <v>205</v>
      </c>
      <c r="H13" s="187" t="s">
        <v>206</v>
      </c>
      <c r="I13" s="193">
        <v>4771</v>
      </c>
      <c r="J13" s="193">
        <v>4771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customFormat="1" customHeight="1" spans="1:24">
      <c r="A14" s="187" t="s">
        <v>196</v>
      </c>
      <c r="B14" s="187" t="s">
        <v>197</v>
      </c>
      <c r="C14" s="57"/>
      <c r="D14" s="187" t="s">
        <v>204</v>
      </c>
      <c r="E14" s="187" t="s">
        <v>116</v>
      </c>
      <c r="F14" s="187" t="s">
        <v>117</v>
      </c>
      <c r="G14" s="187" t="s">
        <v>207</v>
      </c>
      <c r="H14" s="187" t="s">
        <v>208</v>
      </c>
      <c r="I14" s="193">
        <v>7371</v>
      </c>
      <c r="J14" s="193">
        <v>7371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customFormat="1" customHeight="1" spans="1:24">
      <c r="A15" s="187" t="s">
        <v>196</v>
      </c>
      <c r="B15" s="187" t="s">
        <v>197</v>
      </c>
      <c r="C15" s="57"/>
      <c r="D15" s="187" t="s">
        <v>204</v>
      </c>
      <c r="E15" s="187" t="s">
        <v>116</v>
      </c>
      <c r="F15" s="187" t="s">
        <v>117</v>
      </c>
      <c r="G15" s="187" t="s">
        <v>209</v>
      </c>
      <c r="H15" s="187" t="s">
        <v>210</v>
      </c>
      <c r="I15" s="193">
        <v>13429</v>
      </c>
      <c r="J15" s="193">
        <v>13429</v>
      </c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customFormat="1" customHeight="1" spans="1:24">
      <c r="A16" s="187" t="s">
        <v>196</v>
      </c>
      <c r="B16" s="187" t="s">
        <v>197</v>
      </c>
      <c r="C16" s="57"/>
      <c r="D16" s="187" t="s">
        <v>204</v>
      </c>
      <c r="E16" s="187" t="s">
        <v>116</v>
      </c>
      <c r="F16" s="187" t="s">
        <v>117</v>
      </c>
      <c r="G16" s="187" t="s">
        <v>211</v>
      </c>
      <c r="H16" s="187" t="s">
        <v>212</v>
      </c>
      <c r="I16" s="193">
        <v>15600</v>
      </c>
      <c r="J16" s="193">
        <v>15600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customFormat="1" customHeight="1" spans="1:24">
      <c r="A17" s="187" t="s">
        <v>196</v>
      </c>
      <c r="B17" s="187" t="s">
        <v>197</v>
      </c>
      <c r="C17" s="57"/>
      <c r="D17" s="187" t="s">
        <v>204</v>
      </c>
      <c r="E17" s="187" t="s">
        <v>116</v>
      </c>
      <c r="F17" s="187" t="s">
        <v>117</v>
      </c>
      <c r="G17" s="187" t="s">
        <v>213</v>
      </c>
      <c r="H17" s="187" t="s">
        <v>214</v>
      </c>
      <c r="I17" s="193">
        <v>27300</v>
      </c>
      <c r="J17" s="193">
        <v>27300</v>
      </c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customFormat="1" customHeight="1" spans="1:24">
      <c r="A18" s="187" t="s">
        <v>196</v>
      </c>
      <c r="B18" s="187" t="s">
        <v>197</v>
      </c>
      <c r="C18" s="57"/>
      <c r="D18" s="187" t="s">
        <v>204</v>
      </c>
      <c r="E18" s="187" t="s">
        <v>116</v>
      </c>
      <c r="F18" s="187" t="s">
        <v>117</v>
      </c>
      <c r="G18" s="187" t="s">
        <v>215</v>
      </c>
      <c r="H18" s="187" t="s">
        <v>216</v>
      </c>
      <c r="I18" s="193">
        <v>39000</v>
      </c>
      <c r="J18" s="193">
        <v>39000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customFormat="1" customHeight="1" spans="1:24">
      <c r="A19" s="187" t="s">
        <v>196</v>
      </c>
      <c r="B19" s="187" t="s">
        <v>197</v>
      </c>
      <c r="C19" s="57"/>
      <c r="D19" s="187" t="s">
        <v>204</v>
      </c>
      <c r="E19" s="187" t="s">
        <v>116</v>
      </c>
      <c r="F19" s="187" t="s">
        <v>117</v>
      </c>
      <c r="G19" s="187" t="s">
        <v>217</v>
      </c>
      <c r="H19" s="187" t="s">
        <v>218</v>
      </c>
      <c r="I19" s="193">
        <v>13500</v>
      </c>
      <c r="J19" s="193">
        <v>13500</v>
      </c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customFormat="1" customHeight="1" spans="1:24">
      <c r="A20" s="187" t="s">
        <v>196</v>
      </c>
      <c r="B20" s="187" t="s">
        <v>197</v>
      </c>
      <c r="C20" s="57"/>
      <c r="D20" s="187" t="s">
        <v>204</v>
      </c>
      <c r="E20" s="187" t="s">
        <v>116</v>
      </c>
      <c r="F20" s="187" t="s">
        <v>117</v>
      </c>
      <c r="G20" s="187" t="s">
        <v>219</v>
      </c>
      <c r="H20" s="187" t="s">
        <v>220</v>
      </c>
      <c r="I20" s="193">
        <v>5200</v>
      </c>
      <c r="J20" s="193">
        <v>5200</v>
      </c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customFormat="1" customHeight="1" spans="1:24">
      <c r="A21" s="187" t="s">
        <v>196</v>
      </c>
      <c r="B21" s="187" t="s">
        <v>197</v>
      </c>
      <c r="C21" s="57"/>
      <c r="D21" s="187" t="s">
        <v>204</v>
      </c>
      <c r="E21" s="187" t="s">
        <v>116</v>
      </c>
      <c r="F21" s="187" t="s">
        <v>117</v>
      </c>
      <c r="G21" s="187" t="s">
        <v>221</v>
      </c>
      <c r="H21" s="187" t="s">
        <v>222</v>
      </c>
      <c r="I21" s="193">
        <v>20800</v>
      </c>
      <c r="J21" s="193">
        <v>20800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customFormat="1" customHeight="1" spans="1:24">
      <c r="A22" s="187" t="s">
        <v>196</v>
      </c>
      <c r="B22" s="187" t="s">
        <v>197</v>
      </c>
      <c r="C22" s="57"/>
      <c r="D22" s="187" t="s">
        <v>223</v>
      </c>
      <c r="E22" s="187" t="s">
        <v>116</v>
      </c>
      <c r="F22" s="187" t="s">
        <v>117</v>
      </c>
      <c r="G22" s="187" t="s">
        <v>224</v>
      </c>
      <c r="H22" s="187" t="s">
        <v>225</v>
      </c>
      <c r="I22" s="193">
        <v>572820</v>
      </c>
      <c r="J22" s="193">
        <v>572820</v>
      </c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customFormat="1" customHeight="1" spans="1:24">
      <c r="A23" s="187" t="s">
        <v>196</v>
      </c>
      <c r="B23" s="187" t="s">
        <v>197</v>
      </c>
      <c r="C23" s="57"/>
      <c r="D23" s="187" t="s">
        <v>223</v>
      </c>
      <c r="E23" s="187" t="s">
        <v>116</v>
      </c>
      <c r="F23" s="187" t="s">
        <v>117</v>
      </c>
      <c r="G23" s="187" t="s">
        <v>202</v>
      </c>
      <c r="H23" s="187" t="s">
        <v>203</v>
      </c>
      <c r="I23" s="193">
        <v>861120</v>
      </c>
      <c r="J23" s="193">
        <v>861120</v>
      </c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</row>
    <row r="24" customFormat="1" customHeight="1" spans="1:24">
      <c r="A24" s="187" t="s">
        <v>196</v>
      </c>
      <c r="B24" s="187" t="s">
        <v>197</v>
      </c>
      <c r="C24" s="57"/>
      <c r="D24" s="187" t="s">
        <v>223</v>
      </c>
      <c r="E24" s="187" t="s">
        <v>116</v>
      </c>
      <c r="F24" s="187" t="s">
        <v>117</v>
      </c>
      <c r="G24" s="187" t="s">
        <v>226</v>
      </c>
      <c r="H24" s="187" t="s">
        <v>227</v>
      </c>
      <c r="I24" s="193">
        <v>47735</v>
      </c>
      <c r="J24" s="193">
        <v>47735</v>
      </c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customFormat="1" customHeight="1" spans="1:24">
      <c r="A25" s="187" t="s">
        <v>196</v>
      </c>
      <c r="B25" s="187" t="s">
        <v>197</v>
      </c>
      <c r="C25" s="57"/>
      <c r="D25" s="187" t="s">
        <v>129</v>
      </c>
      <c r="E25" s="187" t="s">
        <v>128</v>
      </c>
      <c r="F25" s="187" t="s">
        <v>129</v>
      </c>
      <c r="G25" s="187" t="s">
        <v>228</v>
      </c>
      <c r="H25" s="187" t="s">
        <v>129</v>
      </c>
      <c r="I25" s="193">
        <v>269696</v>
      </c>
      <c r="J25" s="193">
        <v>269696</v>
      </c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</row>
    <row r="26" customFormat="1" customHeight="1" spans="1:24">
      <c r="A26" s="187" t="s">
        <v>196</v>
      </c>
      <c r="B26" s="187" t="s">
        <v>197</v>
      </c>
      <c r="C26" s="57"/>
      <c r="D26" s="187" t="s">
        <v>229</v>
      </c>
      <c r="E26" s="187" t="s">
        <v>116</v>
      </c>
      <c r="F26" s="187" t="s">
        <v>117</v>
      </c>
      <c r="G26" s="187" t="s">
        <v>230</v>
      </c>
      <c r="H26" s="187" t="s">
        <v>229</v>
      </c>
      <c r="I26" s="193">
        <v>11456.4</v>
      </c>
      <c r="J26" s="193">
        <v>11456.4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customFormat="1" customHeight="1" spans="1:24">
      <c r="A27" s="187" t="s">
        <v>196</v>
      </c>
      <c r="B27" s="187" t="s">
        <v>197</v>
      </c>
      <c r="C27" s="57"/>
      <c r="D27" s="187" t="s">
        <v>231</v>
      </c>
      <c r="E27" s="187" t="s">
        <v>116</v>
      </c>
      <c r="F27" s="187" t="s">
        <v>117</v>
      </c>
      <c r="G27" s="187" t="s">
        <v>226</v>
      </c>
      <c r="H27" s="187" t="s">
        <v>227</v>
      </c>
      <c r="I27" s="193">
        <v>330600</v>
      </c>
      <c r="J27" s="193">
        <v>330600</v>
      </c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</row>
    <row r="28" customFormat="1" customHeight="1" spans="1:24">
      <c r="A28" s="187" t="s">
        <v>196</v>
      </c>
      <c r="B28" s="187" t="s">
        <v>197</v>
      </c>
      <c r="C28" s="57"/>
      <c r="D28" s="187" t="s">
        <v>231</v>
      </c>
      <c r="E28" s="187" t="s">
        <v>116</v>
      </c>
      <c r="F28" s="187" t="s">
        <v>117</v>
      </c>
      <c r="G28" s="187" t="s">
        <v>226</v>
      </c>
      <c r="H28" s="187" t="s">
        <v>227</v>
      </c>
      <c r="I28" s="193">
        <v>260000</v>
      </c>
      <c r="J28" s="193">
        <v>260000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customFormat="1" customHeight="1" spans="1:24">
      <c r="A29" s="187" t="s">
        <v>196</v>
      </c>
      <c r="B29" s="187" t="s">
        <v>197</v>
      </c>
      <c r="C29" s="57"/>
      <c r="D29" s="187" t="s">
        <v>232</v>
      </c>
      <c r="E29" s="187" t="s">
        <v>116</v>
      </c>
      <c r="F29" s="187" t="s">
        <v>117</v>
      </c>
      <c r="G29" s="187" t="s">
        <v>217</v>
      </c>
      <c r="H29" s="187" t="s">
        <v>218</v>
      </c>
      <c r="I29" s="193">
        <v>135000</v>
      </c>
      <c r="J29" s="193">
        <v>135000</v>
      </c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customFormat="1" customHeight="1" spans="1:24">
      <c r="A30" s="187" t="s">
        <v>196</v>
      </c>
      <c r="B30" s="187" t="s">
        <v>197</v>
      </c>
      <c r="C30" s="57"/>
      <c r="D30" s="187" t="s">
        <v>233</v>
      </c>
      <c r="E30" s="187" t="s">
        <v>98</v>
      </c>
      <c r="F30" s="187" t="s">
        <v>99</v>
      </c>
      <c r="G30" s="187" t="s">
        <v>234</v>
      </c>
      <c r="H30" s="187" t="s">
        <v>235</v>
      </c>
      <c r="I30" s="193">
        <v>284921</v>
      </c>
      <c r="J30" s="193">
        <v>284921</v>
      </c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customFormat="1" customHeight="1" spans="1:24">
      <c r="A31" s="187" t="s">
        <v>196</v>
      </c>
      <c r="B31" s="187" t="s">
        <v>197</v>
      </c>
      <c r="C31" s="57"/>
      <c r="D31" s="187" t="s">
        <v>233</v>
      </c>
      <c r="E31" s="187" t="s">
        <v>100</v>
      </c>
      <c r="F31" s="187" t="s">
        <v>101</v>
      </c>
      <c r="G31" s="187" t="s">
        <v>236</v>
      </c>
      <c r="H31" s="187" t="s">
        <v>237</v>
      </c>
      <c r="I31" s="193">
        <v>112000</v>
      </c>
      <c r="J31" s="193">
        <v>112000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</row>
    <row r="32" customFormat="1" customHeight="1" spans="1:24">
      <c r="A32" s="187" t="s">
        <v>196</v>
      </c>
      <c r="B32" s="187" t="s">
        <v>197</v>
      </c>
      <c r="C32" s="57"/>
      <c r="D32" s="187" t="s">
        <v>233</v>
      </c>
      <c r="E32" s="187" t="s">
        <v>106</v>
      </c>
      <c r="F32" s="187" t="s">
        <v>107</v>
      </c>
      <c r="G32" s="187" t="s">
        <v>238</v>
      </c>
      <c r="H32" s="187" t="s">
        <v>239</v>
      </c>
      <c r="I32" s="193">
        <v>140660</v>
      </c>
      <c r="J32" s="193">
        <v>140660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customFormat="1" customHeight="1" spans="1:24">
      <c r="A33" s="187" t="s">
        <v>196</v>
      </c>
      <c r="B33" s="187" t="s">
        <v>197</v>
      </c>
      <c r="C33" s="57"/>
      <c r="D33" s="187" t="s">
        <v>233</v>
      </c>
      <c r="E33" s="187" t="s">
        <v>108</v>
      </c>
      <c r="F33" s="187" t="s">
        <v>109</v>
      </c>
      <c r="G33" s="187" t="s">
        <v>240</v>
      </c>
      <c r="H33" s="187" t="s">
        <v>241</v>
      </c>
      <c r="I33" s="193">
        <v>88920</v>
      </c>
      <c r="J33" s="193">
        <v>88920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customFormat="1" customHeight="1" spans="1:24">
      <c r="A34" s="187" t="s">
        <v>196</v>
      </c>
      <c r="B34" s="187" t="s">
        <v>197</v>
      </c>
      <c r="C34" s="57"/>
      <c r="D34" s="187" t="s">
        <v>233</v>
      </c>
      <c r="E34" s="187" t="s">
        <v>110</v>
      </c>
      <c r="F34" s="187" t="s">
        <v>111</v>
      </c>
      <c r="G34" s="187" t="s">
        <v>242</v>
      </c>
      <c r="H34" s="187" t="s">
        <v>243</v>
      </c>
      <c r="I34" s="193">
        <v>3562</v>
      </c>
      <c r="J34" s="193">
        <v>3562</v>
      </c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customFormat="1" customHeight="1" spans="1:24">
      <c r="A35" s="187" t="s">
        <v>196</v>
      </c>
      <c r="B35" s="187" t="s">
        <v>197</v>
      </c>
      <c r="C35" s="57"/>
      <c r="D35" s="187" t="s">
        <v>233</v>
      </c>
      <c r="E35" s="187" t="s">
        <v>110</v>
      </c>
      <c r="F35" s="187" t="s">
        <v>111</v>
      </c>
      <c r="G35" s="187" t="s">
        <v>242</v>
      </c>
      <c r="H35" s="187" t="s">
        <v>243</v>
      </c>
      <c r="I35" s="193">
        <v>6721</v>
      </c>
      <c r="J35" s="193">
        <v>6721</v>
      </c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customFormat="1" customHeight="1" spans="1:24">
      <c r="A36" s="187" t="s">
        <v>196</v>
      </c>
      <c r="B36" s="187" t="s">
        <v>197</v>
      </c>
      <c r="C36" s="57"/>
      <c r="D36" s="187" t="s">
        <v>233</v>
      </c>
      <c r="E36" s="187" t="s">
        <v>116</v>
      </c>
      <c r="F36" s="187" t="s">
        <v>117</v>
      </c>
      <c r="G36" s="187" t="s">
        <v>242</v>
      </c>
      <c r="H36" s="187" t="s">
        <v>243</v>
      </c>
      <c r="I36" s="193">
        <v>2877</v>
      </c>
      <c r="J36" s="193">
        <v>2877</v>
      </c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customFormat="1" ht="17.25" customHeight="1" spans="1:24">
      <c r="A37" s="50" t="s">
        <v>170</v>
      </c>
      <c r="B37" s="51"/>
      <c r="C37" s="188"/>
      <c r="D37" s="188"/>
      <c r="E37" s="188"/>
      <c r="F37" s="188"/>
      <c r="G37" s="188"/>
      <c r="H37" s="189"/>
      <c r="I37" s="193">
        <v>3352140.56</v>
      </c>
      <c r="J37" s="193">
        <v>3352140.56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75"/>
      <c r="E2" s="3"/>
      <c r="F2" s="3"/>
      <c r="G2" s="3"/>
      <c r="H2" s="3"/>
      <c r="U2" s="175"/>
      <c r="W2" s="182" t="s">
        <v>244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32" t="s">
        <v>1</v>
      </c>
      <c r="B4" s="33"/>
      <c r="C4" s="33"/>
      <c r="D4" s="33"/>
      <c r="E4" s="33"/>
      <c r="F4" s="33"/>
      <c r="G4" s="33"/>
      <c r="H4" s="33"/>
      <c r="I4" s="34"/>
      <c r="J4" s="34"/>
      <c r="K4" s="34"/>
      <c r="L4" s="34"/>
      <c r="M4" s="34"/>
      <c r="N4" s="34"/>
      <c r="O4" s="34"/>
      <c r="P4" s="34"/>
      <c r="Q4" s="34"/>
      <c r="U4" s="175"/>
      <c r="W4" s="148" t="s">
        <v>2</v>
      </c>
    </row>
    <row r="5" ht="21.75" customHeight="1" spans="1:23">
      <c r="A5" s="35" t="s">
        <v>245</v>
      </c>
      <c r="B5" s="36" t="s">
        <v>181</v>
      </c>
      <c r="C5" s="35" t="s">
        <v>182</v>
      </c>
      <c r="D5" s="35" t="s">
        <v>246</v>
      </c>
      <c r="E5" s="36" t="s">
        <v>183</v>
      </c>
      <c r="F5" s="36" t="s">
        <v>184</v>
      </c>
      <c r="G5" s="36" t="s">
        <v>247</v>
      </c>
      <c r="H5" s="36" t="s">
        <v>248</v>
      </c>
      <c r="I5" s="37" t="s">
        <v>56</v>
      </c>
      <c r="J5" s="54" t="s">
        <v>249</v>
      </c>
      <c r="K5" s="55"/>
      <c r="L5" s="55"/>
      <c r="M5" s="56"/>
      <c r="N5" s="54" t="s">
        <v>189</v>
      </c>
      <c r="O5" s="55"/>
      <c r="P5" s="56"/>
      <c r="Q5" s="36" t="s">
        <v>62</v>
      </c>
      <c r="R5" s="54" t="s">
        <v>63</v>
      </c>
      <c r="S5" s="55"/>
      <c r="T5" s="55"/>
      <c r="U5" s="55"/>
      <c r="V5" s="55"/>
      <c r="W5" s="56"/>
    </row>
    <row r="6" ht="21.75" customHeight="1" spans="1:23">
      <c r="A6" s="38"/>
      <c r="B6" s="40"/>
      <c r="C6" s="38"/>
      <c r="D6" s="38"/>
      <c r="E6" s="39"/>
      <c r="F6" s="39"/>
      <c r="G6" s="39"/>
      <c r="H6" s="39"/>
      <c r="I6" s="40"/>
      <c r="J6" s="178" t="s">
        <v>59</v>
      </c>
      <c r="K6" s="179"/>
      <c r="L6" s="36" t="s">
        <v>60</v>
      </c>
      <c r="M6" s="36" t="s">
        <v>61</v>
      </c>
      <c r="N6" s="36" t="s">
        <v>59</v>
      </c>
      <c r="O6" s="36" t="s">
        <v>60</v>
      </c>
      <c r="P6" s="36" t="s">
        <v>61</v>
      </c>
      <c r="Q6" s="39"/>
      <c r="R6" s="36" t="s">
        <v>58</v>
      </c>
      <c r="S6" s="36" t="s">
        <v>65</v>
      </c>
      <c r="T6" s="36" t="s">
        <v>195</v>
      </c>
      <c r="U6" s="36" t="s">
        <v>67</v>
      </c>
      <c r="V6" s="36" t="s">
        <v>68</v>
      </c>
      <c r="W6" s="36" t="s">
        <v>69</v>
      </c>
    </row>
    <row r="7" ht="21" customHeight="1" spans="1:23">
      <c r="A7" s="40"/>
      <c r="B7" s="40"/>
      <c r="C7" s="40"/>
      <c r="D7" s="40"/>
      <c r="E7" s="40"/>
      <c r="F7" s="40"/>
      <c r="G7" s="40"/>
      <c r="H7" s="40"/>
      <c r="I7" s="40"/>
      <c r="J7" s="180" t="s">
        <v>58</v>
      </c>
      <c r="K7" s="117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ht="39.75" customHeight="1" spans="1:23">
      <c r="A8" s="41"/>
      <c r="B8" s="43"/>
      <c r="C8" s="41"/>
      <c r="D8" s="41"/>
      <c r="E8" s="42"/>
      <c r="F8" s="42"/>
      <c r="G8" s="42"/>
      <c r="H8" s="42"/>
      <c r="I8" s="43"/>
      <c r="J8" s="88" t="s">
        <v>58</v>
      </c>
      <c r="K8" s="88" t="s">
        <v>250</v>
      </c>
      <c r="L8" s="42"/>
      <c r="M8" s="42"/>
      <c r="N8" s="42"/>
      <c r="O8" s="42"/>
      <c r="P8" s="42"/>
      <c r="Q8" s="42"/>
      <c r="R8" s="42"/>
      <c r="S8" s="42"/>
      <c r="T8" s="42"/>
      <c r="U8" s="43"/>
      <c r="V8" s="42"/>
      <c r="W8" s="42"/>
    </row>
    <row r="9" ht="15" customHeight="1" spans="1:23">
      <c r="A9" s="44">
        <v>1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44">
        <v>7</v>
      </c>
      <c r="H9" s="44">
        <v>8</v>
      </c>
      <c r="I9" s="44">
        <v>9</v>
      </c>
      <c r="J9" s="44">
        <v>10</v>
      </c>
      <c r="K9" s="44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44">
        <v>21</v>
      </c>
      <c r="V9" s="57">
        <v>22</v>
      </c>
      <c r="W9" s="44">
        <v>23</v>
      </c>
    </row>
    <row r="10" ht="15" customHeight="1" spans="1:23">
      <c r="A10" s="176" t="s">
        <v>251</v>
      </c>
      <c r="B10" s="44"/>
      <c r="C10" s="177" t="s">
        <v>252</v>
      </c>
      <c r="D10" s="177" t="s">
        <v>197</v>
      </c>
      <c r="E10" s="176" t="s">
        <v>116</v>
      </c>
      <c r="F10" s="176" t="s">
        <v>117</v>
      </c>
      <c r="G10" s="176" t="s">
        <v>253</v>
      </c>
      <c r="H10" s="176" t="s">
        <v>254</v>
      </c>
      <c r="I10" s="181">
        <v>106620</v>
      </c>
      <c r="J10" s="181">
        <v>106620</v>
      </c>
      <c r="K10" s="44"/>
      <c r="L10" s="57"/>
      <c r="M10" s="57"/>
      <c r="N10" s="57"/>
      <c r="O10" s="57"/>
      <c r="P10" s="57"/>
      <c r="Q10" s="57"/>
      <c r="R10" s="57"/>
      <c r="S10" s="57"/>
      <c r="T10" s="57"/>
      <c r="U10" s="44"/>
      <c r="V10" s="57"/>
      <c r="W10" s="44"/>
    </row>
    <row r="11" ht="15" customHeight="1" spans="1:23">
      <c r="A11" s="176" t="s">
        <v>251</v>
      </c>
      <c r="B11" s="44"/>
      <c r="C11" s="177" t="s">
        <v>252</v>
      </c>
      <c r="D11" s="177" t="s">
        <v>197</v>
      </c>
      <c r="E11" s="176" t="s">
        <v>116</v>
      </c>
      <c r="F11" s="176" t="s">
        <v>117</v>
      </c>
      <c r="G11" s="176" t="s">
        <v>255</v>
      </c>
      <c r="H11" s="176" t="s">
        <v>256</v>
      </c>
      <c r="I11" s="181">
        <v>132980</v>
      </c>
      <c r="J11" s="181">
        <v>132980</v>
      </c>
      <c r="K11" s="44"/>
      <c r="L11" s="57"/>
      <c r="M11" s="57"/>
      <c r="N11" s="57"/>
      <c r="O11" s="57"/>
      <c r="P11" s="57"/>
      <c r="Q11" s="57"/>
      <c r="R11" s="57"/>
      <c r="S11" s="57"/>
      <c r="T11" s="57"/>
      <c r="U11" s="44"/>
      <c r="V11" s="57"/>
      <c r="W11" s="44"/>
    </row>
    <row r="12" ht="15" customHeight="1" spans="1:23">
      <c r="A12" s="176" t="s">
        <v>251</v>
      </c>
      <c r="B12" s="44"/>
      <c r="C12" s="177" t="s">
        <v>252</v>
      </c>
      <c r="D12" s="177" t="s">
        <v>197</v>
      </c>
      <c r="E12" s="176" t="s">
        <v>118</v>
      </c>
      <c r="F12" s="176" t="s">
        <v>119</v>
      </c>
      <c r="G12" s="176" t="s">
        <v>253</v>
      </c>
      <c r="H12" s="176" t="s">
        <v>254</v>
      </c>
      <c r="I12" s="181">
        <v>10000</v>
      </c>
      <c r="J12" s="181">
        <v>10000</v>
      </c>
      <c r="K12" s="44"/>
      <c r="L12" s="57"/>
      <c r="M12" s="57"/>
      <c r="N12" s="57"/>
      <c r="O12" s="57"/>
      <c r="P12" s="57"/>
      <c r="Q12" s="57"/>
      <c r="R12" s="57"/>
      <c r="S12" s="57"/>
      <c r="T12" s="57"/>
      <c r="U12" s="44"/>
      <c r="V12" s="57"/>
      <c r="W12" s="44"/>
    </row>
    <row r="13" ht="15" customHeight="1" spans="1:23">
      <c r="A13" s="176" t="s">
        <v>251</v>
      </c>
      <c r="B13" s="44"/>
      <c r="C13" s="177" t="s">
        <v>252</v>
      </c>
      <c r="D13" s="177" t="s">
        <v>197</v>
      </c>
      <c r="E13" s="176" t="s">
        <v>122</v>
      </c>
      <c r="F13" s="176" t="s">
        <v>123</v>
      </c>
      <c r="G13" s="176" t="s">
        <v>255</v>
      </c>
      <c r="H13" s="176" t="s">
        <v>256</v>
      </c>
      <c r="I13" s="181">
        <v>100000</v>
      </c>
      <c r="J13" s="181">
        <v>100000</v>
      </c>
      <c r="K13" s="44"/>
      <c r="L13" s="57"/>
      <c r="M13" s="57"/>
      <c r="N13" s="57"/>
      <c r="O13" s="57"/>
      <c r="P13" s="57"/>
      <c r="Q13" s="57"/>
      <c r="R13" s="57"/>
      <c r="S13" s="57"/>
      <c r="T13" s="57"/>
      <c r="U13" s="44"/>
      <c r="V13" s="57"/>
      <c r="W13" s="44"/>
    </row>
    <row r="14" ht="15" customHeight="1" spans="1:23">
      <c r="A14" s="176" t="s">
        <v>251</v>
      </c>
      <c r="B14" s="44"/>
      <c r="C14" s="177" t="s">
        <v>252</v>
      </c>
      <c r="D14" s="177" t="s">
        <v>197</v>
      </c>
      <c r="E14" s="176" t="s">
        <v>116</v>
      </c>
      <c r="F14" s="176" t="s">
        <v>117</v>
      </c>
      <c r="G14" s="176" t="s">
        <v>257</v>
      </c>
      <c r="H14" s="176" t="s">
        <v>258</v>
      </c>
      <c r="I14" s="181">
        <v>25400</v>
      </c>
      <c r="J14" s="181">
        <v>25400</v>
      </c>
      <c r="K14" s="44"/>
      <c r="L14" s="57"/>
      <c r="M14" s="57"/>
      <c r="N14" s="57"/>
      <c r="O14" s="57"/>
      <c r="P14" s="57"/>
      <c r="Q14" s="57"/>
      <c r="R14" s="57"/>
      <c r="S14" s="57"/>
      <c r="T14" s="57"/>
      <c r="U14" s="44"/>
      <c r="V14" s="57"/>
      <c r="W14" s="44"/>
    </row>
    <row r="15" ht="21.75" customHeight="1" spans="1:23">
      <c r="A15" s="176" t="s">
        <v>251</v>
      </c>
      <c r="B15" s="90"/>
      <c r="C15" s="177" t="s">
        <v>252</v>
      </c>
      <c r="D15" s="177" t="s">
        <v>197</v>
      </c>
      <c r="E15" s="176" t="s">
        <v>122</v>
      </c>
      <c r="F15" s="176" t="s">
        <v>123</v>
      </c>
      <c r="G15" s="176" t="s">
        <v>257</v>
      </c>
      <c r="H15" s="176" t="s">
        <v>258</v>
      </c>
      <c r="I15" s="181">
        <v>65000</v>
      </c>
      <c r="J15" s="181">
        <v>65000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</row>
    <row r="16" ht="18.75" customHeight="1" spans="1:23">
      <c r="A16" s="50" t="s">
        <v>170</v>
      </c>
      <c r="B16" s="51"/>
      <c r="C16" s="51"/>
      <c r="D16" s="51"/>
      <c r="E16" s="51"/>
      <c r="F16" s="51"/>
      <c r="G16" s="51"/>
      <c r="H16" s="52"/>
      <c r="I16" s="181">
        <v>440000</v>
      </c>
      <c r="J16" s="181">
        <v>440000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pane ySplit="1" topLeftCell="A2" activePane="bottomLeft" state="frozen"/>
      <selection/>
      <selection pane="bottomLeft" activeCell="B32" sqref="B3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259</v>
      </c>
    </row>
    <row r="3" ht="39.75" customHeight="1" spans="1:10">
      <c r="A3" s="86" t="str">
        <f>"2025"&amp;"年部门项目支出绩效目标表"</f>
        <v>2025年部门项目支出绩效目标表</v>
      </c>
      <c r="B3" s="5"/>
      <c r="C3" s="5"/>
      <c r="D3" s="5"/>
      <c r="E3" s="5"/>
      <c r="F3" s="87"/>
      <c r="G3" s="5"/>
      <c r="H3" s="87"/>
      <c r="I3" s="87"/>
      <c r="J3" s="5"/>
    </row>
    <row r="4" s="1" customFormat="1" ht="17.25" customHeight="1" spans="1:1">
      <c r="A4" s="164" t="str">
        <f>"单位名称："&amp;"昆明市生态环境局安宁分局"</f>
        <v>单位名称：昆明市生态环境局安宁分局</v>
      </c>
    </row>
    <row r="5" s="1" customFormat="1" ht="44.25" customHeight="1" spans="1:10">
      <c r="A5" s="165" t="s">
        <v>182</v>
      </c>
      <c r="B5" s="165" t="s">
        <v>260</v>
      </c>
      <c r="C5" s="165" t="s">
        <v>261</v>
      </c>
      <c r="D5" s="165" t="s">
        <v>262</v>
      </c>
      <c r="E5" s="165" t="s">
        <v>263</v>
      </c>
      <c r="F5" s="166" t="s">
        <v>264</v>
      </c>
      <c r="G5" s="165" t="s">
        <v>265</v>
      </c>
      <c r="H5" s="166" t="s">
        <v>266</v>
      </c>
      <c r="I5" s="166" t="s">
        <v>267</v>
      </c>
      <c r="J5" s="165" t="s">
        <v>268</v>
      </c>
    </row>
    <row r="6" s="1" customFormat="1" ht="18.75" customHeight="1" spans="1:10">
      <c r="A6" s="167">
        <v>1</v>
      </c>
      <c r="B6" s="167">
        <v>2</v>
      </c>
      <c r="C6" s="167">
        <v>3</v>
      </c>
      <c r="D6" s="167">
        <v>4</v>
      </c>
      <c r="E6" s="167">
        <v>5</v>
      </c>
      <c r="F6" s="168">
        <v>6</v>
      </c>
      <c r="G6" s="167">
        <v>7</v>
      </c>
      <c r="H6" s="168">
        <v>8</v>
      </c>
      <c r="I6" s="168">
        <v>9</v>
      </c>
      <c r="J6" s="167">
        <v>10</v>
      </c>
    </row>
    <row r="7" s="1" customFormat="1" ht="27.75" customHeight="1" spans="1:10">
      <c r="A7" s="169" t="s">
        <v>197</v>
      </c>
      <c r="B7" s="170"/>
      <c r="C7" s="170"/>
      <c r="D7" s="170"/>
      <c r="E7" s="171"/>
      <c r="F7" s="172"/>
      <c r="G7" s="171"/>
      <c r="H7" s="172"/>
      <c r="I7" s="172"/>
      <c r="J7" s="171"/>
    </row>
    <row r="8" s="1" customFormat="1" ht="30" customHeight="1" spans="1:10">
      <c r="A8" s="173" t="s">
        <v>252</v>
      </c>
      <c r="B8" s="174" t="s">
        <v>269</v>
      </c>
      <c r="C8" s="174" t="s">
        <v>270</v>
      </c>
      <c r="D8" s="174" t="s">
        <v>271</v>
      </c>
      <c r="E8" s="174" t="s">
        <v>272</v>
      </c>
      <c r="F8" s="174" t="s">
        <v>273</v>
      </c>
      <c r="G8" s="174" t="s">
        <v>80</v>
      </c>
      <c r="H8" s="174" t="s">
        <v>274</v>
      </c>
      <c r="I8" s="174" t="s">
        <v>275</v>
      </c>
      <c r="J8" s="174" t="s">
        <v>276</v>
      </c>
    </row>
    <row r="9" s="1" customFormat="1" ht="30" customHeight="1" spans="1:10">
      <c r="A9" s="173"/>
      <c r="B9" s="174"/>
      <c r="C9" s="174" t="s">
        <v>270</v>
      </c>
      <c r="D9" s="174" t="s">
        <v>277</v>
      </c>
      <c r="E9" s="174" t="s">
        <v>278</v>
      </c>
      <c r="F9" s="174" t="s">
        <v>273</v>
      </c>
      <c r="G9" s="174" t="s">
        <v>279</v>
      </c>
      <c r="H9" s="174" t="s">
        <v>280</v>
      </c>
      <c r="I9" s="174" t="s">
        <v>275</v>
      </c>
      <c r="J9" s="174" t="s">
        <v>281</v>
      </c>
    </row>
    <row r="10" s="1" customFormat="1" ht="30" customHeight="1" spans="1:10">
      <c r="A10" s="173"/>
      <c r="B10" s="174"/>
      <c r="C10" s="174" t="s">
        <v>270</v>
      </c>
      <c r="D10" s="174" t="s">
        <v>282</v>
      </c>
      <c r="E10" s="174" t="s">
        <v>283</v>
      </c>
      <c r="F10" s="174" t="s">
        <v>284</v>
      </c>
      <c r="G10" s="174" t="s">
        <v>285</v>
      </c>
      <c r="H10" s="174" t="s">
        <v>280</v>
      </c>
      <c r="I10" s="174" t="s">
        <v>275</v>
      </c>
      <c r="J10" s="174" t="s">
        <v>286</v>
      </c>
    </row>
    <row r="11" s="1" customFormat="1" ht="30" customHeight="1" spans="1:10">
      <c r="A11" s="173"/>
      <c r="B11" s="174"/>
      <c r="C11" s="174" t="s">
        <v>287</v>
      </c>
      <c r="D11" s="174" t="s">
        <v>288</v>
      </c>
      <c r="E11" s="174" t="s">
        <v>289</v>
      </c>
      <c r="F11" s="174" t="s">
        <v>273</v>
      </c>
      <c r="G11" s="174" t="s">
        <v>279</v>
      </c>
      <c r="H11" s="174" t="s">
        <v>280</v>
      </c>
      <c r="I11" s="174" t="s">
        <v>290</v>
      </c>
      <c r="J11" s="174" t="s">
        <v>291</v>
      </c>
    </row>
    <row r="12" s="1" customFormat="1" ht="30" customHeight="1" spans="1:10">
      <c r="A12" s="173"/>
      <c r="B12" s="174"/>
      <c r="C12" s="174" t="s">
        <v>292</v>
      </c>
      <c r="D12" s="174" t="s">
        <v>293</v>
      </c>
      <c r="E12" s="174" t="s">
        <v>294</v>
      </c>
      <c r="F12" s="174" t="s">
        <v>295</v>
      </c>
      <c r="G12" s="174" t="s">
        <v>296</v>
      </c>
      <c r="H12" s="174" t="s">
        <v>280</v>
      </c>
      <c r="I12" s="174" t="s">
        <v>275</v>
      </c>
      <c r="J12" s="174" t="s">
        <v>297</v>
      </c>
    </row>
  </sheetData>
  <mergeCells count="4">
    <mergeCell ref="A3:J3"/>
    <mergeCell ref="A4:H4"/>
    <mergeCell ref="A8:A12"/>
    <mergeCell ref="B8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9">
        <v>1</v>
      </c>
      <c r="B2" s="150">
        <v>0</v>
      </c>
      <c r="C2" s="149">
        <v>1</v>
      </c>
      <c r="D2" s="151"/>
      <c r="E2" s="151"/>
      <c r="F2" s="148" t="s">
        <v>298</v>
      </c>
    </row>
    <row r="3" ht="42" customHeight="1" spans="1:6">
      <c r="A3" s="152" t="str">
        <f>"2025"&amp;"年部门政府性基金预算支出预算表"</f>
        <v>2025年部门政府性基金预算支出预算表</v>
      </c>
      <c r="B3" s="152" t="s">
        <v>299</v>
      </c>
      <c r="C3" s="153"/>
      <c r="D3" s="154"/>
      <c r="E3" s="154"/>
      <c r="F3" s="154"/>
    </row>
    <row r="4" ht="13.5" customHeight="1" spans="1:6">
      <c r="A4" s="32" t="s">
        <v>1</v>
      </c>
      <c r="B4" s="32" t="s">
        <v>300</v>
      </c>
      <c r="C4" s="149"/>
      <c r="D4" s="151"/>
      <c r="E4" s="151"/>
      <c r="F4" s="148" t="s">
        <v>2</v>
      </c>
    </row>
    <row r="5" ht="19.5" customHeight="1" spans="1:6">
      <c r="A5" s="155" t="s">
        <v>180</v>
      </c>
      <c r="B5" s="156" t="s">
        <v>70</v>
      </c>
      <c r="C5" s="155" t="s">
        <v>71</v>
      </c>
      <c r="D5" s="54" t="s">
        <v>301</v>
      </c>
      <c r="E5" s="55"/>
      <c r="F5" s="56"/>
    </row>
    <row r="6" ht="18.75" customHeight="1" spans="1:6">
      <c r="A6" s="157"/>
      <c r="B6" s="158"/>
      <c r="C6" s="157"/>
      <c r="D6" s="159" t="s">
        <v>56</v>
      </c>
      <c r="E6" s="54" t="s">
        <v>73</v>
      </c>
      <c r="F6" s="159" t="s">
        <v>74</v>
      </c>
    </row>
    <row r="7" ht="18.75" customHeight="1" spans="1:6">
      <c r="A7" s="89">
        <v>1</v>
      </c>
      <c r="B7" s="160" t="s">
        <v>302</v>
      </c>
      <c r="C7" s="89">
        <v>3</v>
      </c>
      <c r="D7" s="161">
        <v>4</v>
      </c>
      <c r="E7" s="161">
        <v>5</v>
      </c>
      <c r="F7" s="161">
        <v>6</v>
      </c>
    </row>
    <row r="8" ht="21" customHeight="1" spans="1:6">
      <c r="A8" s="46"/>
      <c r="B8" s="46"/>
      <c r="C8" s="46"/>
      <c r="D8" s="101"/>
      <c r="E8" s="101"/>
      <c r="F8" s="101"/>
    </row>
    <row r="9" ht="21" customHeight="1" spans="1:6">
      <c r="A9" s="46"/>
      <c r="B9" s="46"/>
      <c r="C9" s="46"/>
      <c r="D9" s="101"/>
      <c r="E9" s="101"/>
      <c r="F9" s="101"/>
    </row>
    <row r="10" ht="18.75" customHeight="1" spans="1:6">
      <c r="A10" s="162" t="s">
        <v>170</v>
      </c>
      <c r="B10" s="162" t="s">
        <v>170</v>
      </c>
      <c r="C10" s="163" t="s">
        <v>170</v>
      </c>
      <c r="D10" s="101"/>
      <c r="E10" s="101"/>
      <c r="F10" s="101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105"/>
      <c r="C2" s="105"/>
      <c r="R2" s="4"/>
      <c r="S2" s="4" t="s">
        <v>303</v>
      </c>
    </row>
    <row r="3" ht="41.25" customHeight="1" spans="1:19">
      <c r="A3" s="94" t="str">
        <f>"2025"&amp;"年部门政府采购预算表"</f>
        <v>2025年部门政府采购预算表</v>
      </c>
      <c r="B3" s="87"/>
      <c r="C3" s="87"/>
      <c r="D3" s="5"/>
      <c r="E3" s="5"/>
      <c r="F3" s="5"/>
      <c r="G3" s="5"/>
      <c r="H3" s="5"/>
      <c r="I3" s="5"/>
      <c r="J3" s="5"/>
      <c r="K3" s="5"/>
      <c r="L3" s="5"/>
      <c r="M3" s="87"/>
      <c r="N3" s="5"/>
      <c r="O3" s="5"/>
      <c r="P3" s="87"/>
      <c r="Q3" s="5"/>
      <c r="R3" s="87"/>
      <c r="S3" s="87"/>
    </row>
    <row r="4" ht="18.75" customHeight="1" spans="1:19">
      <c r="A4" s="135" t="s">
        <v>1</v>
      </c>
      <c r="B4" s="107"/>
      <c r="C4" s="107"/>
      <c r="D4" s="34"/>
      <c r="E4" s="34"/>
      <c r="F4" s="34"/>
      <c r="G4" s="34"/>
      <c r="H4" s="34"/>
      <c r="I4" s="34"/>
      <c r="J4" s="34"/>
      <c r="K4" s="34"/>
      <c r="L4" s="34"/>
      <c r="R4" s="53"/>
      <c r="S4" s="148" t="s">
        <v>2</v>
      </c>
    </row>
    <row r="5" ht="15.75" customHeight="1" spans="1:19">
      <c r="A5" s="36" t="s">
        <v>179</v>
      </c>
      <c r="B5" s="108" t="s">
        <v>180</v>
      </c>
      <c r="C5" s="108" t="s">
        <v>304</v>
      </c>
      <c r="D5" s="109" t="s">
        <v>305</v>
      </c>
      <c r="E5" s="109" t="s">
        <v>306</v>
      </c>
      <c r="F5" s="109" t="s">
        <v>307</v>
      </c>
      <c r="G5" s="109" t="s">
        <v>308</v>
      </c>
      <c r="H5" s="109" t="s">
        <v>309</v>
      </c>
      <c r="I5" s="123" t="s">
        <v>187</v>
      </c>
      <c r="J5" s="123"/>
      <c r="K5" s="123"/>
      <c r="L5" s="123"/>
      <c r="M5" s="124"/>
      <c r="N5" s="123"/>
      <c r="O5" s="123"/>
      <c r="P5" s="102"/>
      <c r="Q5" s="123"/>
      <c r="R5" s="124"/>
      <c r="S5" s="103"/>
    </row>
    <row r="6" ht="17.25" customHeight="1" spans="1:19">
      <c r="A6" s="39"/>
      <c r="B6" s="110"/>
      <c r="C6" s="110"/>
      <c r="D6" s="111"/>
      <c r="E6" s="111"/>
      <c r="F6" s="111"/>
      <c r="G6" s="111"/>
      <c r="H6" s="111"/>
      <c r="I6" s="111" t="s">
        <v>56</v>
      </c>
      <c r="J6" s="111" t="s">
        <v>59</v>
      </c>
      <c r="K6" s="111" t="s">
        <v>310</v>
      </c>
      <c r="L6" s="111" t="s">
        <v>311</v>
      </c>
      <c r="M6" s="125" t="s">
        <v>312</v>
      </c>
      <c r="N6" s="126" t="s">
        <v>313</v>
      </c>
      <c r="O6" s="126"/>
      <c r="P6" s="133"/>
      <c r="Q6" s="126"/>
      <c r="R6" s="134"/>
      <c r="S6" s="112"/>
    </row>
    <row r="7" ht="54" customHeight="1" spans="1:19">
      <c r="A7" s="42"/>
      <c r="B7" s="112"/>
      <c r="C7" s="112"/>
      <c r="D7" s="113"/>
      <c r="E7" s="113"/>
      <c r="F7" s="113"/>
      <c r="G7" s="113"/>
      <c r="H7" s="113"/>
      <c r="I7" s="113"/>
      <c r="J7" s="113" t="s">
        <v>58</v>
      </c>
      <c r="K7" s="113"/>
      <c r="L7" s="113"/>
      <c r="M7" s="127"/>
      <c r="N7" s="113" t="s">
        <v>58</v>
      </c>
      <c r="O7" s="113" t="s">
        <v>65</v>
      </c>
      <c r="P7" s="112" t="s">
        <v>66</v>
      </c>
      <c r="Q7" s="113" t="s">
        <v>67</v>
      </c>
      <c r="R7" s="127" t="s">
        <v>68</v>
      </c>
      <c r="S7" s="112" t="s">
        <v>69</v>
      </c>
    </row>
    <row r="8" ht="18" customHeight="1" spans="1:19">
      <c r="A8" s="136">
        <v>1</v>
      </c>
      <c r="B8" s="136" t="s">
        <v>302</v>
      </c>
      <c r="C8" s="137">
        <v>3</v>
      </c>
      <c r="D8" s="137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</row>
    <row r="9" ht="21" customHeight="1" spans="1:19">
      <c r="A9" s="138" t="s">
        <v>196</v>
      </c>
      <c r="B9" s="139" t="s">
        <v>197</v>
      </c>
      <c r="C9" s="139" t="s">
        <v>198</v>
      </c>
      <c r="D9" s="140" t="s">
        <v>314</v>
      </c>
      <c r="E9" s="141" t="s">
        <v>315</v>
      </c>
      <c r="F9" s="140" t="s">
        <v>316</v>
      </c>
      <c r="G9" s="142">
        <v>1</v>
      </c>
      <c r="H9" s="143">
        <v>18163.8</v>
      </c>
      <c r="I9" s="143">
        <v>18163.8</v>
      </c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ht="21" customHeight="1" spans="1:19">
      <c r="A10" s="118" t="s">
        <v>170</v>
      </c>
      <c r="B10" s="119"/>
      <c r="C10" s="119"/>
      <c r="D10" s="120"/>
      <c r="E10" s="120"/>
      <c r="F10" s="120"/>
      <c r="G10" s="144"/>
      <c r="H10" s="145">
        <v>18163.8</v>
      </c>
      <c r="I10" s="145">
        <v>18163.8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</row>
    <row r="11" ht="21" customHeight="1" spans="1:19">
      <c r="A11" s="135" t="s">
        <v>317</v>
      </c>
      <c r="B11" s="32"/>
      <c r="C11" s="32"/>
      <c r="D11" s="135"/>
      <c r="E11" s="135"/>
      <c r="F11" s="135"/>
      <c r="G11" s="146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98"/>
      <c r="B2" s="105"/>
      <c r="C2" s="105"/>
      <c r="D2" s="105"/>
      <c r="E2" s="105"/>
      <c r="F2" s="105"/>
      <c r="G2" s="105"/>
      <c r="H2" s="98"/>
      <c r="I2" s="98"/>
      <c r="J2" s="98"/>
      <c r="K2" s="98"/>
      <c r="L2" s="98"/>
      <c r="M2" s="98"/>
      <c r="N2" s="121"/>
      <c r="O2" s="98"/>
      <c r="P2" s="98"/>
      <c r="Q2" s="105"/>
      <c r="R2" s="98"/>
      <c r="S2" s="131"/>
      <c r="T2" s="131" t="s">
        <v>318</v>
      </c>
    </row>
    <row r="3" ht="41.25" customHeight="1" spans="1:20">
      <c r="A3" s="94" t="str">
        <f>"2025"&amp;"年部门政府购买服务预算表"</f>
        <v>2025年部门政府购买服务预算表</v>
      </c>
      <c r="B3" s="87"/>
      <c r="C3" s="87"/>
      <c r="D3" s="87"/>
      <c r="E3" s="87"/>
      <c r="F3" s="87"/>
      <c r="G3" s="87"/>
      <c r="H3" s="106"/>
      <c r="I3" s="106"/>
      <c r="J3" s="106"/>
      <c r="K3" s="106"/>
      <c r="L3" s="106"/>
      <c r="M3" s="106"/>
      <c r="N3" s="122"/>
      <c r="O3" s="106"/>
      <c r="P3" s="106"/>
      <c r="Q3" s="87"/>
      <c r="R3" s="106"/>
      <c r="S3" s="122"/>
      <c r="T3" s="87"/>
    </row>
    <row r="4" ht="22.5" customHeight="1" spans="1:20">
      <c r="A4" s="95" t="s">
        <v>1</v>
      </c>
      <c r="B4" s="107"/>
      <c r="C4" s="107"/>
      <c r="D4" s="107"/>
      <c r="E4" s="107"/>
      <c r="F4" s="107"/>
      <c r="G4" s="107"/>
      <c r="H4" s="96"/>
      <c r="I4" s="96"/>
      <c r="J4" s="96"/>
      <c r="K4" s="96"/>
      <c r="L4" s="96"/>
      <c r="M4" s="96"/>
      <c r="N4" s="121"/>
      <c r="O4" s="98"/>
      <c r="P4" s="98"/>
      <c r="Q4" s="105"/>
      <c r="R4" s="98"/>
      <c r="S4" s="132"/>
      <c r="T4" s="131" t="s">
        <v>2</v>
      </c>
    </row>
    <row r="5" ht="24" customHeight="1" spans="1:20">
      <c r="A5" s="36" t="s">
        <v>179</v>
      </c>
      <c r="B5" s="108" t="s">
        <v>180</v>
      </c>
      <c r="C5" s="108" t="s">
        <v>304</v>
      </c>
      <c r="D5" s="108" t="s">
        <v>319</v>
      </c>
      <c r="E5" s="108" t="s">
        <v>320</v>
      </c>
      <c r="F5" s="108" t="s">
        <v>321</v>
      </c>
      <c r="G5" s="108" t="s">
        <v>322</v>
      </c>
      <c r="H5" s="109" t="s">
        <v>323</v>
      </c>
      <c r="I5" s="109" t="s">
        <v>324</v>
      </c>
      <c r="J5" s="123" t="s">
        <v>187</v>
      </c>
      <c r="K5" s="123"/>
      <c r="L5" s="123"/>
      <c r="M5" s="123"/>
      <c r="N5" s="124"/>
      <c r="O5" s="123"/>
      <c r="P5" s="123"/>
      <c r="Q5" s="102"/>
      <c r="R5" s="123"/>
      <c r="S5" s="124"/>
      <c r="T5" s="103"/>
    </row>
    <row r="6" ht="24" customHeight="1" spans="1:20">
      <c r="A6" s="39"/>
      <c r="B6" s="110"/>
      <c r="C6" s="110"/>
      <c r="D6" s="110"/>
      <c r="E6" s="110"/>
      <c r="F6" s="110"/>
      <c r="G6" s="110"/>
      <c r="H6" s="111"/>
      <c r="I6" s="111"/>
      <c r="J6" s="111" t="s">
        <v>56</v>
      </c>
      <c r="K6" s="111" t="s">
        <v>59</v>
      </c>
      <c r="L6" s="111" t="s">
        <v>310</v>
      </c>
      <c r="M6" s="111" t="s">
        <v>311</v>
      </c>
      <c r="N6" s="125" t="s">
        <v>312</v>
      </c>
      <c r="O6" s="126" t="s">
        <v>313</v>
      </c>
      <c r="P6" s="126"/>
      <c r="Q6" s="133"/>
      <c r="R6" s="126"/>
      <c r="S6" s="134"/>
      <c r="T6" s="112"/>
    </row>
    <row r="7" ht="54" customHeight="1" spans="1:20">
      <c r="A7" s="42"/>
      <c r="B7" s="112"/>
      <c r="C7" s="112"/>
      <c r="D7" s="112"/>
      <c r="E7" s="112"/>
      <c r="F7" s="112"/>
      <c r="G7" s="112"/>
      <c r="H7" s="113"/>
      <c r="I7" s="113"/>
      <c r="J7" s="113"/>
      <c r="K7" s="113" t="s">
        <v>58</v>
      </c>
      <c r="L7" s="113"/>
      <c r="M7" s="113"/>
      <c r="N7" s="127"/>
      <c r="O7" s="113" t="s">
        <v>58</v>
      </c>
      <c r="P7" s="113" t="s">
        <v>65</v>
      </c>
      <c r="Q7" s="112" t="s">
        <v>66</v>
      </c>
      <c r="R7" s="113" t="s">
        <v>67</v>
      </c>
      <c r="S7" s="127" t="s">
        <v>68</v>
      </c>
      <c r="T7" s="112" t="s">
        <v>69</v>
      </c>
    </row>
    <row r="8" ht="17.25" customHeight="1" spans="1:20">
      <c r="A8" s="43">
        <v>1</v>
      </c>
      <c r="B8" s="112">
        <v>2</v>
      </c>
      <c r="C8" s="43">
        <v>3</v>
      </c>
      <c r="D8" s="43">
        <v>4</v>
      </c>
      <c r="E8" s="112">
        <v>5</v>
      </c>
      <c r="F8" s="43">
        <v>6</v>
      </c>
      <c r="G8" s="43">
        <v>7</v>
      </c>
      <c r="H8" s="112">
        <v>8</v>
      </c>
      <c r="I8" s="43">
        <v>9</v>
      </c>
      <c r="J8" s="43">
        <v>10</v>
      </c>
      <c r="K8" s="112">
        <v>11</v>
      </c>
      <c r="L8" s="43">
        <v>12</v>
      </c>
      <c r="M8" s="43">
        <v>13</v>
      </c>
      <c r="N8" s="112">
        <v>14</v>
      </c>
      <c r="O8" s="43">
        <v>15</v>
      </c>
      <c r="P8" s="43">
        <v>16</v>
      </c>
      <c r="Q8" s="112">
        <v>17</v>
      </c>
      <c r="R8" s="43">
        <v>18</v>
      </c>
      <c r="S8" s="43">
        <v>19</v>
      </c>
      <c r="T8" s="43">
        <v>20</v>
      </c>
    </row>
    <row r="9" ht="17.25" customHeight="1" spans="1:20">
      <c r="A9" s="114" t="s">
        <v>196</v>
      </c>
      <c r="B9" s="115" t="s">
        <v>197</v>
      </c>
      <c r="C9" s="115" t="s">
        <v>252</v>
      </c>
      <c r="D9" s="116" t="s">
        <v>325</v>
      </c>
      <c r="E9" s="116" t="s">
        <v>326</v>
      </c>
      <c r="F9" s="115" t="s">
        <v>74</v>
      </c>
      <c r="G9" s="117"/>
      <c r="H9" s="112"/>
      <c r="I9" s="117"/>
      <c r="J9" s="128">
        <v>35000</v>
      </c>
      <c r="K9" s="128">
        <v>35000</v>
      </c>
      <c r="L9" s="43"/>
      <c r="M9" s="43"/>
      <c r="N9" s="112"/>
      <c r="O9" s="43"/>
      <c r="P9" s="43"/>
      <c r="Q9" s="112"/>
      <c r="R9" s="43"/>
      <c r="S9" s="43"/>
      <c r="T9" s="43"/>
    </row>
    <row r="10" ht="17.25" customHeight="1" spans="1:20">
      <c r="A10" s="114" t="s">
        <v>196</v>
      </c>
      <c r="B10" s="115" t="s">
        <v>197</v>
      </c>
      <c r="C10" s="115" t="s">
        <v>252</v>
      </c>
      <c r="D10" s="116" t="s">
        <v>327</v>
      </c>
      <c r="E10" s="116" t="s">
        <v>328</v>
      </c>
      <c r="F10" s="115" t="s">
        <v>74</v>
      </c>
      <c r="G10" s="117"/>
      <c r="H10" s="112"/>
      <c r="I10" s="117"/>
      <c r="J10" s="128">
        <v>120000</v>
      </c>
      <c r="K10" s="128">
        <v>120000</v>
      </c>
      <c r="L10" s="43"/>
      <c r="M10" s="43"/>
      <c r="N10" s="112"/>
      <c r="O10" s="43"/>
      <c r="P10" s="43"/>
      <c r="Q10" s="112"/>
      <c r="R10" s="43"/>
      <c r="S10" s="43"/>
      <c r="T10" s="43"/>
    </row>
    <row r="11" ht="17.25" customHeight="1" spans="1:20">
      <c r="A11" s="114" t="s">
        <v>196</v>
      </c>
      <c r="B11" s="115" t="s">
        <v>197</v>
      </c>
      <c r="C11" s="115" t="s">
        <v>252</v>
      </c>
      <c r="D11" s="116" t="s">
        <v>329</v>
      </c>
      <c r="E11" s="116" t="s">
        <v>330</v>
      </c>
      <c r="F11" s="115" t="s">
        <v>74</v>
      </c>
      <c r="G11" s="117"/>
      <c r="H11" s="112"/>
      <c r="I11" s="117"/>
      <c r="J11" s="128">
        <v>100000</v>
      </c>
      <c r="K11" s="128">
        <v>100000</v>
      </c>
      <c r="L11" s="43"/>
      <c r="M11" s="43"/>
      <c r="N11" s="112"/>
      <c r="O11" s="43"/>
      <c r="P11" s="43"/>
      <c r="Q11" s="112"/>
      <c r="R11" s="43"/>
      <c r="S11" s="43"/>
      <c r="T11" s="43"/>
    </row>
    <row r="12" ht="21" customHeight="1" spans="1:20">
      <c r="A12" s="118" t="s">
        <v>170</v>
      </c>
      <c r="B12" s="119"/>
      <c r="C12" s="119"/>
      <c r="D12" s="119"/>
      <c r="E12" s="119"/>
      <c r="F12" s="119"/>
      <c r="G12" s="119"/>
      <c r="H12" s="120"/>
      <c r="I12" s="129"/>
      <c r="J12" s="130">
        <v>255000</v>
      </c>
      <c r="K12" s="130">
        <v>255000</v>
      </c>
      <c r="L12" s="101"/>
      <c r="M12" s="101"/>
      <c r="N12" s="101"/>
      <c r="O12" s="101"/>
      <c r="P12" s="101"/>
      <c r="Q12" s="101"/>
      <c r="R12" s="101"/>
      <c r="S12" s="101"/>
      <c r="T12" s="101"/>
    </row>
  </sheetData>
  <mergeCells count="19">
    <mergeCell ref="A3:T3"/>
    <mergeCell ref="A4:I4"/>
    <mergeCell ref="J5:T5"/>
    <mergeCell ref="O6:T6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93"/>
      <c r="W2" s="4"/>
      <c r="X2" s="4" t="s">
        <v>331</v>
      </c>
    </row>
    <row r="3" ht="41.25" customHeight="1" spans="1:24">
      <c r="A3" s="94" t="str">
        <f>"2025"&amp;"年市对下转移支付预算表"</f>
        <v>2025年市对下转移支付预算表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7"/>
      <c r="X3" s="87"/>
    </row>
    <row r="4" ht="18" customHeight="1" spans="1:24">
      <c r="A4" s="95" t="s">
        <v>1</v>
      </c>
      <c r="B4" s="96"/>
      <c r="C4" s="96"/>
      <c r="D4" s="97"/>
      <c r="E4" s="98"/>
      <c r="F4" s="98"/>
      <c r="G4" s="98"/>
      <c r="H4" s="98"/>
      <c r="I4" s="98"/>
      <c r="W4" s="53"/>
      <c r="X4" s="53" t="s">
        <v>2</v>
      </c>
    </row>
    <row r="5" ht="19.5" customHeight="1" spans="1:24">
      <c r="A5" s="37" t="s">
        <v>332</v>
      </c>
      <c r="B5" s="54" t="s">
        <v>187</v>
      </c>
      <c r="C5" s="55"/>
      <c r="D5" s="55"/>
      <c r="E5" s="54" t="s">
        <v>333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102"/>
      <c r="X5" s="103"/>
    </row>
    <row r="6" ht="40.5" customHeight="1" spans="1:24">
      <c r="A6" s="43"/>
      <c r="B6" s="40" t="s">
        <v>56</v>
      </c>
      <c r="C6" s="36" t="s">
        <v>59</v>
      </c>
      <c r="D6" s="99" t="s">
        <v>310</v>
      </c>
      <c r="E6" s="69" t="s">
        <v>334</v>
      </c>
      <c r="F6" s="69" t="s">
        <v>335</v>
      </c>
      <c r="G6" s="69" t="s">
        <v>336</v>
      </c>
      <c r="H6" s="69" t="s">
        <v>337</v>
      </c>
      <c r="I6" s="69" t="s">
        <v>338</v>
      </c>
      <c r="J6" s="69" t="s">
        <v>339</v>
      </c>
      <c r="K6" s="69" t="s">
        <v>340</v>
      </c>
      <c r="L6" s="69" t="s">
        <v>341</v>
      </c>
      <c r="M6" s="69" t="s">
        <v>342</v>
      </c>
      <c r="N6" s="69" t="s">
        <v>343</v>
      </c>
      <c r="O6" s="69" t="s">
        <v>344</v>
      </c>
      <c r="P6" s="69" t="s">
        <v>345</v>
      </c>
      <c r="Q6" s="69" t="s">
        <v>346</v>
      </c>
      <c r="R6" s="69" t="s">
        <v>347</v>
      </c>
      <c r="S6" s="69" t="s">
        <v>348</v>
      </c>
      <c r="T6" s="69" t="s">
        <v>349</v>
      </c>
      <c r="U6" s="69" t="s">
        <v>350</v>
      </c>
      <c r="V6" s="69" t="s">
        <v>351</v>
      </c>
      <c r="W6" s="69" t="s">
        <v>352</v>
      </c>
      <c r="X6" s="104" t="s">
        <v>353</v>
      </c>
    </row>
    <row r="7" ht="19.5" customHeight="1" spans="1:24">
      <c r="A7" s="44">
        <v>1</v>
      </c>
      <c r="B7" s="44">
        <v>2</v>
      </c>
      <c r="C7" s="44">
        <v>3</v>
      </c>
      <c r="D7" s="100">
        <v>4</v>
      </c>
      <c r="E7" s="57">
        <v>5</v>
      </c>
      <c r="F7" s="44">
        <v>6</v>
      </c>
      <c r="G7" s="44">
        <v>7</v>
      </c>
      <c r="H7" s="100">
        <v>8</v>
      </c>
      <c r="I7" s="44">
        <v>9</v>
      </c>
      <c r="J7" s="44">
        <v>10</v>
      </c>
      <c r="K7" s="44">
        <v>11</v>
      </c>
      <c r="L7" s="100">
        <v>12</v>
      </c>
      <c r="M7" s="44">
        <v>13</v>
      </c>
      <c r="N7" s="44">
        <v>14</v>
      </c>
      <c r="O7" s="44">
        <v>15</v>
      </c>
      <c r="P7" s="100">
        <v>16</v>
      </c>
      <c r="Q7" s="44">
        <v>17</v>
      </c>
      <c r="R7" s="44">
        <v>18</v>
      </c>
      <c r="S7" s="44">
        <v>19</v>
      </c>
      <c r="T7" s="100">
        <v>20</v>
      </c>
      <c r="U7" s="100">
        <v>21</v>
      </c>
      <c r="V7" s="100">
        <v>22</v>
      </c>
      <c r="W7" s="57">
        <v>23</v>
      </c>
      <c r="X7" s="57">
        <v>24</v>
      </c>
    </row>
    <row r="8" ht="19.5" customHeight="1" spans="1:24">
      <c r="A8" s="45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</row>
    <row r="9" ht="19.5" customHeight="1" spans="1:24">
      <c r="A9" s="9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354</v>
      </c>
    </row>
    <row r="3" ht="41.25" customHeight="1" spans="1:10">
      <c r="A3" s="86" t="str">
        <f>"2025"&amp;"年市对下转移支付绩效目标表"</f>
        <v>2025年市对下转移支付绩效目标表</v>
      </c>
      <c r="B3" s="5"/>
      <c r="C3" s="5"/>
      <c r="D3" s="5"/>
      <c r="E3" s="5"/>
      <c r="F3" s="87"/>
      <c r="G3" s="5"/>
      <c r="H3" s="87"/>
      <c r="I3" s="87"/>
      <c r="J3" s="5"/>
    </row>
    <row r="4" ht="17.25" customHeight="1" spans="1:1">
      <c r="A4" s="32" t="s">
        <v>1</v>
      </c>
    </row>
    <row r="5" ht="44.25" customHeight="1" spans="1:10">
      <c r="A5" s="88" t="s">
        <v>332</v>
      </c>
      <c r="B5" s="88" t="s">
        <v>260</v>
      </c>
      <c r="C5" s="88" t="s">
        <v>261</v>
      </c>
      <c r="D5" s="88" t="s">
        <v>262</v>
      </c>
      <c r="E5" s="88" t="s">
        <v>263</v>
      </c>
      <c r="F5" s="89" t="s">
        <v>264</v>
      </c>
      <c r="G5" s="88" t="s">
        <v>265</v>
      </c>
      <c r="H5" s="89" t="s">
        <v>266</v>
      </c>
      <c r="I5" s="89" t="s">
        <v>267</v>
      </c>
      <c r="J5" s="88" t="s">
        <v>268</v>
      </c>
    </row>
    <row r="6" ht="14.25" customHeight="1" spans="1:10">
      <c r="A6" s="88">
        <v>1</v>
      </c>
      <c r="B6" s="88">
        <v>2</v>
      </c>
      <c r="C6" s="88">
        <v>3</v>
      </c>
      <c r="D6" s="88">
        <v>4</v>
      </c>
      <c r="E6" s="88">
        <v>5</v>
      </c>
      <c r="F6" s="89">
        <v>6</v>
      </c>
      <c r="G6" s="88">
        <v>7</v>
      </c>
      <c r="H6" s="89">
        <v>8</v>
      </c>
      <c r="I6" s="89">
        <v>9</v>
      </c>
      <c r="J6" s="88">
        <v>10</v>
      </c>
    </row>
    <row r="7" ht="42" customHeight="1" spans="1:10">
      <c r="A7" s="45"/>
      <c r="B7" s="90"/>
      <c r="C7" s="90"/>
      <c r="D7" s="90"/>
      <c r="E7" s="91"/>
      <c r="F7" s="92"/>
      <c r="G7" s="91"/>
      <c r="H7" s="92"/>
      <c r="I7" s="92"/>
      <c r="J7" s="91"/>
    </row>
    <row r="8" ht="42" customHeight="1" spans="1:10">
      <c r="A8" s="45"/>
      <c r="B8" s="46"/>
      <c r="C8" s="46"/>
      <c r="D8" s="46"/>
      <c r="E8" s="45"/>
      <c r="F8" s="46"/>
      <c r="G8" s="45"/>
      <c r="H8" s="46"/>
      <c r="I8" s="46"/>
      <c r="J8" s="4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59" t="s">
        <v>355</v>
      </c>
      <c r="B2" s="60"/>
      <c r="C2" s="60"/>
      <c r="D2" s="61"/>
      <c r="E2" s="61"/>
      <c r="F2" s="61"/>
      <c r="G2" s="60"/>
      <c r="H2" s="60"/>
      <c r="I2" s="61"/>
    </row>
    <row r="3" ht="41.25" customHeight="1" spans="1:9">
      <c r="A3" s="62" t="str">
        <f>"2025"&amp;"年新增资产配置预算表"</f>
        <v>2025年新增资产配置预算表</v>
      </c>
      <c r="B3" s="63"/>
      <c r="C3" s="63"/>
      <c r="D3" s="64"/>
      <c r="E3" s="64"/>
      <c r="F3" s="64"/>
      <c r="G3" s="63"/>
      <c r="H3" s="63"/>
      <c r="I3" s="64"/>
    </row>
    <row r="4" customHeight="1" spans="1:9">
      <c r="A4" s="65" t="s">
        <v>1</v>
      </c>
      <c r="B4" s="66"/>
      <c r="C4" s="66"/>
      <c r="D4" s="67"/>
      <c r="F4" s="64"/>
      <c r="G4" s="63"/>
      <c r="H4" s="63"/>
      <c r="I4" s="85" t="s">
        <v>2</v>
      </c>
    </row>
    <row r="5" ht="28.5" customHeight="1" spans="1:9">
      <c r="A5" s="68" t="s">
        <v>179</v>
      </c>
      <c r="B5" s="69" t="s">
        <v>180</v>
      </c>
      <c r="C5" s="70" t="s">
        <v>356</v>
      </c>
      <c r="D5" s="68" t="s">
        <v>357</v>
      </c>
      <c r="E5" s="68" t="s">
        <v>358</v>
      </c>
      <c r="F5" s="68" t="s">
        <v>359</v>
      </c>
      <c r="G5" s="69" t="s">
        <v>360</v>
      </c>
      <c r="H5" s="57"/>
      <c r="I5" s="68"/>
    </row>
    <row r="6" ht="21" customHeight="1" spans="1:9">
      <c r="A6" s="70"/>
      <c r="B6" s="71"/>
      <c r="C6" s="71"/>
      <c r="D6" s="72"/>
      <c r="E6" s="71"/>
      <c r="F6" s="71"/>
      <c r="G6" s="69" t="s">
        <v>308</v>
      </c>
      <c r="H6" s="69" t="s">
        <v>361</v>
      </c>
      <c r="I6" s="69" t="s">
        <v>362</v>
      </c>
    </row>
    <row r="7" ht="17.25" customHeight="1" spans="1:9">
      <c r="A7" s="73" t="s">
        <v>80</v>
      </c>
      <c r="B7" s="74"/>
      <c r="C7" s="75" t="s">
        <v>302</v>
      </c>
      <c r="D7" s="73" t="s">
        <v>81</v>
      </c>
      <c r="E7" s="76" t="s">
        <v>82</v>
      </c>
      <c r="F7" s="73" t="s">
        <v>83</v>
      </c>
      <c r="G7" s="75" t="s">
        <v>84</v>
      </c>
      <c r="H7" s="77" t="s">
        <v>85</v>
      </c>
      <c r="I7" s="76" t="s">
        <v>86</v>
      </c>
    </row>
    <row r="8" ht="19.5" customHeight="1" spans="1:9">
      <c r="A8" s="78"/>
      <c r="B8" s="48"/>
      <c r="C8" s="48"/>
      <c r="D8" s="45"/>
      <c r="E8" s="46"/>
      <c r="F8" s="77"/>
      <c r="G8" s="79"/>
      <c r="H8" s="80"/>
      <c r="I8" s="80"/>
    </row>
    <row r="9" ht="19.5" customHeight="1" spans="1:9">
      <c r="A9" s="81" t="s">
        <v>56</v>
      </c>
      <c r="B9" s="82"/>
      <c r="C9" s="82"/>
      <c r="D9" s="83"/>
      <c r="E9" s="84"/>
      <c r="F9" s="84"/>
      <c r="G9" s="79"/>
      <c r="H9" s="80"/>
      <c r="I9" s="80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363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32" t="s">
        <v>1</v>
      </c>
      <c r="B4" s="33"/>
      <c r="C4" s="33"/>
      <c r="D4" s="33"/>
      <c r="E4" s="33"/>
      <c r="F4" s="33"/>
      <c r="G4" s="33"/>
      <c r="H4" s="34"/>
      <c r="I4" s="34"/>
      <c r="J4" s="34"/>
      <c r="K4" s="53" t="s">
        <v>2</v>
      </c>
    </row>
    <row r="5" ht="21.75" customHeight="1" spans="1:11">
      <c r="A5" s="35" t="s">
        <v>245</v>
      </c>
      <c r="B5" s="35" t="s">
        <v>182</v>
      </c>
      <c r="C5" s="35" t="s">
        <v>246</v>
      </c>
      <c r="D5" s="36" t="s">
        <v>183</v>
      </c>
      <c r="E5" s="36" t="s">
        <v>184</v>
      </c>
      <c r="F5" s="36" t="s">
        <v>247</v>
      </c>
      <c r="G5" s="36" t="s">
        <v>248</v>
      </c>
      <c r="H5" s="37" t="s">
        <v>56</v>
      </c>
      <c r="I5" s="54" t="s">
        <v>364</v>
      </c>
      <c r="J5" s="55"/>
      <c r="K5" s="56"/>
    </row>
    <row r="6" ht="21.75" customHeight="1" spans="1:11">
      <c r="A6" s="38"/>
      <c r="B6" s="38"/>
      <c r="C6" s="38"/>
      <c r="D6" s="39"/>
      <c r="E6" s="39"/>
      <c r="F6" s="39"/>
      <c r="G6" s="39"/>
      <c r="H6" s="40"/>
      <c r="I6" s="36" t="s">
        <v>59</v>
      </c>
      <c r="J6" s="36" t="s">
        <v>60</v>
      </c>
      <c r="K6" s="36" t="s">
        <v>61</v>
      </c>
    </row>
    <row r="7" ht="40.5" customHeight="1" spans="1:11">
      <c r="A7" s="41"/>
      <c r="B7" s="41"/>
      <c r="C7" s="41"/>
      <c r="D7" s="42"/>
      <c r="E7" s="42"/>
      <c r="F7" s="42"/>
      <c r="G7" s="42"/>
      <c r="H7" s="43"/>
      <c r="I7" s="42" t="s">
        <v>58</v>
      </c>
      <c r="J7" s="42"/>
      <c r="K7" s="42"/>
    </row>
    <row r="8" ht="15" customHeight="1" spans="1:1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57">
        <v>10</v>
      </c>
      <c r="K8" s="57">
        <v>11</v>
      </c>
    </row>
    <row r="9" ht="18.75" customHeight="1" spans="1:11">
      <c r="A9" s="45"/>
      <c r="B9" s="46"/>
      <c r="C9" s="45"/>
      <c r="D9" s="45"/>
      <c r="E9" s="45"/>
      <c r="F9" s="45"/>
      <c r="G9" s="45"/>
      <c r="H9" s="47"/>
      <c r="I9" s="58"/>
      <c r="J9" s="58"/>
      <c r="K9" s="47"/>
    </row>
    <row r="10" ht="18.75" customHeight="1" spans="1:11">
      <c r="A10" s="48"/>
      <c r="B10" s="46"/>
      <c r="C10" s="46"/>
      <c r="D10" s="46"/>
      <c r="E10" s="46"/>
      <c r="F10" s="46"/>
      <c r="G10" s="46"/>
      <c r="H10" s="49"/>
      <c r="I10" s="49"/>
      <c r="J10" s="49"/>
      <c r="K10" s="47"/>
    </row>
    <row r="11" ht="18.75" customHeight="1" spans="1:11">
      <c r="A11" s="50" t="s">
        <v>170</v>
      </c>
      <c r="B11" s="51"/>
      <c r="C11" s="51"/>
      <c r="D11" s="51"/>
      <c r="E11" s="51"/>
      <c r="F11" s="51"/>
      <c r="G11" s="52"/>
      <c r="H11" s="49"/>
      <c r="I11" s="49"/>
      <c r="J11" s="49"/>
      <c r="K11" s="4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365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s="1" customFormat="1" ht="13.5" customHeight="1" spans="1:7">
      <c r="A4" s="6" t="str">
        <f>"单位名称："&amp;"昆明市生态环境局安宁分局"</f>
        <v>单位名称：昆明市生态环境局安宁分局</v>
      </c>
      <c r="B4" s="7"/>
      <c r="C4" s="7"/>
      <c r="D4" s="7"/>
      <c r="E4" s="8"/>
      <c r="F4" s="8"/>
      <c r="G4" s="9" t="s">
        <v>2</v>
      </c>
    </row>
    <row r="5" s="1" customFormat="1" ht="21.75" customHeight="1" spans="1:7">
      <c r="A5" s="10" t="s">
        <v>246</v>
      </c>
      <c r="B5" s="10" t="s">
        <v>245</v>
      </c>
      <c r="C5" s="10" t="s">
        <v>182</v>
      </c>
      <c r="D5" s="11" t="s">
        <v>366</v>
      </c>
      <c r="E5" s="12" t="s">
        <v>59</v>
      </c>
      <c r="F5" s="13"/>
      <c r="G5" s="14"/>
    </row>
    <row r="6" s="1" customFormat="1" ht="21.75" customHeight="1" spans="1:7">
      <c r="A6" s="15"/>
      <c r="B6" s="15"/>
      <c r="C6" s="15"/>
      <c r="D6" s="16"/>
      <c r="E6" s="17" t="str">
        <f>"2025"&amp;"年"</f>
        <v>2025年</v>
      </c>
      <c r="F6" s="18" t="str">
        <f>("2025"+1)&amp;"年"</f>
        <v>2026年</v>
      </c>
      <c r="G6" s="18" t="str">
        <f>("2025"+2)&amp;"年"</f>
        <v>2027年</v>
      </c>
    </row>
    <row r="7" s="1" customFormat="1" ht="40.5" customHeight="1" spans="1:7">
      <c r="A7" s="19"/>
      <c r="B7" s="19"/>
      <c r="C7" s="19"/>
      <c r="D7" s="20"/>
      <c r="E7" s="21"/>
      <c r="F7" s="22"/>
      <c r="G7" s="22"/>
    </row>
    <row r="8" s="1" customFormat="1" ht="15" customHeight="1" spans="1:7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</row>
    <row r="9" s="1" customFormat="1" customHeight="1" spans="1:7">
      <c r="A9" s="24" t="s">
        <v>197</v>
      </c>
      <c r="B9" s="25"/>
      <c r="C9" s="25"/>
      <c r="D9" s="25"/>
      <c r="E9" s="25">
        <v>440000</v>
      </c>
      <c r="F9" s="25"/>
      <c r="G9" s="25"/>
    </row>
    <row r="10" s="1" customFormat="1" ht="17.25" customHeight="1" spans="1:7">
      <c r="A10" s="26"/>
      <c r="B10" s="27" t="s">
        <v>367</v>
      </c>
      <c r="C10" s="27" t="s">
        <v>252</v>
      </c>
      <c r="D10" s="26" t="s">
        <v>368</v>
      </c>
      <c r="E10" s="28">
        <v>440000</v>
      </c>
      <c r="F10" s="28"/>
      <c r="G10" s="28"/>
    </row>
    <row r="11" s="1" customFormat="1" ht="18.75" customHeight="1" spans="1:7">
      <c r="A11" s="29" t="s">
        <v>56</v>
      </c>
      <c r="B11" s="30"/>
      <c r="C11" s="30"/>
      <c r="D11" s="31"/>
      <c r="E11" s="28">
        <v>440000</v>
      </c>
      <c r="F11" s="28"/>
      <c r="G11" s="28"/>
    </row>
  </sheetData>
  <mergeCells count="11">
    <mergeCell ref="A3:G3"/>
    <mergeCell ref="A4:F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HB303-005</cp:lastModifiedBy>
  <dcterms:created xsi:type="dcterms:W3CDTF">2025-02-06T07:09:00Z</dcterms:created>
  <dcterms:modified xsi:type="dcterms:W3CDTF">2025-02-12T02:58:30Z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