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tabRatio="768" firstSheet="4" activeTab="7"/>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8" hidden="1">'项目支出预算表05-1'!$A$7:$W$57</definedName>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<sst xmlns="http://schemas.openxmlformats.org/spreadsheetml/2006/main" count="4096" uniqueCount="1037">
  <si>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</si>
  <si>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</si>
  <si>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</si>
  <si>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</si>
  <si>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</si>
  <si>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</si>
  <si>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</si>
  <si>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</si>
  <si>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</si>
  <si>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</si>
  <si>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</si>
  <si>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</si>
  <si>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</si>
  <si>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</si>
  <si>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</si>
  <si>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</si>
  <si>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</si>
  <si>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</si>
  <si>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</si>
  <si>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</si>
  <si>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</si>
  <si>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</si>
  <si>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单位名称：安宁市水务局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</si>
  <si>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</si>
  <si>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</si>
  <si>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</si>
  <si>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</si>
  <si>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</si>
  <si>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</si>
  <si>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</si>
  <si>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</si>
  <si>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</si>
  <si>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</si>
  <si>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</si>
  <si>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</si>
  <si>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</si>
  <si>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</si>
  <si>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</si>
  <si>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</si>
  <si>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</si>
  <si>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</si>
  <si>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</si>
  <si>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</si>
  <si>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</si>
  <si>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</si>
  <si>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</si>
  <si>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</si>
  <si>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</si>
  <si>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</si>
  <si>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</si>
  <si>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</si>
  <si>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</si>
  <si>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</si>
  <si>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</si>
  <si>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</si>
  <si>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</si>
  <si>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</si>
  <si>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</si>
  <si>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</si>
  <si>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</si>
  <si>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</si>
  <si>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</si>
  <si>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</si>
  <si>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</si>
  <si>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</si>
  <si>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</si>
  <si>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</si>
  <si>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</si>
  <si>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</si>
  <si>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</si>
  <si>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</si>
  <si>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</si>
  <si>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</si>
  <si>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</si>
  <si>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</si>
  <si>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</si>
  <si>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</si>
  <si>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</si>
  <si>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</si>
  <si>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</si>
  <si>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</si>
  <si>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</si>
  <si>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</si>
  <si>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</si>
  <si>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</si>
  <si>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</si>
  <si>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</si>
  <si>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</si>
  <si>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</si>
  <si>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</si>
  <si>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</si>
  <si>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126</t>
  </si>
  <si>
    <t>安宁市水务局</t>
  </si>
  <si>
    <t/>
  </si>
  <si>
    <t>126001</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</si>
  <si>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</si>
  <si>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</si>
  <si>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</si>
  <si>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</si>
  <si>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</si>
  <si>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</si>
  <si>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</si>
  <si>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</si>
  <si>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</si>
  <si>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</si>
  <si>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</si>
  <si>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</si>
  <si>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</si>
  <si>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</si>
  <si>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</si>
  <si>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</si>
  <si>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</si>
  <si>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</si>
  <si>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</si>
  <si>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</si>
  <si>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</si>
  <si>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</si>
  <si>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</si>
  <si>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</si>
  <si>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</si>
  <si>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</si>
  <si>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</si>
  <si>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</si>
  <si>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</si>
  <si>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</si>
  <si>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</si>
  <si>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</si>
  <si>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</si>
  <si>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</si>
  <si>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</si>
  <si>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</si>
  <si>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</si>
  <si>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</si>
  <si>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</si>
  <si>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</si>
  <si>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</si>
  <si>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21203</t>
  </si>
  <si>
    <t>城乡社区公共设施</t>
  </si>
  <si>
    <t>2120303</t>
  </si>
  <si>
    <t>小城镇基础设施建设</t>
  </si>
  <si>
    <t>213</t>
  </si>
  <si>
    <t>农林水支出</t>
  </si>
  <si>
    <t>21303</t>
  </si>
  <si>
    <t>水利</t>
  </si>
  <si>
    <t>2130301</t>
  </si>
  <si>
    <t>行政运行</t>
  </si>
  <si>
    <t>2130302</t>
  </si>
  <si>
    <t>一般行政管理事务</t>
  </si>
  <si>
    <t>2130304</t>
  </si>
  <si>
    <t>水利行业业务管理</t>
  </si>
  <si>
    <t>2130305</t>
  </si>
  <si>
    <t>水利工程建设</t>
  </si>
  <si>
    <t>2130306</t>
  </si>
  <si>
    <t>水利工程运行与维护</t>
  </si>
  <si>
    <t>2130308</t>
  </si>
  <si>
    <t>水利前期工作</t>
  </si>
  <si>
    <t>2130309</t>
  </si>
  <si>
    <t>水利执法监督</t>
  </si>
  <si>
    <t>2130310</t>
  </si>
  <si>
    <t>水土保持</t>
  </si>
  <si>
    <t>2130311</t>
  </si>
  <si>
    <t>水资源节约管理与保护</t>
  </si>
  <si>
    <t>2130314</t>
  </si>
  <si>
    <t>防汛</t>
  </si>
  <si>
    <t>2130315</t>
  </si>
  <si>
    <t>抗旱</t>
  </si>
  <si>
    <t>2130316</t>
  </si>
  <si>
    <t>农村水利</t>
  </si>
  <si>
    <t>2130319</t>
  </si>
  <si>
    <t>江河湖库水系综合整治</t>
  </si>
  <si>
    <t>2130322</t>
  </si>
  <si>
    <t>水利安全监督</t>
  </si>
  <si>
    <t>2130333</t>
  </si>
  <si>
    <t>信息管理</t>
  </si>
  <si>
    <t>21366</t>
  </si>
  <si>
    <t>大中型水库库区基金安排的支出</t>
  </si>
  <si>
    <t>2136601</t>
  </si>
  <si>
    <t>基础设施建设和经济发展</t>
  </si>
  <si>
    <t>21372</t>
  </si>
  <si>
    <t>大中型水库移民后期扶持基金支出</t>
  </si>
  <si>
    <t>2137201</t>
  </si>
  <si>
    <t>移民补助</t>
  </si>
  <si>
    <t>2137202</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</si>
  <si>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</si>
  <si>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</si>
  <si>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</si>
  <si>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</si>
  <si>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</si>
  <si>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</si>
  <si>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</si>
  <si>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</si>
  <si>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</si>
  <si>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</si>
  <si>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</si>
  <si>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</si>
  <si>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</si>
  <si>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</si>
  <si>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</si>
  <si>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</si>
  <si>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</si>
  <si>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</si>
  <si>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</si>
  <si>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</si>
  <si>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</si>
  <si>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</si>
  <si>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</si>
  <si>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</si>
  <si>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</si>
  <si>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</si>
  <si>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</si>
  <si>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</si>
  <si>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</si>
  <si>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</si>
  <si>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</si>
  <si>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</si>
  <si>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</si>
  <si>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</si>
  <si>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</si>
  <si>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</si>
  <si>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</si>
  <si>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</si>
  <si>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</si>
  <si>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</si>
  <si>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</si>
  <si>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</si>
  <si>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</si>
  <si>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</si>
  <si>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</si>
  <si>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</si>
  <si>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</si>
  <si>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</si>
  <si>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</si>
  <si>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</si>
  <si>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</si>
  <si>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</si>
  <si>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</si>
  <si>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</si>
  <si>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</si>
  <si>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</si>
  <si>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</si>
  <si>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</si>
  <si>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</si>
  <si>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</si>
  <si>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</si>
  <si>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</si>
  <si>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</si>
  <si>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</si>
  <si>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</si>
  <si>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</si>
  <si>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</si>
  <si>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</si>
  <si>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</si>
  <si>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</si>
  <si>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</si>
  <si>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</si>
  <si>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</si>
  <si>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530181210000000020162</t>
  </si>
  <si>
    <t>行政人员支出工资</t>
  </si>
  <si>
    <t>30101</t>
  </si>
  <si>
    <t>基本工资</t>
  </si>
  <si>
    <t>30102</t>
  </si>
  <si>
    <t>津贴补贴</t>
  </si>
  <si>
    <t>30103</t>
  </si>
  <si>
    <t>奖金</t>
  </si>
  <si>
    <t>530181210000000020164</t>
  </si>
  <si>
    <t>事业人员支出工资</t>
  </si>
  <si>
    <t>30107</t>
  </si>
  <si>
    <t>绩效工资</t>
  </si>
  <si>
    <t>530181210000000020166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</si>
  <si>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</si>
  <si>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</si>
  <si>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</si>
  <si>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</si>
  <si>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</si>
  <si>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</si>
  <si>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</si>
  <si>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</si>
  <si>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</si>
  <si>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</si>
  <si>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</si>
  <si>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530181210000000020167</t>
  </si>
  <si>
    <t>30113</t>
  </si>
  <si>
    <t>530181210000000020168</t>
  </si>
  <si>
    <t>对个人和家庭的补助</t>
  </si>
  <si>
    <t>30305</t>
  </si>
  <si>
    <t>生活补助</t>
  </si>
  <si>
    <t>530181210000000020169</t>
  </si>
  <si>
    <t>公车购置及运维费</t>
  </si>
  <si>
    <t>30231</t>
  </si>
  <si>
    <t>公务用车运行维护费</t>
  </si>
  <si>
    <t>530181210000000020170</t>
  </si>
  <si>
    <t>公务交通补贴</t>
  </si>
  <si>
    <t>30239</t>
  </si>
  <si>
    <t>其他交通费用</t>
  </si>
  <si>
    <t>530181210000000020171</t>
  </si>
  <si>
    <t>一般公用经费</t>
  </si>
  <si>
    <t>30229</t>
  </si>
  <si>
    <t>福利费</t>
  </si>
  <si>
    <t>30299</t>
  </si>
  <si>
    <t>其他商品和服务支出</t>
  </si>
  <si>
    <t>30201</t>
  </si>
  <si>
    <t>办公费</t>
  </si>
  <si>
    <t>30207</t>
  </si>
  <si>
    <t>邮电费</t>
  </si>
  <si>
    <t>30211</t>
  </si>
  <si>
    <t>差旅费</t>
  </si>
  <si>
    <t>30216</t>
  </si>
  <si>
    <t>培训费</t>
  </si>
  <si>
    <t>530181221100000207101</t>
  </si>
  <si>
    <t>工会经费</t>
  </si>
  <si>
    <t>30228</t>
  </si>
  <si>
    <t>530181231100001573183</t>
  </si>
  <si>
    <t>行政人员绩效奖励</t>
  </si>
  <si>
    <t>530181231100001573184</t>
  </si>
  <si>
    <t>事业人员绩效奖励</t>
  </si>
  <si>
    <t>530181231100001573196</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</si>
  <si>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</si>
  <si>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</si>
  <si>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</si>
  <si>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</si>
  <si>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</si>
  <si>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</si>
  <si>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</si>
  <si>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</si>
  <si>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</si>
  <si>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</si>
  <si>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</si>
  <si>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311 专项业务类</t>
  </si>
  <si>
    <t>530181210000000017236</t>
  </si>
  <si>
    <t>水利工程安全生产监督专项经费</t>
  </si>
  <si>
    <t>30227</t>
  </si>
  <si>
    <t>委托业务费</t>
  </si>
  <si>
    <t>312 民生类</t>
  </si>
  <si>
    <t>530181221100001011809</t>
  </si>
  <si>
    <t>安宁市箐门口水库专项资金</t>
  </si>
  <si>
    <t>31005</t>
  </si>
  <si>
    <t>基础设施建设</t>
  </si>
  <si>
    <t>530181231100001662056</t>
  </si>
  <si>
    <t>2023年中央水利发展资金</t>
  </si>
  <si>
    <t>530181231100002040523</t>
  </si>
  <si>
    <t>安宁市车木河水库、凤仪上库、石板箐水库等11个集中式饮用水源地环境保护整治工程专项资金</t>
  </si>
  <si>
    <t>530181231100002098043</t>
  </si>
  <si>
    <t>滇中新区安宁市九龙河河道生态综合治理工程（二期）前期经费</t>
  </si>
  <si>
    <t>530181231100002100143</t>
  </si>
  <si>
    <t>安宁市山洪沟防洪治理项目二期专项资金</t>
  </si>
  <si>
    <t>530181241100002140474</t>
  </si>
  <si>
    <t>山洪灾害非工程措施运行维护专项资金</t>
  </si>
  <si>
    <t>530181241100002142102</t>
  </si>
  <si>
    <t>水土保持监管技术服务专项经费</t>
  </si>
  <si>
    <t>530181241100002144521</t>
  </si>
  <si>
    <t>城市防洪、污水收集、泵站运营经费</t>
  </si>
  <si>
    <t>530181241100002145021</t>
  </si>
  <si>
    <t>水政监察队伍建设经费</t>
  </si>
  <si>
    <t>30214</t>
  </si>
  <si>
    <t>租赁费</t>
  </si>
  <si>
    <t>530181241100002148081</t>
  </si>
  <si>
    <t>河长制工作经费</t>
  </si>
  <si>
    <t>30217</t>
  </si>
  <si>
    <t>530181251100003832413</t>
  </si>
  <si>
    <t>遗属生活补助（行政、事业）经费</t>
  </si>
  <si>
    <t>30304</t>
  </si>
  <si>
    <t>抚恤金</t>
  </si>
  <si>
    <t>530181251100003832470</t>
  </si>
  <si>
    <t>“两案”人员生活补助经费</t>
  </si>
  <si>
    <t>530181251100003841479</t>
  </si>
  <si>
    <t>海绵城市建设经费</t>
  </si>
  <si>
    <t>530181251100003842496</t>
  </si>
  <si>
    <t>农灌系数测算经费</t>
  </si>
  <si>
    <t>530181251100003842912</t>
  </si>
  <si>
    <t>安宁市管辖水库价值经费</t>
  </si>
  <si>
    <t>530181251100003842943</t>
  </si>
  <si>
    <t>水利基建项目初步设计报告评审工作经费</t>
  </si>
  <si>
    <t>530181251100003842956</t>
  </si>
  <si>
    <t>沙河截污及绿化工程管护经费</t>
  </si>
  <si>
    <t>530181251100003844942</t>
  </si>
  <si>
    <t>安宁市箐门口水库饮用水水源保护区划定专项资金</t>
  </si>
  <si>
    <t>530181251100003875140</t>
  </si>
  <si>
    <t>提前下达2025年省级水利专项资金</t>
  </si>
  <si>
    <t>30310</t>
  </si>
  <si>
    <t>个人农业生产补贴</t>
  </si>
  <si>
    <t>530181251100003875174</t>
  </si>
  <si>
    <t>提前下达2025年水利发展资金</t>
  </si>
  <si>
    <t>530181251100003922652</t>
  </si>
  <si>
    <t>昆明市2024年第二批省级库区基金（维稳工作经费）对下资金</t>
  </si>
  <si>
    <t>530181251100003922657</t>
  </si>
  <si>
    <t>昆明市2024年第一批省级库区基金切块资金</t>
  </si>
  <si>
    <t>530181251100003922814</t>
  </si>
  <si>
    <t>昆明市2024年第二批中央水库移民扶持基金专项资金</t>
  </si>
  <si>
    <t>530181251100003922830</t>
  </si>
  <si>
    <t>530181251100003923390</t>
  </si>
  <si>
    <t>530181251100003923407</t>
  </si>
  <si>
    <t>530181251100003923433</t>
  </si>
  <si>
    <t>530181251100003923461</t>
  </si>
  <si>
    <t>530181251100003923506</t>
  </si>
  <si>
    <t>昆明市2024年中央水库移民扶持基金资金</t>
  </si>
  <si>
    <t>530181251100003923599</t>
  </si>
  <si>
    <t>2024年市级抗旱补助资金</t>
  </si>
  <si>
    <t>530181251100003923733</t>
  </si>
  <si>
    <t>昆明市2024年第一批省级库区基金资金</t>
  </si>
  <si>
    <t>313 事业发展类</t>
  </si>
  <si>
    <t>530181251100003923924</t>
  </si>
  <si>
    <t>2024年省级水利专项资金</t>
  </si>
  <si>
    <t>530181251100003970507</t>
  </si>
  <si>
    <t>2024年中央水利发展资金</t>
  </si>
  <si>
    <t>30213</t>
  </si>
  <si>
    <t>维修（护）费</t>
  </si>
  <si>
    <t>530181251100004016327</t>
  </si>
  <si>
    <t>2022年中央水利发展专项资金</t>
  </si>
  <si>
    <t>530181251100004054528</t>
  </si>
  <si>
    <t>昆明市2023年一季度前期工作奖励经费和2023年第一批次前期工作经费</t>
  </si>
  <si>
    <t>530181251100004056813</t>
  </si>
  <si>
    <t>提前下达2024年省级水利专项资金</t>
  </si>
  <si>
    <t>预算05-2表</t>
  </si>
  <si>
    <t>项目年度绩效目标</t>
  </si>
  <si>
    <t>一级指标</t>
  </si>
  <si>
    <t>二级指标</t>
  </si>
  <si>
    <t>三级指标</t>
  </si>
  <si>
    <t>指标性质</t>
  </si>
  <si>
    <t>指标值</t>
  </si>
  <si>
    <t>度量单位</t>
  </si>
  <si>
    <t>指标属性</t>
  </si>
  <si>
    <t>指标内容</t>
  </si>
  <si>
    <t>开展水土保持监管工作，确保不发生水土流失、不造成人为因素的水土流失，规范企业项目对环境造成影响。</t>
  </si>
  <si>
    <t>产出指标</t>
  </si>
  <si>
    <t>数量指标</t>
  </si>
  <si>
    <t>完成水土保持方案录入个数</t>
  </si>
  <si>
    <t>&gt;=</t>
  </si>
  <si>
    <t>10</t>
  </si>
  <si>
    <t>个</t>
  </si>
  <si>
    <t>定量指标</t>
  </si>
  <si>
    <t>开展水土保持监管工作，确保不发生水土流失、不造成人为因素的水土流失，规范企业项目队环境早成影响。</t>
  </si>
  <si>
    <t>完成水土保持现场检查数</t>
  </si>
  <si>
    <t>20</t>
  </si>
  <si>
    <t>次</t>
  </si>
  <si>
    <t>水土保持现场检查20次</t>
  </si>
  <si>
    <t>时效指标</t>
  </si>
  <si>
    <t>截止2025年底，工作任务完成率</t>
  </si>
  <si>
    <t>100</t>
  </si>
  <si>
    <t>%</t>
  </si>
  <si>
    <t>工作任务完成时效</t>
  </si>
  <si>
    <t>效益指标</t>
  </si>
  <si>
    <t>社会效益</t>
  </si>
  <si>
    <t>减轻自然灾害，促进社会进步</t>
  </si>
  <si>
    <t>=</t>
  </si>
  <si>
    <t>是</t>
  </si>
  <si>
    <t>是/否</t>
  </si>
  <si>
    <t>定性指标</t>
  </si>
  <si>
    <t>水土保持监管的意义</t>
  </si>
  <si>
    <t>生态效益</t>
  </si>
  <si>
    <t>改善和保护生态环境，保护土壤肥力，促进农林木业发展</t>
  </si>
  <si>
    <t>满意度指标</t>
  </si>
  <si>
    <t>服务对象满意度</t>
  </si>
  <si>
    <t>受益群众满意度</t>
  </si>
  <si>
    <t>90</t>
  </si>
  <si>
    <t>满意度调查表</t>
  </si>
  <si>
    <t>开展河湖长制、城乡供水安全、涉水突发事件应急处置，进一步加强水利行业监督管理，确保水利工程安全运行。</t>
  </si>
  <si>
    <t>车辆租赁</t>
  </si>
  <si>
    <t>2</t>
  </si>
  <si>
    <t>张</t>
  </si>
  <si>
    <t>车辆租赁2辆，保障日常巡查工作</t>
  </si>
  <si>
    <t>每季度开展法律进社区、进学校、进机关、进乡村、进企业、进单位活动次数</t>
  </si>
  <si>
    <t>6</t>
  </si>
  <si>
    <t>开展法律进社区、进学校、进机关、进乡村、进企业、进单位活动</t>
  </si>
  <si>
    <t>加强水利行业监督管理，保障城乡饮水供水安全，增强水旱防御能力</t>
  </si>
  <si>
    <t>水政队伍建设的意义</t>
  </si>
  <si>
    <t>提升依法治水兴水管水的水平，为水务事业高质量发展提供有力的法治保障</t>
  </si>
  <si>
    <t>水政队伍建设的必要性</t>
  </si>
  <si>
    <t>95</t>
  </si>
  <si>
    <t>满意度调查</t>
  </si>
  <si>
    <t>完成2025年度水利基建项目初步设计报告评审。</t>
  </si>
  <si>
    <t>完成项目评审个数</t>
  </si>
  <si>
    <t>5</t>
  </si>
  <si>
    <t>完成项目评审项目5个</t>
  </si>
  <si>
    <t>质量指标</t>
  </si>
  <si>
    <t>项目通过专家评审并出具批复意见</t>
  </si>
  <si>
    <t>项目100%通过专家评审并出具批复意见。</t>
  </si>
  <si>
    <t>截止2025年12底工作任务完成率</t>
  </si>
  <si>
    <t>截止2025年12底工作任务完成率100%</t>
  </si>
  <si>
    <t>促进水利项目区域发展</t>
  </si>
  <si>
    <t>完成项目建设的目的</t>
  </si>
  <si>
    <t>改善项目地居民用水条件</t>
  </si>
  <si>
    <t>98</t>
  </si>
  <si>
    <t>按照相关规划或实施方案，根据任务清单并结合地方实施开展有关水利建设和维修养护，推动水利改革发展。</t>
  </si>
  <si>
    <t>小型水库除险加固座数</t>
  </si>
  <si>
    <t>座</t>
  </si>
  <si>
    <t>小型水库除险加固座数5座</t>
  </si>
  <si>
    <t>按照相关规划或实施方案，跟据任务清单并结合地方实施开展有关水利建设和维修养护，推动水利改革发展。</t>
  </si>
  <si>
    <t>规模以上取水在线计量设施新建或改建数量</t>
  </si>
  <si>
    <t>规模以上取水在线计量设施新建或改建数量10个</t>
  </si>
  <si>
    <t>新增农业水价综合改革面积</t>
  </si>
  <si>
    <t>1.23</t>
  </si>
  <si>
    <t>万亩</t>
  </si>
  <si>
    <t>新增农业水价综合改革面积1.23万亩</t>
  </si>
  <si>
    <t>农村饮水工程维修养护数量</t>
  </si>
  <si>
    <t>29</t>
  </si>
  <si>
    <t>处</t>
  </si>
  <si>
    <t>农村饮水工程维修养护数量29处</t>
  </si>
  <si>
    <t>小型水库工程维修养护座数</t>
  </si>
  <si>
    <t>80</t>
  </si>
  <si>
    <t>工程验收合格率</t>
  </si>
  <si>
    <t>工程验收合格率100%</t>
  </si>
  <si>
    <t>已建成工程是否存在质量问题</t>
  </si>
  <si>
    <t>否</t>
  </si>
  <si>
    <t>已建成工程不存在质量问题</t>
  </si>
  <si>
    <t>截止2023年底，投资完成比例</t>
  </si>
  <si>
    <t>截止2023年底，投资完成比例80%</t>
  </si>
  <si>
    <t>经济效益</t>
  </si>
  <si>
    <t>取水量在线计量率提高比例</t>
  </si>
  <si>
    <t>3</t>
  </si>
  <si>
    <t>取水量在线计量率提高比例3%</t>
  </si>
  <si>
    <t>小型水库除险加固保护人口数量</t>
  </si>
  <si>
    <t>0.04</t>
  </si>
  <si>
    <t>万人</t>
  </si>
  <si>
    <t>小型水库除险加固保护人口数量0.04万人</t>
  </si>
  <si>
    <t>山洪灾害防治保护人口数量</t>
  </si>
  <si>
    <t>0.09</t>
  </si>
  <si>
    <t>山洪灾害防治保护人口数量0.09万人</t>
  </si>
  <si>
    <t>农村饮水工程维修养护覆盖服务人口</t>
  </si>
  <si>
    <t>农村饮水工程维修养护覆盖服务人口5万人</t>
  </si>
  <si>
    <t>其他水利工程设施维修养护覆盖服务人口</t>
  </si>
  <si>
    <t>1.06</t>
  </si>
  <si>
    <t>其他水利工程设施维修养护覆盖服务人口1.06</t>
  </si>
  <si>
    <t>新建生态护岸长度</t>
  </si>
  <si>
    <t>51.8</t>
  </si>
  <si>
    <t>公里</t>
  </si>
  <si>
    <t>新建生态护岸长度51.8公里</t>
  </si>
  <si>
    <t>滨岸带治理面积</t>
  </si>
  <si>
    <t>0.48</t>
  </si>
  <si>
    <t>平方公里</t>
  </si>
  <si>
    <t>滨岸带治理面积0.48平方公里</t>
  </si>
  <si>
    <t>可持续影响</t>
  </si>
  <si>
    <t>已建工程是否良性运行</t>
  </si>
  <si>
    <t>已建工程良性运行</t>
  </si>
  <si>
    <t>受益群众满意度90%</t>
  </si>
  <si>
    <t>完成全市水库价值清查</t>
  </si>
  <si>
    <t>完成小一型水库价值清查座数</t>
  </si>
  <si>
    <t>19</t>
  </si>
  <si>
    <t>完成水库价值清查座数</t>
  </si>
  <si>
    <t>完成小二型水库水库价值清查数</t>
  </si>
  <si>
    <t>107</t>
  </si>
  <si>
    <t>截止2025年12月，工作任务完成率</t>
  </si>
  <si>
    <t>提高国有资产使用效益</t>
  </si>
  <si>
    <t>开展此项工作的意义</t>
  </si>
  <si>
    <t>推动建立健全国有资产管理长效机制</t>
  </si>
  <si>
    <t>确保2025年安宁市建成区、昆钢片区、职教园区城市防洪安全度汛，对城市污水泵站进行维护，窨井盖、雨水箅子等进行维护更换，排水管网及排水设施零星维修，确保污水泵站正常运行，排水管网及排水设施正常运行。</t>
  </si>
  <si>
    <t>污水泵站运行座数</t>
  </si>
  <si>
    <t>4</t>
  </si>
  <si>
    <t>4座污水泵站正常运行</t>
  </si>
  <si>
    <t>确保2025年安宁市建成区、昆钢片区、职教园区城市防洪安全度汛，对城市污水泵站进行维护，窨井盖、雨水篦子等进行维护更换，排水管网及排水设施零星维修，确保污水泵站正常运行，排水管网及排水设施正常运行。</t>
  </si>
  <si>
    <t>确保2025年排水管网正常运行</t>
  </si>
  <si>
    <t>工作任务完成情况</t>
  </si>
  <si>
    <t>确保安宁市建成区、昆钢片区、职教园区内无内涝安全施工发生，保障行人、车辆出行安全</t>
  </si>
  <si>
    <t>城市防洪的意义</t>
  </si>
  <si>
    <t>改善人居环境</t>
  </si>
  <si>
    <t>污水正常排放改善环境</t>
  </si>
  <si>
    <t>受益群众满意度90%以上</t>
  </si>
  <si>
    <t>对已完成的农业水价综合改革面积，进行精准补贴和节水奖励补助</t>
  </si>
  <si>
    <t>用于精准补贴和节水奖励的资金比例</t>
  </si>
  <si>
    <t>用于精准补贴和节水奖励的资金比例100%</t>
  </si>
  <si>
    <t>精准补贴和节水奖励资金兑付及时率</t>
  </si>
  <si>
    <t>资金兑付及时率</t>
  </si>
  <si>
    <t>截止2025年12月底兑付完成比例</t>
  </si>
  <si>
    <t>兑付完成比例</t>
  </si>
  <si>
    <t>是否完成地区用水总量控制</t>
  </si>
  <si>
    <t>节水目标实现情况</t>
  </si>
  <si>
    <t>用水主体水费缴纳比例</t>
  </si>
  <si>
    <t>发放行政、事业遗属生活补助</t>
  </si>
  <si>
    <t>行政遗属生活补助发放人数</t>
  </si>
  <si>
    <t>1.0</t>
  </si>
  <si>
    <t>人</t>
  </si>
  <si>
    <t>行政遗属生活补助发放1人</t>
  </si>
  <si>
    <t>事业遗属生活补助发放人数</t>
  </si>
  <si>
    <t>15</t>
  </si>
  <si>
    <t>事业遗属生活补助发放14人</t>
  </si>
  <si>
    <t>城镇遗属补助月发放标准</t>
  </si>
  <si>
    <t>956</t>
  </si>
  <si>
    <t>元/人</t>
  </si>
  <si>
    <t>农村遗属补助月发放标准</t>
  </si>
  <si>
    <t>693</t>
  </si>
  <si>
    <t>保障了遗属基本生活来源</t>
  </si>
  <si>
    <t>达标</t>
  </si>
  <si>
    <t>根据发放情况进行评扣分</t>
  </si>
  <si>
    <t>受益人员满意度</t>
  </si>
  <si>
    <t>受益人员满意度达90%以上</t>
  </si>
  <si>
    <t>完成2025年山洪灾害防治、农村饮水工程维修养护、小型水库工程维修养护、山洪灾害防治设施维修养护、水资源管理</t>
  </si>
  <si>
    <t>实施山洪灾害防治县数</t>
  </si>
  <si>
    <t>农村饮水工程维修养护座数</t>
  </si>
  <si>
    <t>9</t>
  </si>
  <si>
    <t>99</t>
  </si>
  <si>
    <t>其他取水口取水在线计量点数</t>
  </si>
  <si>
    <t>截止2026年6月底，完工项目初步验收率</t>
  </si>
  <si>
    <t>完工项目初步验收率</t>
  </si>
  <si>
    <t>截止2025年底，投资完成比例</t>
  </si>
  <si>
    <t>截止2026年6月底，投资完成比例</t>
  </si>
  <si>
    <t>0.33</t>
  </si>
  <si>
    <t>项目实施的目的</t>
  </si>
  <si>
    <t>农村饮水工程维修养护覆盖服务人口数</t>
  </si>
  <si>
    <t>1.18</t>
  </si>
  <si>
    <t>项目实施的意义</t>
  </si>
  <si>
    <t>已建成工程是否良性运行</t>
  </si>
  <si>
    <t>工程是否达到设计使用年限</t>
  </si>
  <si>
    <t>实现对水资源的优化配置，提高农业用水效率</t>
  </si>
  <si>
    <t>样点灌区数量</t>
  </si>
  <si>
    <t>调查样点灌区数量</t>
  </si>
  <si>
    <t>典型田块选取数量</t>
  </si>
  <si>
    <t>典型田块选取数量大于等于2</t>
  </si>
  <si>
    <t>农田灌溉用水有效利用系数</t>
  </si>
  <si>
    <t>58.6</t>
  </si>
  <si>
    <t>农田灌溉用水有效利用系数不低于0.586</t>
  </si>
  <si>
    <t>促进先进农艺措施推广</t>
  </si>
  <si>
    <t>促进农业灌溉精细化，集约化，提升节水效率</t>
  </si>
  <si>
    <t>群众满意度</t>
  </si>
  <si>
    <t>群众满意度大于等于95%</t>
  </si>
  <si>
    <t>（一）沙河沿线绿化工程包括樱花、香樟、桂花、栾树、玉兰、红梅、垂柳、桃树等绿化乔木4865株的养护。
（二）绿化工程月季、毛叶杜鹃、红花继木、金叶菖蒲、金森女贞等绿化地被植物50928平方米的养护。
（三）绿化工程DN100 PE管、DN50 PE管DN25 PE管、旋转喷头、快速取水阀、DN50闸阀等全套管养浇灌系统的管护。
（四）绿化工程铺石管养便道3828平方的管护。
（五）截污工程DN600钢带增强聚乙烯螺旋波纹管10451.9米主管、DN350钢管1602.5米主管的管护。
（六）截污工程截污检查井378个、倒虹吸检查井10个、200立方调节池1座、潜污泵2台、配电柜2套的管护。
（七）截污管网、检查井、污水泵、配电柜等产生的零星工程费用及电费。
（八）对检查井漂浮的垃圾进行清掏。</t>
  </si>
  <si>
    <t>绿化工程铺石管养便道管护面积</t>
  </si>
  <si>
    <t>3828</t>
  </si>
  <si>
    <t>平方米</t>
  </si>
  <si>
    <t>（一）沙河沿线绿化工程包括樱花、香樟、桂花、栾树、玉兰、红梅、垂柳、桃树等绿化乔木4865株的养护。
（二）绿化工程月季、毛叶杜鹃、红花继木、金叶菖蒲、金森女贞等绿化地被植物50928平方的养护。
（三）绿化工程DN100 PE管、DN50 PE管DN25 PE管、旋转喷头、快速取水阀、DN50闸阀等全套管养浇灌系统的管护。
（四）绿化工程铺石管养便道3828平方的管护。
（五）截污工程DN600钢带增强聚乙烯螺旋波纹管10451.9米主管、DN350钢管1602.5米主管的管护。
（六）截污工程截污检查井378个、倒虹吸检查井10个、200立方调节池1座、潜污泵2台、配电柜2套的管护。
（七）截污管网、检查井、污水泵、配电柜等产生的零星工程费用及电费。
（八）对检查井漂浮的垃圾进行清掏。</t>
  </si>
  <si>
    <t>截污工程截污检查井管护数</t>
  </si>
  <si>
    <t>378</t>
  </si>
  <si>
    <t>截止2025年12月底，工作任务完成率</t>
  </si>
  <si>
    <t>工作任务完成率</t>
  </si>
  <si>
    <t>提高污水收集率</t>
  </si>
  <si>
    <t>提高河道景观效果，改善水质</t>
  </si>
  <si>
    <t>水系连通及农村水系综合整治，农村饮水安全工程维修养护，小型水库维修养护，水资源管理、节约用水，山洪灾害防治，山洪灾害防治非工程措施维修养护。</t>
  </si>
  <si>
    <t>21</t>
  </si>
  <si>
    <t>农村饮水工程维修养护数量21处</t>
  </si>
  <si>
    <t>小型水库维修养护座数</t>
  </si>
  <si>
    <t>小型水库维修养护座数15座</t>
  </si>
  <si>
    <t>实施山洪灾害防治的县数</t>
  </si>
  <si>
    <t>实施山洪灾害防治的县数1个</t>
  </si>
  <si>
    <t>规模以上取水在线计量设施建设或改建数量</t>
  </si>
  <si>
    <t>规模以上取水在线计量设施建设或改建数量3个</t>
  </si>
  <si>
    <t>水系连通及水美乡村建设试点县数</t>
  </si>
  <si>
    <t>水系连通及水美乡村建设试点县数1个</t>
  </si>
  <si>
    <t>山洪灾害防治非工程措施维修养护县数</t>
  </si>
  <si>
    <t>山洪灾害防治非工程措施维修养护县数1个</t>
  </si>
  <si>
    <t>开展节水工作</t>
  </si>
  <si>
    <t>项</t>
  </si>
  <si>
    <t>开展节水工作1项</t>
  </si>
  <si>
    <t>2022年底，投资任务完成比例</t>
  </si>
  <si>
    <t>2022年底，投资任务完成比例90%</t>
  </si>
  <si>
    <t>取水量在线计量率提高比例2%</t>
  </si>
  <si>
    <t>0.4438</t>
  </si>
  <si>
    <t>山洪灾害防治保护人口0.4438万人</t>
  </si>
  <si>
    <t>农村饮水工程维修养护覆盖服务3万人</t>
  </si>
  <si>
    <t>1.01</t>
  </si>
  <si>
    <t>其他水利工程设施维修养护覆盖服务1.01万人</t>
  </si>
  <si>
    <t>规模以上取水在线计量设施建设或改建数</t>
  </si>
  <si>
    <t>13</t>
  </si>
  <si>
    <t>农村饮水工程维修养护数</t>
  </si>
  <si>
    <t>截至2025年6月底，完工项目初步验收率</t>
  </si>
  <si>
    <t>已建工程是否存在质量问题</t>
  </si>
  <si>
    <t>截止2024年底，投资完成比例</t>
  </si>
  <si>
    <t>完成时效</t>
  </si>
  <si>
    <t>截止2025年6月底，投资完成比例</t>
  </si>
  <si>
    <t>开展工作意义</t>
  </si>
  <si>
    <t>0.25</t>
  </si>
  <si>
    <t>农村饮水工程维修养护覆盖服务人口数量</t>
  </si>
  <si>
    <t>解决农村饮水工程水质存在问题的工程数量</t>
  </si>
  <si>
    <t>山洪灾害防治非工程措施设施维修养护覆盖服务人口</t>
  </si>
  <si>
    <t>万元</t>
  </si>
  <si>
    <t>小型水库维修养护覆盖服务人口</t>
  </si>
  <si>
    <t>新建生态护岸</t>
  </si>
  <si>
    <t>滨岸带治理</t>
  </si>
  <si>
    <t>发放两案人员生活补助</t>
  </si>
  <si>
    <t>发放人数</t>
  </si>
  <si>
    <t>发两案人员生活补助</t>
  </si>
  <si>
    <t>截止2025年底完成发放</t>
  </si>
  <si>
    <t>两案人员生活补助发放时效</t>
  </si>
  <si>
    <t>保障人员生活补助，维护社会稳定</t>
  </si>
  <si>
    <t>生活补助发放的意义</t>
  </si>
  <si>
    <t>受益群众满意度调查</t>
  </si>
  <si>
    <t>完成2025年海绵城市建设任务和海绵城市自评估报告。</t>
  </si>
  <si>
    <t>海绵城市建设任务</t>
  </si>
  <si>
    <t>海绵城市建设任务完成情况</t>
  </si>
  <si>
    <t>项目验收合格率</t>
  </si>
  <si>
    <t>截止2025年底工作完成比例</t>
  </si>
  <si>
    <t>工作完成比例</t>
  </si>
  <si>
    <t>降低城市内涝</t>
  </si>
  <si>
    <t>减低城市内涝</t>
  </si>
  <si>
    <t>雨水收集利用，改善水环境</t>
  </si>
  <si>
    <t>有效改善</t>
  </si>
  <si>
    <t>改善水环境</t>
  </si>
  <si>
    <t>受益群众满意</t>
  </si>
  <si>
    <t>完成安宁市箐门口水库集中式饮用水水源保护区划定方案及社会稳定风险评估报告编制</t>
  </si>
  <si>
    <t>编制保护区划定方案</t>
  </si>
  <si>
    <t>完成《安宁市箐门口水源地保护区划定方案》</t>
  </si>
  <si>
    <t>编制社会稳定风险评估报告个数</t>
  </si>
  <si>
    <t>完成《安宁市箐门口水库水源保护区划定社会稳定风险评估报告》</t>
  </si>
  <si>
    <t>成果报告通过技术审查率</t>
  </si>
  <si>
    <t>2个技术报告通过专家审查，取得专家意见</t>
  </si>
  <si>
    <t>完成时限</t>
  </si>
  <si>
    <t>&lt;=</t>
  </si>
  <si>
    <t>年</t>
  </si>
  <si>
    <t>2024年12月完成成果报告编制，并通过专家评审；1年内完成方案上报市政府审批。</t>
  </si>
  <si>
    <t>区域经济社会可持续发展</t>
  </si>
  <si>
    <t>有效提升</t>
  </si>
  <si>
    <t>提升</t>
  </si>
  <si>
    <t>提升区域经济社会可持续发展</t>
  </si>
  <si>
    <t>保障供水安全，预防突发性水事件</t>
  </si>
  <si>
    <t>保障供水安全，预防突发性水事件不发生</t>
  </si>
  <si>
    <t>为保障山洪灾害预警系统正常工作，与市级、省级、中央山洪灾害防御系统对接通畅，县级需对山洪灾害防御系统各项软硬件进行运行维护工作，山洪灾害会议专线及视频专线费用，自动站点物联网卡费用，老化损坏站点及服务器硬件维修、更换及运维服务费用等。</t>
  </si>
  <si>
    <t>对已建成山洪监测站点维护数</t>
  </si>
  <si>
    <t>52</t>
  </si>
  <si>
    <t>对已建成山洪监测站点维护数52个</t>
  </si>
  <si>
    <t>为保障山洪灾害预警系统正常工作，与市级、省级、中央山洪灾害防御系统对接通畅，县级需对山洪灾害防御系统各项软硬件进行运行维护工作，山洪灾害会议专线及视屏专线费用，自动站点物联网卡费用，老化损坏站点及服务器硬件维修、更换及运维服务费用等。</t>
  </si>
  <si>
    <t>完成专线使用数</t>
  </si>
  <si>
    <t>条</t>
  </si>
  <si>
    <t>完成专线使用数1条</t>
  </si>
  <si>
    <t>截止2025年底，工程任务完成率</t>
  </si>
  <si>
    <t>保障安宁市范围内人民群众生命财产安全</t>
  </si>
  <si>
    <t>山洪灾害非工程措施运行维护的意义</t>
  </si>
  <si>
    <t>减免山洪灾害引起水质和卫生条件恶化、导致居民健康水平下降</t>
  </si>
  <si>
    <t>健全完善我市水务行业安全生产责任体系建设，提升规范风险、隐患排查管控治理工作，提升信息化监管工作水平，保证全年不发生水利工程安全生产事故。</t>
  </si>
  <si>
    <t>购买安全生产监督检查技术服务</t>
  </si>
  <si>
    <t>&gt;</t>
  </si>
  <si>
    <t>购买安全生产监督检查技术服务对我市水利项目开展监督检查，</t>
  </si>
  <si>
    <t>开展安全、质量生产工作例会、安全生产培训会议或培训活动</t>
  </si>
  <si>
    <t>次/年</t>
  </si>
  <si>
    <t>开展安全、质量生产工作例会、安全生产培训会议或培训活动的次数</t>
  </si>
  <si>
    <t>每年安全生产目标责任书、装订安全生产相关资料</t>
  </si>
  <si>
    <t>30</t>
  </si>
  <si>
    <t>份</t>
  </si>
  <si>
    <t>制作安全生产目标责任书、安全生产相关资料的份数</t>
  </si>
  <si>
    <t>水利工程项目质量、安全生产达标率</t>
  </si>
  <si>
    <t>水利工程项目安全生产、质量达标率100%</t>
  </si>
  <si>
    <t>水利工程项目安全质量隐患排查整改完成率</t>
  </si>
  <si>
    <t>水利工程项目安全质量隐患排查整改完成率100%</t>
  </si>
  <si>
    <t>全覆盖对我局监管范围在建、运行水利设施项目开展监督、检查覆盖率</t>
  </si>
  <si>
    <t>全覆盖对我市在建、运行水利设施项目开展监督、检查率100%</t>
  </si>
  <si>
    <t>开展定期、日常培训提高我市水务行业人员安全生产、质量安全意识。</t>
  </si>
  <si>
    <t>有效提高水务行业人员安全生产、质量安全意识</t>
  </si>
  <si>
    <t>通过开展定期、日常培训100%提高我市水务行业人员安全生产、质量安全意识的意义</t>
  </si>
  <si>
    <t>组织相关单位、部门开展安全风险管控、隐患排查整治工作保证不发生水利工程安全生产事故</t>
  </si>
  <si>
    <t>保证不发生重大水利工程安全生产事故，促进我市水务行业稳定高效发展的意义</t>
  </si>
  <si>
    <t>水务行业质量好、安全生产市民满意度</t>
  </si>
  <si>
    <t>市民满意度达到95%以上的意义</t>
  </si>
  <si>
    <t>开展河湖“清四乱”、河道管理范围划定、水体检测、河长公示牌警示牌安装、“智慧河湖”信息平台运行维护等工作，确保圆满完成年度考核任务。</t>
  </si>
  <si>
    <t>编制“一河一策”方案个数</t>
  </si>
  <si>
    <t>45</t>
  </si>
  <si>
    <t>建成区黑臭水体检测个数</t>
  </si>
  <si>
    <t>16</t>
  </si>
  <si>
    <t>截止2024年底，工作任务完成率</t>
  </si>
  <si>
    <t>提高全民爱河护水意识，建设幸福河湖</t>
  </si>
  <si>
    <t>开展河湖长制工作的意义</t>
  </si>
  <si>
    <t>有助于建设“河畅、水清，岸绿、景美”的水生态环境</t>
  </si>
  <si>
    <t>完成防撞护墩、界桩、水库标识牌、警示牌等安装</t>
  </si>
  <si>
    <t>隔离防护栏</t>
  </si>
  <si>
    <t>4.1</t>
  </si>
  <si>
    <t>km</t>
  </si>
  <si>
    <t>完成长度</t>
  </si>
  <si>
    <t>围网</t>
  </si>
  <si>
    <t>千米</t>
  </si>
  <si>
    <t>刀片刺绳</t>
  </si>
  <si>
    <t>警示牌</t>
  </si>
  <si>
    <t>58</t>
  </si>
  <si>
    <t>完成个数</t>
  </si>
  <si>
    <t>宣传牌</t>
  </si>
  <si>
    <t>42</t>
  </si>
  <si>
    <t>截止2024年12月前工程项目完成率</t>
  </si>
  <si>
    <t>完成工程</t>
  </si>
  <si>
    <t>项目生态环境、人居环境</t>
  </si>
  <si>
    <t>明显改善</t>
  </si>
  <si>
    <t>满意度大于90%</t>
  </si>
  <si>
    <t>维持辖区内大中型水库移民稳定。</t>
  </si>
  <si>
    <t>移民后期扶持受益人口</t>
  </si>
  <si>
    <t>3000</t>
  </si>
  <si>
    <t>移民后期扶持受益人口数</t>
  </si>
  <si>
    <t>受益街道</t>
  </si>
  <si>
    <t>受益街道数</t>
  </si>
  <si>
    <t>截止2025年底，项目支付率</t>
  </si>
  <si>
    <t>50</t>
  </si>
  <si>
    <t>移民信访事件办结率</t>
  </si>
  <si>
    <t>交办的信访事项及时处理率</t>
  </si>
  <si>
    <t>库区和移民安置区生态环境改善情况</t>
  </si>
  <si>
    <t>有效</t>
  </si>
  <si>
    <t>移民对后期扶持政策实施满意度</t>
  </si>
  <si>
    <t>对已累计完成的农业水价综合改革面积，进行精准补贴和节水奖励补助，切实推进改革面积验收，强化督促资金使用效率、水价机制形成、资金兑付进度等工作，达到地区用水总量控制下的节水目标、全部用户缴纳水费等效益，保证受益群众满意度，进而巩固提升改革任务，保障工程良性运行。</t>
  </si>
  <si>
    <t>用于精准补贴节水奖励的资金比例</t>
  </si>
  <si>
    <t>精准补贴节水奖励的资金比例</t>
  </si>
  <si>
    <t>2024年度累计改革面积验收任务目标</t>
  </si>
  <si>
    <t>7.58</t>
  </si>
  <si>
    <t>累计改革面积验收任务目标</t>
  </si>
  <si>
    <t>截止2024年12月底，兑付完成比例</t>
  </si>
  <si>
    <t>受益群众满意度95%</t>
  </si>
  <si>
    <t>开展抗旱水源和供水设施建设，解决群众因旱饮水困难，努力降低干旱对社会经济造成影响。</t>
  </si>
  <si>
    <t>修复供水调水设施套数</t>
  </si>
  <si>
    <t>套</t>
  </si>
  <si>
    <t>修复供水调水设施1套</t>
  </si>
  <si>
    <t>兴建供水管网长度</t>
  </si>
  <si>
    <t>0.6</t>
  </si>
  <si>
    <t>兴建供水管网0.6公里</t>
  </si>
  <si>
    <t>截止2025年6月，资金执行率</t>
  </si>
  <si>
    <t>资金下达6个月内，资金执行率</t>
  </si>
  <si>
    <t>保障抗旱供水安全</t>
  </si>
  <si>
    <t>保障抗旱供水安全，发生中等干旱不受严重影响</t>
  </si>
  <si>
    <t>保障旱区城乡群众基本生活用水</t>
  </si>
  <si>
    <t>保障旱区城乡群众基本生活用水，发生中等干旱不受严重影响</t>
  </si>
  <si>
    <t>促进地区生态和谐发展</t>
  </si>
  <si>
    <t>促进地区生态和谐发展，发生中等干旱不受严重影响</t>
  </si>
  <si>
    <t>完成禄裱街道办安丰营小河下段至禄裱河入口排洪治理，八街街道办代家庄山洪沟治理的前期工作</t>
  </si>
  <si>
    <t>完成山洪沟治理项目件数</t>
  </si>
  <si>
    <t>件</t>
  </si>
  <si>
    <t>完成山洪沟治理项目2件</t>
  </si>
  <si>
    <t>符合设计规定质量要求</t>
  </si>
  <si>
    <t>符合要求</t>
  </si>
  <si>
    <t>2023年12月前完成建设任务</t>
  </si>
  <si>
    <t>完成建设任务时效</t>
  </si>
  <si>
    <t>社会效益指标</t>
  </si>
  <si>
    <t>保障汛期行洪安全</t>
  </si>
  <si>
    <t>服务对象满意度指标</t>
  </si>
  <si>
    <t>完成九龙河治河道治理，起点位于安禄快速通道涵洞口，终点为青龙小河口螳螂川交汇处。</t>
  </si>
  <si>
    <t>治理河道</t>
  </si>
  <si>
    <t>7.263</t>
  </si>
  <si>
    <t>治理河道长度7.263</t>
  </si>
  <si>
    <t>治理堤防</t>
  </si>
  <si>
    <t>13.57</t>
  </si>
  <si>
    <t>治理堤防13.57</t>
  </si>
  <si>
    <t>完成年限</t>
  </si>
  <si>
    <t>24</t>
  </si>
  <si>
    <t>月</t>
  </si>
  <si>
    <t>完成年限24月</t>
  </si>
  <si>
    <t>生态效益指标</t>
  </si>
  <si>
    <t>提高河道防洪能力，改善河道景观</t>
  </si>
  <si>
    <t>群众满意度90%</t>
  </si>
  <si>
    <t>完成安宁市车木河水库等11个集中式饮用水源地及安宁市九龙河河道生态治理二期，前期工作</t>
  </si>
  <si>
    <t>完成可研报告</t>
  </si>
  <si>
    <t>完成可研报告2件</t>
  </si>
  <si>
    <t>前期工作达标率</t>
  </si>
  <si>
    <t>完成前期工作达标率90%</t>
  </si>
  <si>
    <t>完成前期工作</t>
  </si>
  <si>
    <t>完善污水收集能力</t>
  </si>
  <si>
    <t>完善污水收集能力达90%</t>
  </si>
  <si>
    <t>改善水源地水质</t>
  </si>
  <si>
    <t>完成改善水源地水质</t>
  </si>
  <si>
    <t>完成群众满意度90%</t>
  </si>
  <si>
    <t>八街街道车木河水库安置区鸣凤村委会香云庄、平地村、鸣凤村美丽家园移民新村建设；</t>
  </si>
  <si>
    <t>完成美丽家园建设及农业提质增效建设，涉及村庄数</t>
  </si>
  <si>
    <t>完成美丽家园建设及农业提质增效建设，涉及村庄香云庄、平地村、鸣凤村</t>
  </si>
  <si>
    <t>新建长廊座数</t>
  </si>
  <si>
    <t>新建泵站座数</t>
  </si>
  <si>
    <t>截止2024年12月底，工作任务完成率</t>
  </si>
  <si>
    <t>移民受益人口</t>
  </si>
  <si>
    <t>643</t>
  </si>
  <si>
    <t>移民受益人口643人</t>
  </si>
  <si>
    <t>提高移民生活水平及人居环境</t>
  </si>
  <si>
    <t>移民项目建设的意义</t>
  </si>
  <si>
    <t>完成云龙水库安置区禄脿街道办安丰营村委会云丰村农田基础设施建设项目。</t>
  </si>
  <si>
    <t>建设高效节水工程</t>
  </si>
  <si>
    <t>1.00</t>
  </si>
  <si>
    <t>高效节水工程建设数量</t>
  </si>
  <si>
    <t>建设田间机耕路工程</t>
  </si>
  <si>
    <t>田间机耕路工程建设情况</t>
  </si>
  <si>
    <t>工程质量是否达标</t>
  </si>
  <si>
    <t>是否完善村基础设施建设</t>
  </si>
  <si>
    <t>村基础设施建设是否得到改善</t>
  </si>
  <si>
    <t>是否改善农业生产灌溉条件</t>
  </si>
  <si>
    <t>农业生产灌溉条件是否得到改善</t>
  </si>
  <si>
    <t>移民满意度</t>
  </si>
  <si>
    <t>完成云杉村产业提升工程、基础设施提升工程、人居环境提升工程、公共服务设施提升工程等。</t>
  </si>
  <si>
    <t>完成商业建筑栋数</t>
  </si>
  <si>
    <t>栋</t>
  </si>
  <si>
    <t>完成1栋商业建筑</t>
  </si>
  <si>
    <t>截止2024年12月31日前，主体工程完成比例</t>
  </si>
  <si>
    <t>主体工程完成时效</t>
  </si>
  <si>
    <t>提高移民村人居环境</t>
  </si>
  <si>
    <t>移民村建设的目的</t>
  </si>
  <si>
    <t>受益移民人口</t>
  </si>
  <si>
    <t>400</t>
  </si>
  <si>
    <t>完成发放2024年大中型水库移民补助资金</t>
  </si>
  <si>
    <t>移民人数</t>
  </si>
  <si>
    <t>8367</t>
  </si>
  <si>
    <t>移民8367人</t>
  </si>
  <si>
    <t>截止当年底，直补资金发放率</t>
  </si>
  <si>
    <t>直补资金发放率</t>
  </si>
  <si>
    <t>非正常进京上访和交办的信访事项及时处理率</t>
  </si>
  <si>
    <t>上访事项处理率</t>
  </si>
  <si>
    <t>满意度</t>
  </si>
  <si>
    <t>完成新建水库管理房工程，建设水情测报及自动化控制系统、交通桥工程、附属设施工程、启动供水管道工程。</t>
  </si>
  <si>
    <t>新建3层管理房，总建筑面积</t>
  </si>
  <si>
    <t>907.7</t>
  </si>
  <si>
    <t>新建3层管理房，总建筑面积907.7平方米</t>
  </si>
  <si>
    <t>建设水情测报系统</t>
  </si>
  <si>
    <t>1</t>
  </si>
  <si>
    <t>建设水情测报系统1套</t>
  </si>
  <si>
    <t>新建交通桥</t>
  </si>
  <si>
    <t>新建交通桥1座，1号桥净跨18.4米，2号桥净跨12米</t>
  </si>
  <si>
    <t>附属设施工程建设</t>
  </si>
  <si>
    <t>建设集洪沟，坝体字安装、溢洪道两侧铁栏杆制作安装、水泵房、坝顶大门及围栏、观测平台钢梯、观测通道修建、坝坡破损山体绿化、坝坡绿化喷灌系统、绿化、坝顶路灯、进场道路及池塘恢复等附属设施工程</t>
  </si>
  <si>
    <t>启动建设供水管道工程长度</t>
  </si>
  <si>
    <t>7.1</t>
  </si>
  <si>
    <t>新建1条从箐门口水库至外马湾水厂供水管道，管材为DN800钢筒混凝土管，长度约7.1公里</t>
  </si>
  <si>
    <t>工程质量验收合格率</t>
  </si>
  <si>
    <t>工程质量验收合格率100%</t>
  </si>
  <si>
    <t>解决周边涉及乡镇生活用水及农田灌溉用水</t>
  </si>
  <si>
    <t>100%解决周边涉及乡镇生活用水及农田灌溉用水</t>
  </si>
  <si>
    <t>受益群众满意度争取达95%以上</t>
  </si>
  <si>
    <t>为深入推进农业水价综合改革，充分发挥改革效益，资金将用于水价精准补贴和节水奖励。</t>
  </si>
  <si>
    <t>截止2024年5月底，兑付完成比例</t>
  </si>
  <si>
    <t>截止2024年5月底，兑付完成比例100%</t>
  </si>
  <si>
    <t>经济效益指标</t>
  </si>
  <si>
    <t>预算06表</t>
  </si>
  <si>
    <t>部门整体支出绩效目标表</t>
  </si>
  <si>
    <t>部门名称</t>
  </si>
  <si>
    <t>说明</t>
  </si>
  <si>
    <t>部门总体目标</t>
  </si>
  <si>
    <t>部门职责</t>
  </si>
  <si>
    <t>（一）贯彻落实党和国家关于水务工作的方针政策法律法规以及省和昆明市决策部署。负责水资源的合理开发利用，拟订全市水务工作发展战略和中长期规划及年度计划并组织实施。
（二）负责生活、生产经营和生态环境用水的统筹兼顾和保障。实施空中水、地表水、地下水等水资源的统一监督管理，拟订全市水中长期供求规划、水量分配方案并组织实施；按规定开展水能资源调查工作；负责全市水资源调度；组织实施取水许可、水资源有偿使用制度和水资源论证、防洪论证制度。指导水利行业供水和城乡供水工作。
（三）负责水资源保护工作。组织编制水资源保护规划，执行水功能区划；组织、指导全市饮用水水源保护工作。组织实施地下水开发利用和城市规划区地下水资源管理保护工作。
（四）负责防御水旱灾害，组织编制洪水干旱防治规划和江河湖泊、涉水工程防御洪水抗御旱灾调度计划以及应急水量调度方案并组织实施。承担水情旱情预警工作。
（五）负责全市小型水利工程建设管理，指导水利工程建设与运行管理，实施重要水利工程建设与运行管理。开展水务建设市场的监督管理。
（六）负责防治水土流失。拟订水土保持规划并组织实施，开展水土流失的综合防治、监测预报并定期公告；负责有关重大建设项目水土保持方案的审批、监督实施及水土保持设施的验收工作，指导重点水土保持建设项目的实施。
（七）负责城镇供水管理，供水设施规划与建设。负责农村饮水安全、节水灌溉等工程建设与管理工作；指导农村水利社会化服务体系建设。
（八）负责城镇排水、污水处理与再生水利用工作，拟订城乡排水、污水处理与再生水利用规划，指导、实施城镇排水、污水处理与再生水利用设施的建设、维护与保护。
（九）负责节约用水工作。编制节约用水规划，指导和开展节水型社会建设工作。
（十）负责涉水违法事件的查处，实施水行政监察和执法工作。负责水务安全生产工作，指导、实施水库、水电站大坝的安全检测，水利工程安全监督。
（十一）按照水利行业技术标准、规程规范组织开展水务行业质量监督工作。承担水务统计工作。配合上级水务部门办理有关涉外事务。
（十二）贯彻落实和宣传党和国家关于大中型水库移民后期扶持方针政策以及省和昆明市决策部署。完成年度大中型水库移民后期扶持认可核实更新，拟定年度资金使用计划；编制上报移民后期扶持项目规划和年度计划并组织实施；
（十三）完成市委、市政府交办的其他任务。</t>
  </si>
  <si>
    <t>根据三定方案归纳。</t>
  </si>
  <si>
    <t>总体绩效目标
（2025-2027年期间）</t>
  </si>
  <si>
    <t>（一）深入贯彻绿色发展理念，全力强化水环境治理1.强化城市污水整治工作；2.扎实推进水环境治理工程建设；3.持续提升水质精细化管理方式方法。（二）深托底农村供水系统布局，健全城乡供水体系1.继续推进城乡供水一体化建设；2.继续深入落实水库移民后期扶持政策；3.城市供水保障。（三）立足长远，推进滇中引水重点工程建设（四）加强重点工程实施全过程管理，确保落地落实</t>
  </si>
  <si>
    <t>根据部门职责，中长期规划，各级党委，各级政府要求归纳。</t>
  </si>
  <si>
    <t>部门年度目标</t>
  </si>
  <si>
    <t>预算年度（2025年）
绩效目标</t>
  </si>
  <si>
    <t>1.实施完成安宁市职教园区至第二污水处理厂污水主管网建设工程、太平新城排水系统提升改造工程、金方片区雨污分流改造工程、富安村雨污分流工程、螳螂川东25号44号45号排口及西22号排口改造治理等7个排水设施项目建设。2.实施完成安宁市第二污水处理厂提标及资源化利用工程，提升污水处理厂处理能力和出水水质标准。3.推动车木河水源点（招霸河）保护治理示范工程项目，开展项目前期等招投标手续，争取2025年实施建设。4.推进禄脿河流域水生态保护修复工程，将项目纳入“十五五”规划，结合地方政府专项债券、中央预算资金、 省预算内资金等上级资金申报要求，做好项目包装工作，完成项目包装谋划争取项目资金，组织实施建设任务。5.长期开展绿美河湖、美丽河湖建设回头看工作。计划将始甸水库争取入选标杆典型案例。6.持续提升水质精细化管理方式方法。将辖区水质监测系统与人工排查相结合，对安宁市辖区内污染源全面梳理排查并整治，确保2025年辖区内水环境质量向好发展。7.继续推进城乡供水一体化建设。2025年通过专项债等渠道积极筹措资金，以县街街道办辖区为重点，继续推进农村供水工程建设，逐步建立稳定、安全、高效的农村供水系统，并落实规范化管理，全面提升安宁市农村饮水保障水平，切实保障我市农村饮水安全。8.继续深入落实水库移民后期扶持政策。9.全面推进启动2025年度八街科技产业园、县街食用菌种植项目、禄脿云丰村产业转型升级项目建设，预计完成投资4500余万元；10.积极谋划编制移民扶持“十五五”规划及项目储备，持续为移民群众安居乐业创造坚实的基础。11.结合滇中引水二期配套工程安宁市境内昆明段、玉溪段和楚雄段施工计划及用地需求，2025年计划完成三批次525亩临时用地报批，完成第二、三批次报批范围724.15亩土地的征迁补偿。12.全力推进规划编制和保护区划定工作。积极对接安宁产业园区、各受水街道办等相关单位，继续统筹协调好规划编制工作，确保规划成果可操作、能实施、有保障，在规定时限内上报审批。13.2025年，拟计划完成安宁市城市供水及补水能力提升工程总投资1.74亿元、安宁市老旧供水管网改造工程总投资0.71亿元、安宁市老旧排水管网改造工程总投资4.43亿元三个专债项目；推动车木河水源点（招霸河）保护治理示范工程项目，开展项目前期等招投标手续，争取2025年实施建设。</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</si>
  <si>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</si>
  <si>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</si>
  <si>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</si>
  <si>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</si>
  <si>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</si>
  <si>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</si>
  <si>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</si>
  <si>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</si>
  <si>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</si>
  <si>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</si>
  <si>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1、行政遗属人员1名，每月发放956元的补助，全年共计发放11472元；2、事业遗属人员14名，每月发放合计10754元的补助，全年共计发放129048元，遗属人员补助金额合计140520元。</t>
  </si>
  <si>
    <t>两案人员一名，根据《关于调整我市“两案”审理刑满释放人员生活困难补助的通知》（安组通（2016）14号)文件，按照2024年安宁市城镇居民人均可支配收入增长率增加每月生活困难补助，2024年每月发放生活补助金额为2087元，按增长率5%预计2025年每月发放生活补助金额为2200元，全年共需要资金26400元</t>
  </si>
  <si>
    <t>1.开展建成区黑臭水体16个，一年检测4次；2.修编“一河一策”方案约共计编制7条河（水库）的方案；3.水质自动监测设备配件更换频繁，人工排查及水质检测次数较多，且河长办无法开展，需委托第三方专业机构；4.鸣矣河通仙桥国控断面附近因上游冲刷及河闸拦挡，原有的一名保洁员因负责区域较广，无法完成国控断面附近垃圾打捞工作，螳螂川所流经的四个街道办需购买打捞工具；5.河长公示牌更换，上级工反馈四乱图斑541个，需对每一个图斑进行现场核查及洪水分析，部分图斑需编制洪水影响评价报告。</t>
  </si>
  <si>
    <t>1.管网堵塞排查处理4个泵站每个泵站管网维修.2.大汉营、昆钢焦化厂泵站、轧钢厂泵站大汉营电费。3.燃油费：用于排涝发电机使用1500L，平均单价8元/L，发电机、抽水泵。泵站值守6人，城市排涝8人，人员工资。4.安宁市政府安排把太平管网纳入管理维护。</t>
  </si>
  <si>
    <t>1.为维护自身的合法权益，提高依法行政执法能力，特聘请律师提供法制审核服务；2.车辆租赁费:包含燃油、维修维护等费用；3.办案检测鉴定；4.制作宣传短片及音频资料、环保袋、宣传资料；在主城区举办主题活动启动仪式，在各街道办进行现场宣传活动，向有关单位发放宣传资料。短片、音频资料、办公楼LED屏节水公益片宣传期间循环播放一周；环保袋、节水宣传口杯、布袋、节水宣传抽纸、宣传资料、布标制作在各街道进行10场次宣传活动。</t>
  </si>
  <si>
    <t>1.组织开展每季度安全生产、质量安全工作会议共4次，培训教育会议4次，测算共170余人参与。2、测算购买安全监督检查防护用品如安全帽20顶.3、共开展安全生产月、质量月等2次主题宣传活动。4、测算制作安全生产材料安全生产责任书30余份、安全展板2-3块、跟换安全生产文化墙贴纸。5、测算购买安全生产监督检查服务开展2轮安全生产监督检查，每轮最少检查6件水利项目工程。5、委托质量检测单位对我市备案过的水利工程开展质量监督检测，测算对3件水利项目工程开展监测，监测次数4次。</t>
  </si>
  <si>
    <t>1.山洪灾害会议视频专线费及物联网卡费；2.老化损坏站点及服务器硬件维修、更换；3.山洪灾害防治地方配套资金；4.山洪灾害防治群测群防费用（含展板制作、宣传资料印制等相关物资）。</t>
  </si>
  <si>
    <t>开展水土保持目标责任考核技术服务费，创建国家水土保持示范工程技术服务经费：按照签订合同委托技术服务单位开展国家水土保持示范工程技术服务工作；安宁市水土保持规划（2021-2030年）编制费：编制完成了《安宁市水土保持规划（2021-2030年）》，于2022年12月27日经安宁市人民政府（安政复〔2022〕264号）批复同意。规划制定为安宁今后的水土保持提供了科学指导依据，使水土保持治理工作更具成效</t>
  </si>
  <si>
    <t>2025年节水“三同时”审查、海绵城市技术服务费，2022-2025年四年海绵城市自评估报告费；2025年海绵城市宣传、培训</t>
  </si>
  <si>
    <t>委托具有相关资质的第三方技术单位，签订技术服务合同，出具《安宁市农业灌溉水有效利用系数测算报告》</t>
  </si>
  <si>
    <t>对安宁市水务局管理的126个水库进行咨询评估。（共计131个水库，其中1个水库属于企业自建，4个水库属于新建水库，不纳入评估范围）</t>
  </si>
  <si>
    <t>根据《昆明市水务行业整治生态存在问题整改方案》中涉及执行专家审查规定不严的问题：“安宁市水务局部分项目由科室自行组织审查，既当裁判员又当运动员，部分科室组织项目专家评审时，长期邀请与初步设计报告编制单位相熟的评审专家，没有执行评审专家回避制度”。为使水利基建项目初步设计报告审批工作规范化，按照水利基建项目初步设计文件审批办理流程图，委托中介服务单位组织初步设计报告技术审查，全年预计组织技术审查服务20次。</t>
  </si>
  <si>
    <t>对沙河沿河绿化乔木4865株、地被植物50928平方米进行浇水除草等日常养护；对截污工程截污管道12054.4米、检查井378个、倒虹吸检查井10个、200立方调节池1座、潜污泵2台、配电柜2套进行日常管护，确保截污管道及泵站正常运行</t>
  </si>
  <si>
    <t>安宁市箐门口水库饮用水水源保护区划定</t>
  </si>
  <si>
    <t>三、部门整体支出绩效指标</t>
  </si>
  <si>
    <t>绩效指标</t>
  </si>
  <si>
    <t>评（扣）分标准</t>
  </si>
  <si>
    <t>绩效指标值设定依据及数据来源</t>
  </si>
  <si>
    <t xml:space="preserve">二级指标 </t>
  </si>
  <si>
    <t>2025年预算项目件数</t>
  </si>
  <si>
    <t>14</t>
  </si>
  <si>
    <t>根据完成情况进行评扣分</t>
  </si>
  <si>
    <t>2025年预算项目计划项目件数</t>
  </si>
  <si>
    <t>安宁市水务局2025年预算项目</t>
  </si>
  <si>
    <t>截止2025年底，工程验收合格率</t>
  </si>
  <si>
    <t>工程验收报告</t>
  </si>
  <si>
    <t>截止次年6月底，建设任务完成比例</t>
  </si>
  <si>
    <t>建设任务完成比例</t>
  </si>
  <si>
    <t>项目实施进度报告</t>
  </si>
  <si>
    <t>有效应对旱情，全力保障城市供水安全，加快推进滇中引水工程建设</t>
  </si>
  <si>
    <t>开展项目建设的意义</t>
  </si>
  <si>
    <t>安宁市水务局2025年工作计划</t>
  </si>
  <si>
    <t>提升农村饮用水水质达标率；率先开展市政排水管网地理信息系统建设</t>
  </si>
  <si>
    <t>减少禄脿河带入螳螂川的污染物质总量，改善沿线生态环境及人居环境，有效促进周边投资环境建设</t>
  </si>
  <si>
    <t>预算07表</t>
  </si>
  <si>
    <t>本年政府性基金预算支出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</si>
  <si>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</si>
  <si>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</si>
  <si>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</si>
  <si>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</si>
  <si>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</si>
  <si>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</si>
  <si>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</si>
  <si>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</si>
  <si>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</si>
  <si>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</si>
  <si>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</si>
  <si>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</si>
  <si>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</si>
  <si>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</si>
  <si>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一河一策方案编制服务</t>
  </si>
  <si>
    <t>水资源保护服务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</si>
  <si>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</si>
  <si>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</si>
  <si>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</si>
  <si>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</si>
  <si>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</si>
  <si>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</si>
  <si>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</si>
  <si>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</si>
  <si>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安全生产监督检查技术服务</t>
  </si>
  <si>
    <t>B0501 监督检查辅助服务</t>
  </si>
  <si>
    <t>水务行业管理与技术服务</t>
  </si>
  <si>
    <t>安全生产监督检查技术服务费</t>
  </si>
  <si>
    <t>水土保持监管技术服务</t>
  </si>
  <si>
    <t>A1213 水务行业管理与技术服务</t>
  </si>
  <si>
    <t>律师咨询服务</t>
  </si>
  <si>
    <t>B0102 法律咨询服务</t>
  </si>
  <si>
    <t>法律咨询服务</t>
  </si>
  <si>
    <t>部分河湖“四乱”图斑洪水影响评级报告编制服务</t>
  </si>
  <si>
    <t>建成区黑臭水体检测服务</t>
  </si>
  <si>
    <t>海绵城市建设技术服务</t>
  </si>
  <si>
    <t>农灌系数测算技术服务</t>
  </si>
  <si>
    <t>管辖水库价值评估服务</t>
  </si>
  <si>
    <t>水利基建项目初步设计报告评审服务</t>
  </si>
  <si>
    <t>B0701 评审服务</t>
  </si>
  <si>
    <t>水源保护区划定方案及社会稳定风险评估报告编制服务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</si>
  <si>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</si>
  <si>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</si>
  <si>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</si>
  <si>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</si>
  <si>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</si>
  <si>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</si>
  <si>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</si>
  <si>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</si>
  <si>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</si>
  <si>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</si>
  <si>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</si>
  <si>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</si>
  <si>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</si>
  <si>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</si>
  <si>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</si>
  <si>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</si>
  <si>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</si>
  <si>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</si>
  <si>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</si>
  <si>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</si>
  <si>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</si>
  <si>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</si>
  <si>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</si>
  <si>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</si>
  <si>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</si>
  <si>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</si>
  <si>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</si>
  <si>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预算14表</t>
  </si>
  <si>
    <t>部门项目支出中期规划预算表</t>
  </si>
  <si>
    <t>项目级次</t>
  </si>
  <si>
    <t>2025年</t>
  </si>
  <si>
    <t>2026年</t>
  </si>
  <si>
    <t>2027年</t>
  </si>
  <si>
    <t>本级项目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</si>
</sst>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 numFmtId="184" formatCode="0.00_ "/>
  </numFmts>
  <fonts count="5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b/>
      <sz val="9"/>
      <color theme="1"/>
      <name val="宋体"/>
      <charset val="134"/>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9"/>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25"/>
      <color rgb="FF000000"/>
      <name val="宋体"/>
      <charset val="134"/>
    </font>
    <font>
      <sz val="11"/>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 borderId="26"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3" fillId="0" borderId="29" applyNumberFormat="0" applyFill="0" applyAlignment="0" applyProtection="0">
      <alignment vertical="center"/>
    </xf>
    <xf numFmtId="0" fontId="43" fillId="0" borderId="0" applyNumberFormat="0" applyFill="0" applyBorder="0" applyAlignment="0" applyProtection="0">
      <alignment vertical="center"/>
    </xf>
    <xf numFmtId="0" fontId="44" fillId="4" borderId="30" applyNumberFormat="0" applyAlignment="0" applyProtection="0">
      <alignment vertical="center"/>
    </xf>
    <xf numFmtId="0" fontId="45" fillId="5" borderId="31" applyNumberFormat="0" applyAlignment="0" applyProtection="0">
      <alignment vertical="center"/>
    </xf>
    <xf numFmtId="0" fontId="46" fillId="5" borderId="30" applyNumberFormat="0" applyAlignment="0" applyProtection="0">
      <alignment vertical="center"/>
    </xf>
    <xf numFmtId="0" fontId="47" fillId="6" borderId="32" applyNumberFormat="0" applyAlignment="0" applyProtection="0">
      <alignment vertical="center"/>
    </xf>
    <xf numFmtId="0" fontId="48" fillId="0" borderId="33" applyNumberFormat="0" applyFill="0" applyAlignment="0" applyProtection="0">
      <alignment vertical="center"/>
    </xf>
    <xf numFmtId="0" fontId="49" fillId="0" borderId="34"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3" fillId="33"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xf numFmtId="0" fontId="17" fillId="0" borderId="0">
      <alignment vertical="top"/>
      <protection locked="0"/>
    </xf>
    <xf numFmtId="0" fontId="0" fillId="0" borderId="0"/>
    <xf numFmtId="0" fontId="0" fillId="0" borderId="0"/>
    <xf numFmtId="0" fontId="11" fillId="0" borderId="0"/>
    <xf numFmtId="0" fontId="11" fillId="0" borderId="0"/>
    <xf numFmtId="180" fontId="17" fillId="0" borderId="7">
      <alignment horizontal="right" vertical="center"/>
    </xf>
    <xf numFmtId="0" fontId="11" fillId="0" borderId="0"/>
    <xf numFmtId="181" fontId="17" fillId="0" borderId="7">
      <alignment horizontal="right" vertical="center"/>
    </xf>
    <xf numFmtId="49" fontId="17" fillId="0" borderId="7">
      <alignment horizontal="left" vertical="center" wrapText="1"/>
    </xf>
  </cellStyleXfs>
  <cellXfs count="383">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49" fontId="4" fillId="0" borderId="7" xfId="61" applyFont="1">
      <alignment horizontal="left" vertical="center" wrapText="1"/>
    </xf>
    <xf numFmtId="0" fontId="2" fillId="0" borderId="8" xfId="0" applyFont="1" applyFill="1" applyBorder="1" applyAlignment="1">
      <alignment horizontal="center" vertical="center"/>
    </xf>
    <xf numFmtId="181" fontId="4" fillId="0" borderId="7" xfId="60" applyFont="1" applyAlignment="1">
      <alignment vertical="center"/>
    </xf>
    <xf numFmtId="181" fontId="7" fillId="0" borderId="7" xfId="60" applyNumberFormat="1" applyFont="1" applyBorder="1">
      <alignment horizontal="right" vertical="center"/>
    </xf>
    <xf numFmtId="181" fontId="8" fillId="0" borderId="7" xfId="60" applyNumberFormat="1" applyFont="1" applyBorder="1">
      <alignment horizontal="right" vertical="center"/>
    </xf>
    <xf numFmtId="181" fontId="4" fillId="0" borderId="7" xfId="60" applyFont="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7" xfId="0" applyFont="1" applyFill="1" applyBorder="1" applyAlignment="1">
      <alignment horizontal="left" vertical="center" wrapText="1"/>
    </xf>
    <xf numFmtId="181" fontId="7" fillId="0" borderId="7" xfId="0" applyNumberFormat="1" applyFont="1" applyFill="1" applyBorder="1" applyAlignment="1">
      <alignment horizontal="right" vertical="center"/>
    </xf>
    <xf numFmtId="0" fontId="6" fillId="0" borderId="8"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5" fillId="0" borderId="9" xfId="51" applyFont="1" applyFill="1" applyBorder="1" applyAlignment="1">
      <alignment horizontal="center" vertical="center" wrapText="1"/>
    </xf>
    <xf numFmtId="0" fontId="15" fillId="0" borderId="10" xfId="51" applyFont="1" applyFill="1" applyBorder="1" applyAlignment="1">
      <alignment horizontal="center" vertical="center" wrapText="1"/>
    </xf>
    <xf numFmtId="0" fontId="15" fillId="0" borderId="11" xfId="51" applyFont="1" applyFill="1" applyBorder="1" applyAlignment="1">
      <alignment horizontal="center" vertical="center" wrapText="1"/>
    </xf>
    <xf numFmtId="0" fontId="15"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51" applyFont="1" applyFill="1" applyBorder="1" applyAlignment="1">
      <alignment horizontal="center" vertical="center" wrapText="1"/>
    </xf>
    <xf numFmtId="0" fontId="11" fillId="0" borderId="10" xfId="59" applyFill="1" applyBorder="1" applyAlignment="1">
      <alignment horizontal="center" vertical="center"/>
    </xf>
    <xf numFmtId="0" fontId="11" fillId="0" borderId="11" xfId="59" applyFill="1" applyBorder="1" applyAlignment="1">
      <alignment horizontal="center" vertical="center"/>
    </xf>
    <xf numFmtId="0" fontId="11" fillId="0" borderId="13" xfId="59" applyFill="1" applyBorder="1" applyAlignment="1">
      <alignment horizontal="center" vertical="center"/>
    </xf>
    <xf numFmtId="0" fontId="15" fillId="0" borderId="8" xfId="51" applyFont="1" applyFill="1" applyBorder="1" applyAlignment="1">
      <alignment vertical="center" wrapText="1"/>
    </xf>
    <xf numFmtId="0" fontId="11" fillId="0" borderId="8" xfId="59" applyFill="1" applyBorder="1" applyAlignment="1">
      <alignment vertical="center"/>
    </xf>
    <xf numFmtId="0" fontId="15" fillId="0" borderId="8" xfId="51" applyFont="1" applyFill="1" applyBorder="1" applyAlignment="1">
      <alignment horizontal="left" vertical="center" wrapText="1" indent="1"/>
    </xf>
    <xf numFmtId="0" fontId="16" fillId="0" borderId="8" xfId="51" applyFont="1" applyFill="1" applyBorder="1" applyAlignment="1">
      <alignment horizontal="center" vertical="center" wrapText="1"/>
    </xf>
    <xf numFmtId="0" fontId="16" fillId="0" borderId="0" xfId="59" applyNumberFormat="1" applyFont="1" applyFill="1" applyBorder="1" applyAlignment="1" applyProtection="1">
      <alignment horizontal="right" vertical="center"/>
    </xf>
    <xf numFmtId="0" fontId="15" fillId="0" borderId="13" xfId="51" applyFont="1" applyFill="1" applyBorder="1" applyAlignment="1">
      <alignment horizontal="center" vertical="center" wrapText="1"/>
    </xf>
    <xf numFmtId="0" fontId="11" fillId="0" borderId="0" xfId="53" applyFont="1" applyFill="1" applyBorder="1" applyAlignment="1" applyProtection="1">
      <alignment vertical="center"/>
    </xf>
    <xf numFmtId="0" fontId="17" fillId="0" borderId="0" xfId="53" applyFont="1" applyFill="1" applyBorder="1" applyAlignment="1" applyProtection="1">
      <alignment vertical="top"/>
      <protection locked="0"/>
    </xf>
    <xf numFmtId="0" fontId="18"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17"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9" fillId="0" borderId="0" xfId="53" applyFont="1" applyFill="1" applyBorder="1" applyAlignment="1" applyProtection="1">
      <alignment vertical="top"/>
      <protection locked="0"/>
    </xf>
    <xf numFmtId="0" fontId="11" fillId="0" borderId="0" xfId="53" applyFont="1" applyFill="1" applyBorder="1" applyAlignment="1" applyProtection="1"/>
    <xf numFmtId="0" fontId="20"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8"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9" fillId="0" borderId="14" xfId="53" applyFont="1" applyFill="1" applyBorder="1" applyAlignment="1" applyProtection="1">
      <alignment horizontal="center" vertical="center"/>
    </xf>
    <xf numFmtId="0" fontId="19" fillId="0" borderId="2" xfId="53" applyFont="1" applyFill="1" applyBorder="1" applyAlignment="1" applyProtection="1">
      <alignment horizontal="center" vertical="center"/>
    </xf>
    <xf numFmtId="0" fontId="19" fillId="0" borderId="15" xfId="0" applyFont="1" applyFill="1" applyBorder="1" applyAlignment="1" applyProtection="1">
      <alignment vertical="center" readingOrder="1"/>
      <protection locked="0"/>
    </xf>
    <xf numFmtId="0" fontId="19" fillId="0" borderId="16" xfId="0" applyFont="1" applyFill="1" applyBorder="1" applyAlignment="1" applyProtection="1">
      <alignment vertical="center" readingOrder="1"/>
      <protection locked="0"/>
    </xf>
    <xf numFmtId="0" fontId="19" fillId="0" borderId="17" xfId="0" applyFont="1" applyFill="1" applyBorder="1" applyAlignment="1" applyProtection="1">
      <alignment vertical="center" readingOrder="1"/>
      <protection locked="0"/>
    </xf>
    <xf numFmtId="0" fontId="17"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7"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9" fillId="0" borderId="0" xfId="53" applyFont="1" applyFill="1" applyBorder="1" applyAlignment="1" applyProtection="1"/>
    <xf numFmtId="0" fontId="17"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21" fillId="0" borderId="0" xfId="0" applyFont="1"/>
    <xf numFmtId="0" fontId="1" fillId="0" borderId="0" xfId="0" applyFont="1" applyFill="1" applyBorder="1" applyAlignment="1">
      <alignment vertical="center"/>
    </xf>
    <xf numFmtId="0" fontId="18"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7" fillId="0" borderId="8" xfId="53" applyFont="1" applyFill="1" applyBorder="1" applyAlignment="1" applyProtection="1">
      <alignment vertical="center"/>
      <protection locked="0"/>
    </xf>
    <xf numFmtId="0" fontId="4"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7"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9" fillId="0" borderId="8" xfId="53" applyFont="1" applyFill="1" applyBorder="1" applyAlignment="1" applyProtection="1">
      <alignment horizontal="center" vertical="center" wrapText="1"/>
      <protection locked="0"/>
    </xf>
    <xf numFmtId="182" fontId="4" fillId="0" borderId="8" xfId="53" applyNumberFormat="1" applyFont="1" applyFill="1" applyBorder="1" applyAlignment="1" applyProtection="1">
      <alignment horizontal="right" vertical="center"/>
      <protection locked="0"/>
    </xf>
    <xf numFmtId="181" fontId="4" fillId="0" borderId="8" xfId="60" applyFont="1" applyBorder="1">
      <alignment horizontal="right" vertical="center"/>
    </xf>
    <xf numFmtId="182" fontId="4" fillId="0" borderId="8" xfId="53" applyNumberFormat="1" applyFont="1" applyFill="1" applyBorder="1" applyAlignment="1" applyProtection="1">
      <alignment horizontal="right" vertical="center"/>
    </xf>
    <xf numFmtId="182" fontId="17" fillId="0" borderId="8" xfId="53" applyNumberFormat="1" applyFont="1" applyFill="1" applyBorder="1" applyAlignment="1" applyProtection="1">
      <alignment vertical="center"/>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0" fontId="4" fillId="0" borderId="8" xfId="53" applyFont="1" applyFill="1" applyBorder="1" applyAlignment="1" applyProtection="1">
      <alignment horizontal="left" vertical="center" wrapText="1"/>
    </xf>
    <xf numFmtId="0" fontId="4" fillId="0" borderId="22" xfId="53" applyFont="1" applyFill="1" applyBorder="1" applyAlignment="1" applyProtection="1">
      <alignment horizontal="left" vertical="center" wrapText="1"/>
    </xf>
    <xf numFmtId="0" fontId="17" fillId="0" borderId="22" xfId="53" applyFont="1" applyFill="1" applyBorder="1" applyAlignment="1" applyProtection="1">
      <alignment horizontal="left" vertical="center" wrapText="1"/>
    </xf>
    <xf numFmtId="0" fontId="4" fillId="0" borderId="22" xfId="53" applyFont="1" applyFill="1" applyBorder="1" applyAlignment="1" applyProtection="1">
      <alignment horizontal="right" vertical="center"/>
    </xf>
    <xf numFmtId="182" fontId="4" fillId="0" borderId="22" xfId="53" applyNumberFormat="1" applyFont="1" applyFill="1" applyBorder="1" applyAlignment="1" applyProtection="1">
      <alignment horizontal="right" vertical="center"/>
      <protection locked="0"/>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9"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5" fillId="0" borderId="9" xfId="53" applyFont="1" applyFill="1" applyBorder="1" applyAlignment="1" applyProtection="1">
      <alignment horizontal="center" vertical="center"/>
    </xf>
    <xf numFmtId="182" fontId="17" fillId="0" borderId="4" xfId="53" applyNumberFormat="1" applyFont="1" applyFill="1" applyBorder="1" applyAlignment="1" applyProtection="1">
      <alignmen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9" fillId="0" borderId="24"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left" vertical="center"/>
    </xf>
    <xf numFmtId="0" fontId="4" fillId="0" borderId="3" xfId="53" applyFont="1" applyFill="1" applyBorder="1" applyAlignment="1" applyProtection="1">
      <alignment horizontal="left" vertical="center"/>
    </xf>
    <xf numFmtId="0" fontId="4" fillId="0" borderId="4" xfId="53" applyFont="1" applyFill="1" applyBorder="1" applyAlignment="1" applyProtection="1">
      <alignment horizontal="left"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7"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184" fontId="11" fillId="0" borderId="18" xfId="53" applyNumberFormat="1" applyFont="1" applyFill="1" applyBorder="1" applyAlignment="1" applyProtection="1"/>
    <xf numFmtId="49" fontId="4" fillId="0" borderId="7" xfId="0" applyNumberFormat="1" applyFont="1" applyFill="1" applyBorder="1" applyAlignment="1" applyProtection="1">
      <alignment horizontal="left" vertical="center" wrapText="1"/>
    </xf>
    <xf numFmtId="182" fontId="17" fillId="0" borderId="7" xfId="53" applyNumberFormat="1" applyFont="1" applyFill="1" applyBorder="1" applyAlignment="1" applyProtection="1"/>
    <xf numFmtId="182" fontId="4" fillId="0" borderId="7" xfId="0" applyNumberFormat="1" applyFont="1" applyFill="1" applyBorder="1" applyAlignment="1" applyProtection="1">
      <alignment horizontal="right" vertical="center"/>
    </xf>
    <xf numFmtId="184" fontId="11" fillId="0" borderId="2" xfId="53" applyNumberFormat="1" applyFont="1" applyFill="1" applyBorder="1" applyAlignment="1" applyProtection="1"/>
    <xf numFmtId="49" fontId="4" fillId="0" borderId="7" xfId="0" applyNumberFormat="1" applyFont="1" applyFill="1" applyBorder="1" applyAlignment="1" applyProtection="1">
      <alignment horizontal="left" vertical="center" wrapText="1" indent="1"/>
    </xf>
    <xf numFmtId="182" fontId="4" fillId="0" borderId="7" xfId="53" applyNumberFormat="1" applyFont="1" applyFill="1" applyBorder="1" applyAlignment="1" applyProtection="1">
      <alignment horizontal="left" vertical="center" wrapText="1"/>
    </xf>
    <xf numFmtId="49" fontId="4" fillId="0" borderId="7" xfId="0" applyNumberFormat="1" applyFont="1" applyFill="1" applyBorder="1" applyAlignment="1" applyProtection="1">
      <alignment horizontal="left" vertical="center" wrapText="1" indent="2"/>
    </xf>
    <xf numFmtId="184" fontId="11" fillId="0" borderId="14" xfId="53" applyNumberFormat="1" applyFont="1" applyFill="1" applyBorder="1" applyAlignment="1" applyProtection="1"/>
    <xf numFmtId="0" fontId="17" fillId="0" borderId="2" xfId="53" applyFont="1" applyFill="1" applyBorder="1" applyAlignment="1" applyProtection="1">
      <alignment horizontal="center" vertical="center"/>
    </xf>
    <xf numFmtId="0" fontId="17" fillId="0" borderId="3" xfId="53" applyFont="1" applyFill="1" applyBorder="1" applyAlignment="1" applyProtection="1">
      <alignment horizontal="center" vertical="center"/>
    </xf>
    <xf numFmtId="0" fontId="17" fillId="0" borderId="4" xfId="53" applyFont="1" applyFill="1" applyBorder="1" applyAlignment="1" applyProtection="1">
      <alignment horizontal="center" vertical="center"/>
    </xf>
    <xf numFmtId="182" fontId="4" fillId="0" borderId="7"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right" vertical="center" wrapText="1"/>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5" fillId="0" borderId="8" xfId="53" applyFont="1" applyFill="1" applyBorder="1" applyAlignment="1" applyProtection="1">
      <alignment horizontal="left" vertical="center" wrapText="1"/>
    </xf>
    <xf numFmtId="0" fontId="19"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26" fillId="0" borderId="7" xfId="61" applyFont="1">
      <alignment horizontal="left" vertical="center" wrapText="1"/>
    </xf>
    <xf numFmtId="49" fontId="5" fillId="0" borderId="18" xfId="53" applyNumberFormat="1" applyFont="1" applyFill="1" applyBorder="1" applyAlignment="1" applyProtection="1">
      <alignment horizontal="left" vertical="center" wrapText="1"/>
    </xf>
    <xf numFmtId="0" fontId="5" fillId="0" borderId="24" xfId="53" applyFont="1" applyFill="1" applyBorder="1" applyAlignment="1" applyProtection="1">
      <alignment wrapText="1"/>
    </xf>
    <xf numFmtId="0" fontId="5" fillId="0" borderId="22" xfId="53" applyFont="1" applyFill="1" applyBorder="1" applyAlignment="1" applyProtection="1">
      <alignment wrapText="1"/>
    </xf>
    <xf numFmtId="182" fontId="5" fillId="0" borderId="6" xfId="53" applyNumberFormat="1" applyFont="1" applyFill="1" applyBorder="1" applyAlignment="1" applyProtection="1">
      <alignment vertical="center" wrapText="1"/>
    </xf>
    <xf numFmtId="49" fontId="7" fillId="0" borderId="7" xfId="61" applyFont="1">
      <alignment horizontal="left" vertical="center" wrapText="1"/>
    </xf>
    <xf numFmtId="49" fontId="5" fillId="0" borderId="18" xfId="53" applyNumberFormat="1" applyFont="1" applyFill="1" applyBorder="1" applyAlignment="1" applyProtection="1">
      <alignment horizontal="center" vertical="center" wrapText="1"/>
    </xf>
    <xf numFmtId="49" fontId="5" fillId="0" borderId="24" xfId="53" applyNumberFormat="1" applyFont="1" applyFill="1" applyBorder="1" applyAlignment="1" applyProtection="1">
      <alignment horizontal="center" vertical="center" wrapText="1"/>
    </xf>
    <xf numFmtId="49" fontId="5" fillId="0" borderId="22" xfId="53" applyNumberFormat="1" applyFont="1" applyFill="1" applyBorder="1" applyAlignment="1" applyProtection="1">
      <alignment horizontal="center" vertical="center" wrapText="1"/>
    </xf>
    <xf numFmtId="49" fontId="5" fillId="0" borderId="24" xfId="53" applyNumberFormat="1" applyFont="1" applyFill="1" applyBorder="1" applyAlignment="1" applyProtection="1">
      <alignment horizontal="left" vertical="center" wrapText="1"/>
    </xf>
    <xf numFmtId="49" fontId="5" fillId="0" borderId="22" xfId="53" applyNumberFormat="1" applyFont="1" applyFill="1" applyBorder="1" applyAlignment="1" applyProtection="1">
      <alignment horizontal="left" vertical="center" wrapText="1"/>
    </xf>
    <xf numFmtId="0" fontId="25" fillId="0" borderId="14" xfId="53" applyFont="1" applyFill="1" applyBorder="1" applyAlignment="1" applyProtection="1">
      <alignment horizontal="left" vertical="center" wrapText="1"/>
    </xf>
    <xf numFmtId="0" fontId="25"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27" fillId="0" borderId="7" xfId="0" applyFont="1" applyFill="1" applyBorder="1" applyAlignment="1" applyProtection="1">
      <alignment vertical="center"/>
    </xf>
    <xf numFmtId="0" fontId="27" fillId="0" borderId="7" xfId="0"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181" fontId="26" fillId="0" borderId="7" xfId="60" applyFont="1">
      <alignment horizontal="right" vertical="center"/>
    </xf>
    <xf numFmtId="182" fontId="5" fillId="0" borderId="7" xfId="53" applyNumberFormat="1" applyFont="1" applyFill="1" applyBorder="1" applyAlignment="1" applyProtection="1">
      <alignment vertical="center" wrapText="1"/>
    </xf>
    <xf numFmtId="0" fontId="25"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19" fillId="0" borderId="0" xfId="0" applyFont="1" applyFill="1" applyAlignment="1">
      <alignment vertical="center"/>
    </xf>
    <xf numFmtId="0" fontId="11" fillId="0" borderId="0" xfId="53" applyFont="1" applyFill="1" applyBorder="1" applyAlignment="1" applyProtection="1">
      <alignment vertical="center" wrapText="1"/>
    </xf>
    <xf numFmtId="0" fontId="18" fillId="0" borderId="0" xfId="53" applyFont="1" applyFill="1" applyBorder="1" applyAlignment="1" applyProtection="1">
      <alignment horizontal="center" vertical="center" wrapText="1"/>
    </xf>
    <xf numFmtId="0" fontId="10" fillId="0" borderId="0" xfId="53" applyFont="1" applyFill="1" applyBorder="1" applyAlignment="1" applyProtection="1">
      <alignment horizontal="center" vertical="center" wrapText="1"/>
    </xf>
    <xf numFmtId="0" fontId="10" fillId="0" borderId="0" xfId="53" applyFont="1" applyFill="1" applyBorder="1" applyAlignment="1" applyProtection="1">
      <alignment horizontal="center" vertical="center" wrapText="1"/>
      <protection locked="0"/>
    </xf>
    <xf numFmtId="0" fontId="17" fillId="0" borderId="0" xfId="53" applyFont="1" applyFill="1" applyBorder="1" applyAlignment="1" applyProtection="1">
      <alignment horizontal="left" vertical="center" wrapText="1"/>
      <protection locked="0"/>
    </xf>
    <xf numFmtId="0" fontId="5" fillId="0" borderId="7" xfId="53" applyFont="1" applyFill="1" applyBorder="1" applyAlignment="1" applyProtection="1">
      <alignment horizontal="center" vertical="center" wrapText="1"/>
      <protection locked="0"/>
    </xf>
    <xf numFmtId="49" fontId="26" fillId="0" borderId="7" xfId="61" applyFont="1" applyFill="1" applyAlignment="1">
      <alignment horizontal="left" vertical="center" wrapText="1"/>
    </xf>
    <xf numFmtId="49" fontId="26" fillId="0" borderId="7" xfId="61" applyFont="1" applyFill="1" applyBorder="1" applyAlignment="1">
      <alignment horizontal="left" vertical="center" wrapText="1"/>
    </xf>
    <xf numFmtId="0" fontId="19" fillId="0" borderId="7" xfId="0" applyFont="1" applyFill="1" applyBorder="1" applyAlignment="1">
      <alignment horizontal="center" vertical="center" wrapText="1"/>
    </xf>
    <xf numFmtId="49" fontId="19" fillId="0" borderId="7" xfId="50" applyNumberFormat="1" applyFont="1" applyFill="1" applyBorder="1" applyAlignment="1">
      <alignment horizontal="left" vertical="center" wrapText="1"/>
    </xf>
    <xf numFmtId="49" fontId="28" fillId="0" borderId="7" xfId="50" applyNumberFormat="1" applyFont="1" applyFill="1" applyBorder="1" applyAlignment="1">
      <alignment horizontal="left" vertical="center" wrapText="1"/>
    </xf>
    <xf numFmtId="0" fontId="11" fillId="0" borderId="7" xfId="53" applyFont="1" applyFill="1" applyBorder="1" applyAlignment="1" applyProtection="1">
      <alignment horizontal="center" vertical="center" wrapText="1"/>
    </xf>
    <xf numFmtId="49" fontId="26" fillId="0" borderId="7" xfId="61" applyFont="1" applyBorder="1" applyAlignment="1">
      <alignment horizontal="left" vertical="center" wrapText="1"/>
    </xf>
    <xf numFmtId="0" fontId="19" fillId="0" borderId="0" xfId="50" applyFont="1" applyFill="1" applyAlignment="1">
      <alignment vertical="center"/>
    </xf>
    <xf numFmtId="0" fontId="11" fillId="0" borderId="1"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6" fillId="0" borderId="8" xfId="53" applyFont="1" applyFill="1" applyBorder="1" applyAlignment="1" applyProtection="1">
      <alignment horizontal="center" vertical="center"/>
    </xf>
    <xf numFmtId="49" fontId="4" fillId="0" borderId="7" xfId="61" applyFont="1" applyFill="1">
      <alignment horizontal="left" vertical="center" wrapText="1"/>
    </xf>
    <xf numFmtId="0" fontId="17" fillId="0" borderId="2" xfId="53" applyFont="1" applyFill="1" applyBorder="1" applyAlignment="1" applyProtection="1">
      <alignment horizontal="center" vertical="center" wrapText="1"/>
      <protection locked="0"/>
    </xf>
    <xf numFmtId="0" fontId="17" fillId="0" borderId="3" xfId="53" applyFont="1" applyFill="1" applyBorder="1" applyAlignment="1" applyProtection="1">
      <alignment horizontal="center" vertical="center" wrapText="1"/>
      <protection locked="0"/>
    </xf>
    <xf numFmtId="0" fontId="17" fillId="0" borderId="3" xfId="53" applyFont="1" applyFill="1" applyBorder="1" applyAlignment="1" applyProtection="1">
      <alignment horizontal="left" vertical="center"/>
    </xf>
    <xf numFmtId="0" fontId="17" fillId="0" borderId="4" xfId="53" applyFont="1" applyFill="1" applyBorder="1" applyAlignment="1" applyProtection="1">
      <alignment horizontal="left" vertical="center"/>
    </xf>
    <xf numFmtId="0" fontId="14" fillId="0" borderId="8" xfId="55" applyFont="1" applyFill="1" applyBorder="1" applyAlignment="1" applyProtection="1">
      <alignment horizontal="center" vertical="center" wrapText="1" readingOrder="1"/>
      <protection locked="0"/>
    </xf>
    <xf numFmtId="182" fontId="17" fillId="0" borderId="6" xfId="53" applyNumberFormat="1" applyFont="1" applyFill="1" applyBorder="1" applyAlignment="1" applyProtection="1">
      <alignment horizontal="right" vertical="center" wrapText="1"/>
      <protection locked="0"/>
    </xf>
    <xf numFmtId="182" fontId="17" fillId="0" borderId="6" xfId="53" applyNumberFormat="1" applyFont="1" applyFill="1" applyBorder="1" applyAlignment="1" applyProtection="1">
      <alignment horizontal="right" vertical="center" wrapText="1"/>
    </xf>
    <xf numFmtId="181" fontId="4" fillId="0" borderId="7" xfId="60" applyFont="1" applyFill="1">
      <alignment horizontal="right" vertical="center"/>
    </xf>
    <xf numFmtId="182" fontId="17" fillId="0" borderId="7" xfId="53" applyNumberFormat="1" applyFont="1" applyFill="1" applyBorder="1" applyAlignment="1" applyProtection="1">
      <alignment horizontal="right" vertical="center" wrapText="1"/>
      <protection locked="0"/>
    </xf>
    <xf numFmtId="0" fontId="19" fillId="0" borderId="10" xfId="53" applyFont="1" applyFill="1" applyBorder="1" applyAlignment="1" applyProtection="1">
      <alignment horizontal="center" vertical="center" wrapText="1"/>
    </xf>
    <xf numFmtId="182" fontId="17" fillId="0" borderId="8" xfId="53" applyNumberFormat="1" applyFont="1" applyFill="1" applyBorder="1" applyAlignment="1" applyProtection="1">
      <alignment horizontal="right" vertical="center" wrapText="1"/>
    </xf>
    <xf numFmtId="182" fontId="17"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4" fillId="0" borderId="7" xfId="61" applyFont="1" applyAlignment="1">
      <alignment horizontal="left" vertical="center" wrapText="1" indent="1"/>
    </xf>
    <xf numFmtId="49" fontId="4" fillId="0" borderId="10" xfId="53" applyNumberFormat="1" applyFont="1" applyFill="1" applyBorder="1" applyAlignment="1" applyProtection="1">
      <alignment horizontal="center" vertical="center" wrapText="1"/>
    </xf>
    <xf numFmtId="49" fontId="4" fillId="0" borderId="11" xfId="53" applyNumberFormat="1" applyFont="1" applyFill="1" applyBorder="1" applyAlignment="1" applyProtection="1">
      <alignment horizontal="center" vertical="center" wrapText="1"/>
    </xf>
    <xf numFmtId="49" fontId="4" fillId="0" borderId="13" xfId="53" applyNumberFormat="1" applyFont="1" applyFill="1" applyBorder="1" applyAlignment="1" applyProtection="1">
      <alignment horizontal="center" vertical="center" wrapText="1"/>
    </xf>
    <xf numFmtId="0" fontId="19" fillId="0" borderId="9" xfId="53" applyFont="1" applyFill="1" applyBorder="1" applyAlignment="1" applyProtection="1">
      <alignment horizontal="center" vertical="center" wrapText="1"/>
    </xf>
    <xf numFmtId="0" fontId="19"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9"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82" fontId="17"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182" fontId="17" fillId="0" borderId="7" xfId="53" applyNumberFormat="1" applyFont="1" applyFill="1" applyBorder="1" applyAlignment="1" applyProtection="1">
      <alignment horizontal="right" vertical="center" wrapText="1"/>
    </xf>
    <xf numFmtId="0" fontId="23" fillId="0" borderId="0" xfId="53" applyFont="1" applyFill="1" applyBorder="1" applyAlignment="1" applyProtection="1"/>
    <xf numFmtId="0" fontId="6" fillId="0" borderId="0" xfId="53" applyFont="1" applyFill="1" applyBorder="1" applyAlignment="1" applyProtection="1">
      <alignment vertical="center"/>
    </xf>
    <xf numFmtId="0" fontId="30"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1" fillId="0" borderId="7" xfId="53" applyNumberFormat="1" applyFont="1" applyFill="1" applyBorder="1" applyAlignment="1" applyProtection="1">
      <alignment horizontal="right" vertical="center"/>
    </xf>
    <xf numFmtId="182"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0" fontId="31" fillId="0" borderId="7" xfId="53" applyFont="1" applyFill="1" applyBorder="1" applyAlignment="1" applyProtection="1">
      <alignment horizontal="center" vertical="center"/>
    </xf>
    <xf numFmtId="0" fontId="31" fillId="0" borderId="7" xfId="53" applyFont="1" applyFill="1" applyBorder="1" applyAlignment="1" applyProtection="1">
      <alignment horizontal="right" vertical="center"/>
    </xf>
    <xf numFmtId="0" fontId="31" fillId="0" borderId="7" xfId="53" applyFont="1" applyFill="1" applyBorder="1" applyAlignment="1" applyProtection="1">
      <alignment horizontal="center" vertical="center"/>
      <protection locked="0"/>
    </xf>
    <xf numFmtId="182" fontId="17" fillId="0" borderId="0" xfId="53" applyNumberFormat="1" applyFont="1" applyFill="1" applyBorder="1" applyAlignment="1" applyProtection="1">
      <alignment vertical="top"/>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2" fontId="4" fillId="0" borderId="2" xfId="53" applyNumberFormat="1" applyFont="1" applyFill="1" applyBorder="1" applyAlignment="1" applyProtection="1">
      <alignment horizontal="right" vertical="center"/>
    </xf>
    <xf numFmtId="182" fontId="4" fillId="0" borderId="10" xfId="53" applyNumberFormat="1" applyFont="1" applyFill="1" applyBorder="1" applyAlignment="1" applyProtection="1">
      <alignment horizontal="right" vertical="center"/>
    </xf>
    <xf numFmtId="181" fontId="4" fillId="0" borderId="7" xfId="0" applyNumberFormat="1" applyFont="1" applyFill="1" applyBorder="1" applyAlignment="1" applyProtection="1">
      <alignment horizontal="right" vertical="center"/>
    </xf>
    <xf numFmtId="49" fontId="26" fillId="0" borderId="7" xfId="61" applyFont="1" applyAlignment="1">
      <alignment horizontal="left" vertical="center" wrapText="1" indent="1"/>
    </xf>
    <xf numFmtId="182" fontId="4" fillId="0" borderId="25" xfId="53" applyNumberFormat="1" applyFont="1" applyFill="1" applyBorder="1" applyAlignment="1" applyProtection="1">
      <alignment horizontal="right" vertical="center"/>
    </xf>
    <xf numFmtId="49" fontId="26" fillId="0" borderId="7" xfId="61" applyFont="1" applyAlignment="1">
      <alignment horizontal="left" vertical="center" wrapText="1" indent="2"/>
    </xf>
    <xf numFmtId="0" fontId="11" fillId="0" borderId="2" xfId="53" applyFont="1" applyFill="1" applyBorder="1" applyAlignment="1" applyProtection="1">
      <alignment horizontal="center" vertical="center" wrapText="1"/>
      <protection locked="0"/>
    </xf>
    <xf numFmtId="0" fontId="11"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182" fontId="4" fillId="0" borderId="1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8"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19"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182" fontId="4" fillId="0" borderId="7" xfId="60" applyNumberFormat="1" applyFont="1">
      <alignment horizontal="right"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8"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8" xfId="53"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wrapText="1"/>
      <protection locked="0"/>
    </xf>
    <xf numFmtId="182" fontId="4" fillId="0" borderId="10" xfId="53" applyNumberFormat="1"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0"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7"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82" fontId="11" fillId="0" borderId="7" xfId="53" applyNumberFormat="1" applyFont="1" applyFill="1" applyBorder="1" applyAlignment="1" applyProtection="1"/>
    <xf numFmtId="0" fontId="11" fillId="0" borderId="6" xfId="53" applyFont="1" applyFill="1" applyBorder="1" applyAlignment="1" applyProtection="1"/>
    <xf numFmtId="182" fontId="11" fillId="0" borderId="18" xfId="53" applyNumberFormat="1" applyFont="1" applyFill="1" applyBorder="1" applyAlignment="1" applyProtection="1"/>
    <xf numFmtId="0" fontId="31" fillId="0" borderId="6" xfId="53" applyFont="1" applyFill="1" applyBorder="1" applyAlignment="1" applyProtection="1">
      <alignment horizontal="center" vertical="center"/>
    </xf>
    <xf numFmtId="182" fontId="31" fillId="0" borderId="18"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1" fillId="0" borderId="6" xfId="53" applyFont="1" applyFill="1" applyBorder="1" applyAlignment="1" applyProtection="1">
      <alignment horizontal="center" vertical="center"/>
      <protection locked="0"/>
    </xf>
    <xf numFmtId="182" fontId="31" fillId="0" borderId="7" xfId="53"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Border="1" applyAlignment="1">
      <alignment horizontal="justify"/>
    </xf>
    <xf numFmtId="0" fontId="35" fillId="0" borderId="8" xfId="0" applyFont="1" applyBorder="1" applyAlignment="1">
      <alignment horizontal="left"/>
    </xf>
    <xf numFmtId="0" fontId="35"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B1:D21"/>
  <sheetViews>
    <sheetView workbookViewId="0">
      <selection activeCell="F9" sqref="F9"/>
    </sheetView>
  </sheetViews>
  <sheetFormatPr defaultColWidth="9.14285714285714" defaultRowHeight="20" customHeight="1" outlineLevelCol="3"/>
  <cols>
    <col min="1" max="1" width="13.5714285714286" style="77" customWidth="1"/>
    <col min="2" max="2" width="9.14285714285714" style="375"/>
    <col min="3" max="3" width="88.7142857142857" style="77" customWidth="1"/>
    <col min="4" max="16384" width="9.14285714285714" style="77"/>
  </cols>
  <sheetData>
    <row r="1" s="374" customFormat="1" ht="48" customHeight="1" spans="2:3">
      <c r="B1" s="376"/>
      <c r="C1" s="376"/>
    </row>
    <row r="2" s="77" customFormat="1" ht="27" customHeight="1" spans="2:3">
      <c r="B2" s="377" t="s">
        <v>0</v>
      </c>
      <c r="C2" s="377" t="s">
        <v>1</v>
      </c>
    </row>
    <row r="3" s="77" customFormat="1" customHeight="1" spans="2:3">
      <c r="B3" s="378">
        <v>1</v>
      </c>
      <c r="C3" s="379" t="s">
        <v>2</v>
      </c>
    </row>
    <row r="4" s="77" customFormat="1" customHeight="1" spans="2:3">
      <c r="B4" s="378">
        <v>2</v>
      </c>
      <c r="C4" s="379" t="s">
        <v>3</v>
      </c>
    </row>
    <row r="5" s="77" customFormat="1" customHeight="1" spans="2:3">
      <c r="B5" s="378">
        <v>3</v>
      </c>
      <c r="C5" s="379" t="s">
        <v>4</v>
      </c>
    </row>
    <row r="6" s="77" customFormat="1" customHeight="1" spans="2:3">
      <c r="B6" s="378">
        <v>4</v>
      </c>
      <c r="C6" s="379" t="s">
        <v>5</v>
      </c>
    </row>
    <row r="7" s="77" customFormat="1" customHeight="1" spans="2:3">
      <c r="B7" s="378">
        <v>5</v>
      </c>
      <c r="C7" s="380" t="s">
        <v>6</v>
      </c>
    </row>
    <row r="8" s="77" customFormat="1" customHeight="1" spans="2:3">
      <c r="B8" s="378">
        <v>6</v>
      </c>
      <c r="C8" s="380" t="s">
        <v>7</v>
      </c>
    </row>
    <row r="9" s="77" customFormat="1" customHeight="1" spans="2:3">
      <c r="B9" s="378">
        <v>7</v>
      </c>
      <c r="C9" s="380" t="s">
        <v>8</v>
      </c>
    </row>
    <row r="10" s="77" customFormat="1" customHeight="1" spans="2:3">
      <c r="B10" s="378">
        <v>8</v>
      </c>
      <c r="C10" s="380" t="s">
        <v>9</v>
      </c>
    </row>
    <row r="11" s="77" customFormat="1" customHeight="1" spans="2:3">
      <c r="B11" s="378">
        <v>9</v>
      </c>
      <c r="C11" s="381" t="s">
        <v>10</v>
      </c>
    </row>
    <row r="12" s="77" customFormat="1" customHeight="1" spans="2:3">
      <c r="B12" s="378">
        <v>10</v>
      </c>
      <c r="C12" s="381" t="s">
        <v>11</v>
      </c>
    </row>
    <row r="13" s="77" customFormat="1" customHeight="1" spans="2:3">
      <c r="B13" s="378">
        <v>11</v>
      </c>
      <c r="C13" s="379" t="s">
        <v>12</v>
      </c>
    </row>
    <row r="14" s="77" customFormat="1" customHeight="1" spans="2:3">
      <c r="B14" s="378">
        <v>12</v>
      </c>
      <c r="C14" s="379" t="s">
        <v>13</v>
      </c>
    </row>
    <row r="15" s="77" customFormat="1" customHeight="1" spans="2:4">
      <c r="B15" s="378">
        <v>13</v>
      </c>
      <c r="C15" s="379" t="s">
        <v>14</v>
      </c>
      <c r="D15" s="382"/>
    </row>
    <row r="16" s="77" customFormat="1" customHeight="1" spans="2:3">
      <c r="B16" s="378">
        <v>14</v>
      </c>
      <c r="C16" s="380" t="s">
        <v>15</v>
      </c>
    </row>
    <row r="17" s="77" customFormat="1" customHeight="1" spans="2:3">
      <c r="B17" s="378">
        <v>15</v>
      </c>
      <c r="C17" s="380" t="s">
        <v>16</v>
      </c>
    </row>
    <row r="18" s="77" customFormat="1" customHeight="1" spans="2:3">
      <c r="B18" s="378">
        <v>16</v>
      </c>
      <c r="C18" s="380" t="s">
        <v>17</v>
      </c>
    </row>
    <row r="19" s="77" customFormat="1" customHeight="1" spans="2:3">
      <c r="B19" s="378">
        <v>17</v>
      </c>
      <c r="C19" s="379" t="s">
        <v>18</v>
      </c>
    </row>
    <row r="20" s="77" customFormat="1" customHeight="1" spans="2:3">
      <c r="B20" s="378">
        <v>18</v>
      </c>
      <c r="C20" s="379" t="s">
        <v>19</v>
      </c>
    </row>
    <row r="21" s="77" customFormat="1" customHeight="1" spans="2:3">
      <c r="B21" s="378">
        <v>19</v>
      </c>
      <c r="C21" s="379"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IU245"/>
  <sheetViews>
    <sheetView zoomScaleSheetLayoutView="60" workbookViewId="0">
      <pane ySplit="5" topLeftCell="A222" activePane="bottomLeft" state="frozen"/>
      <selection/>
      <selection pane="bottomLeft" activeCell="G235" sqref="G235"/>
    </sheetView>
  </sheetViews>
  <sheetFormatPr defaultColWidth="8.88571428571429" defaultRowHeight="12"/>
  <cols>
    <col min="1" max="1" width="34.2857142857143" style="237" customWidth="1"/>
    <col min="2" max="2" width="29" style="237" customWidth="1"/>
    <col min="3" max="4" width="23.5714285714286" style="237" customWidth="1"/>
    <col min="5" max="5" width="28.4285714285714" style="237" customWidth="1"/>
    <col min="6" max="6" width="11.2857142857143" style="120" customWidth="1"/>
    <col min="7" max="7" width="25.1333333333333" style="237" customWidth="1"/>
    <col min="8" max="8" width="15.5714285714286" style="120" customWidth="1"/>
    <col min="9" max="9" width="13.4285714285714" style="120" customWidth="1"/>
    <col min="10" max="10" width="25" style="237" customWidth="1"/>
    <col min="11" max="11" width="9.13333333333333" style="60" customWidth="1"/>
    <col min="12" max="16384" width="9.13333333333333" style="60"/>
  </cols>
  <sheetData>
    <row r="1" customHeight="1" spans="1:10">
      <c r="A1" s="237" t="s">
        <v>412</v>
      </c>
      <c r="J1" s="129"/>
    </row>
    <row r="2" ht="28.5" customHeight="1" spans="1:10">
      <c r="A2" s="238" t="s">
        <v>10</v>
      </c>
      <c r="B2" s="239"/>
      <c r="C2" s="239"/>
      <c r="D2" s="239"/>
      <c r="E2" s="239"/>
      <c r="F2" s="240"/>
      <c r="G2" s="239"/>
      <c r="H2" s="240"/>
      <c r="I2" s="240"/>
      <c r="J2" s="239"/>
    </row>
    <row r="3" ht="17.25" customHeight="1" spans="1:1">
      <c r="A3" s="241" t="s">
        <v>22</v>
      </c>
    </row>
    <row r="4" ht="44.25" customHeight="1" spans="1:10">
      <c r="A4" s="65" t="s">
        <v>242</v>
      </c>
      <c r="B4" s="65" t="s">
        <v>413</v>
      </c>
      <c r="C4" s="65" t="s">
        <v>414</v>
      </c>
      <c r="D4" s="65" t="s">
        <v>415</v>
      </c>
      <c r="E4" s="65" t="s">
        <v>416</v>
      </c>
      <c r="F4" s="242" t="s">
        <v>417</v>
      </c>
      <c r="G4" s="65" t="s">
        <v>418</v>
      </c>
      <c r="H4" s="242" t="s">
        <v>419</v>
      </c>
      <c r="I4" s="242" t="s">
        <v>420</v>
      </c>
      <c r="J4" s="65" t="s">
        <v>421</v>
      </c>
    </row>
    <row r="5" ht="14.25" customHeight="1" spans="1:10">
      <c r="A5" s="65">
        <v>1</v>
      </c>
      <c r="B5" s="65">
        <v>2</v>
      </c>
      <c r="C5" s="65">
        <v>3</v>
      </c>
      <c r="D5" s="65">
        <v>4</v>
      </c>
      <c r="E5" s="65">
        <v>5</v>
      </c>
      <c r="F5" s="65">
        <v>6</v>
      </c>
      <c r="G5" s="65">
        <v>7</v>
      </c>
      <c r="H5" s="65">
        <v>8</v>
      </c>
      <c r="I5" s="65">
        <v>9</v>
      </c>
      <c r="J5" s="65">
        <v>10</v>
      </c>
    </row>
    <row r="6" ht="27" spans="1:10">
      <c r="A6" s="243" t="s">
        <v>348</v>
      </c>
      <c r="B6" s="243" t="s">
        <v>422</v>
      </c>
      <c r="C6" s="243" t="s">
        <v>423</v>
      </c>
      <c r="D6" s="243" t="s">
        <v>424</v>
      </c>
      <c r="E6" s="243" t="s">
        <v>425</v>
      </c>
      <c r="F6" s="243" t="s">
        <v>426</v>
      </c>
      <c r="G6" s="243" t="s">
        <v>427</v>
      </c>
      <c r="H6" s="243" t="s">
        <v>428</v>
      </c>
      <c r="I6" s="243" t="s">
        <v>429</v>
      </c>
      <c r="J6" s="243" t="s">
        <v>425</v>
      </c>
    </row>
    <row r="7" ht="13.5" spans="1:10">
      <c r="A7" s="243" t="s">
        <v>348</v>
      </c>
      <c r="B7" s="243" t="s">
        <v>430</v>
      </c>
      <c r="C7" s="243" t="s">
        <v>423</v>
      </c>
      <c r="D7" s="243" t="s">
        <v>424</v>
      </c>
      <c r="E7" s="243" t="s">
        <v>431</v>
      </c>
      <c r="F7" s="243" t="s">
        <v>426</v>
      </c>
      <c r="G7" s="243" t="s">
        <v>432</v>
      </c>
      <c r="H7" s="243" t="s">
        <v>433</v>
      </c>
      <c r="I7" s="243" t="s">
        <v>429</v>
      </c>
      <c r="J7" s="243" t="s">
        <v>434</v>
      </c>
    </row>
    <row r="8" ht="27" spans="1:10">
      <c r="A8" s="243" t="s">
        <v>348</v>
      </c>
      <c r="B8" s="243" t="s">
        <v>430</v>
      </c>
      <c r="C8" s="243" t="s">
        <v>423</v>
      </c>
      <c r="D8" s="243" t="s">
        <v>435</v>
      </c>
      <c r="E8" s="243" t="s">
        <v>436</v>
      </c>
      <c r="F8" s="243" t="s">
        <v>426</v>
      </c>
      <c r="G8" s="243" t="s">
        <v>437</v>
      </c>
      <c r="H8" s="243" t="s">
        <v>438</v>
      </c>
      <c r="I8" s="243" t="s">
        <v>429</v>
      </c>
      <c r="J8" s="243" t="s">
        <v>439</v>
      </c>
    </row>
    <row r="9" ht="27" spans="1:10">
      <c r="A9" s="243" t="s">
        <v>348</v>
      </c>
      <c r="B9" s="243" t="s">
        <v>430</v>
      </c>
      <c r="C9" s="243" t="s">
        <v>440</v>
      </c>
      <c r="D9" s="243" t="s">
        <v>441</v>
      </c>
      <c r="E9" s="243" t="s">
        <v>442</v>
      </c>
      <c r="F9" s="243" t="s">
        <v>443</v>
      </c>
      <c r="G9" s="243" t="s">
        <v>444</v>
      </c>
      <c r="H9" s="243" t="s">
        <v>445</v>
      </c>
      <c r="I9" s="243" t="s">
        <v>446</v>
      </c>
      <c r="J9" s="243" t="s">
        <v>447</v>
      </c>
    </row>
    <row r="10" ht="40.5" spans="1:10">
      <c r="A10" s="243" t="s">
        <v>348</v>
      </c>
      <c r="B10" s="243" t="s">
        <v>430</v>
      </c>
      <c r="C10" s="243" t="s">
        <v>440</v>
      </c>
      <c r="D10" s="243" t="s">
        <v>448</v>
      </c>
      <c r="E10" s="243" t="s">
        <v>449</v>
      </c>
      <c r="F10" s="243" t="s">
        <v>443</v>
      </c>
      <c r="G10" s="243" t="s">
        <v>444</v>
      </c>
      <c r="H10" s="243" t="s">
        <v>445</v>
      </c>
      <c r="I10" s="243" t="s">
        <v>446</v>
      </c>
      <c r="J10" s="243" t="s">
        <v>447</v>
      </c>
    </row>
    <row r="11" ht="13.5" spans="1:10">
      <c r="A11" s="243" t="s">
        <v>348</v>
      </c>
      <c r="B11" s="243" t="s">
        <v>430</v>
      </c>
      <c r="C11" s="243" t="s">
        <v>450</v>
      </c>
      <c r="D11" s="243" t="s">
        <v>451</v>
      </c>
      <c r="E11" s="243" t="s">
        <v>452</v>
      </c>
      <c r="F11" s="243" t="s">
        <v>426</v>
      </c>
      <c r="G11" s="243" t="s">
        <v>453</v>
      </c>
      <c r="H11" s="243" t="s">
        <v>438</v>
      </c>
      <c r="I11" s="243" t="s">
        <v>446</v>
      </c>
      <c r="J11" s="243" t="s">
        <v>454</v>
      </c>
    </row>
    <row r="12" ht="27" spans="1:10">
      <c r="A12" s="243" t="s">
        <v>352</v>
      </c>
      <c r="B12" s="243" t="s">
        <v>455</v>
      </c>
      <c r="C12" s="243" t="s">
        <v>423</v>
      </c>
      <c r="D12" s="243" t="s">
        <v>424</v>
      </c>
      <c r="E12" s="243" t="s">
        <v>456</v>
      </c>
      <c r="F12" s="243" t="s">
        <v>443</v>
      </c>
      <c r="G12" s="243" t="s">
        <v>457</v>
      </c>
      <c r="H12" s="243" t="s">
        <v>458</v>
      </c>
      <c r="I12" s="243" t="s">
        <v>429</v>
      </c>
      <c r="J12" s="243" t="s">
        <v>459</v>
      </c>
    </row>
    <row r="13" ht="40.5" spans="1:10">
      <c r="A13" s="243" t="s">
        <v>352</v>
      </c>
      <c r="B13" s="243" t="s">
        <v>455</v>
      </c>
      <c r="C13" s="243" t="s">
        <v>423</v>
      </c>
      <c r="D13" s="243" t="s">
        <v>424</v>
      </c>
      <c r="E13" s="243" t="s">
        <v>460</v>
      </c>
      <c r="F13" s="243" t="s">
        <v>426</v>
      </c>
      <c r="G13" s="243" t="s">
        <v>461</v>
      </c>
      <c r="H13" s="243" t="s">
        <v>433</v>
      </c>
      <c r="I13" s="243" t="s">
        <v>429</v>
      </c>
      <c r="J13" s="243" t="s">
        <v>462</v>
      </c>
    </row>
    <row r="14" ht="27" spans="1:10">
      <c r="A14" s="243" t="s">
        <v>352</v>
      </c>
      <c r="B14" s="243" t="s">
        <v>455</v>
      </c>
      <c r="C14" s="243" t="s">
        <v>423</v>
      </c>
      <c r="D14" s="243" t="s">
        <v>435</v>
      </c>
      <c r="E14" s="243" t="s">
        <v>436</v>
      </c>
      <c r="F14" s="243" t="s">
        <v>426</v>
      </c>
      <c r="G14" s="243" t="s">
        <v>437</v>
      </c>
      <c r="H14" s="243" t="s">
        <v>438</v>
      </c>
      <c r="I14" s="243" t="s">
        <v>429</v>
      </c>
      <c r="J14" s="243" t="s">
        <v>439</v>
      </c>
    </row>
    <row r="15" ht="40.5" spans="1:10">
      <c r="A15" s="243" t="s">
        <v>352</v>
      </c>
      <c r="B15" s="243" t="s">
        <v>455</v>
      </c>
      <c r="C15" s="243" t="s">
        <v>440</v>
      </c>
      <c r="D15" s="243" t="s">
        <v>441</v>
      </c>
      <c r="E15" s="243" t="s">
        <v>463</v>
      </c>
      <c r="F15" s="243" t="s">
        <v>443</v>
      </c>
      <c r="G15" s="243" t="s">
        <v>444</v>
      </c>
      <c r="H15" s="243" t="s">
        <v>445</v>
      </c>
      <c r="I15" s="243" t="s">
        <v>446</v>
      </c>
      <c r="J15" s="243" t="s">
        <v>464</v>
      </c>
    </row>
    <row r="16" ht="40.5" spans="1:10">
      <c r="A16" s="243" t="s">
        <v>352</v>
      </c>
      <c r="B16" s="243" t="s">
        <v>455</v>
      </c>
      <c r="C16" s="243" t="s">
        <v>440</v>
      </c>
      <c r="D16" s="243" t="s">
        <v>441</v>
      </c>
      <c r="E16" s="243" t="s">
        <v>465</v>
      </c>
      <c r="F16" s="243" t="s">
        <v>443</v>
      </c>
      <c r="G16" s="243" t="s">
        <v>444</v>
      </c>
      <c r="H16" s="243" t="s">
        <v>445</v>
      </c>
      <c r="I16" s="243" t="s">
        <v>446</v>
      </c>
      <c r="J16" s="243" t="s">
        <v>466</v>
      </c>
    </row>
    <row r="17" ht="13.5" spans="1:10">
      <c r="A17" s="243" t="s">
        <v>352</v>
      </c>
      <c r="B17" s="243" t="s">
        <v>455</v>
      </c>
      <c r="C17" s="243" t="s">
        <v>450</v>
      </c>
      <c r="D17" s="243" t="s">
        <v>451</v>
      </c>
      <c r="E17" s="243" t="s">
        <v>452</v>
      </c>
      <c r="F17" s="243" t="s">
        <v>443</v>
      </c>
      <c r="G17" s="243" t="s">
        <v>467</v>
      </c>
      <c r="H17" s="243" t="s">
        <v>438</v>
      </c>
      <c r="I17" s="243" t="s">
        <v>446</v>
      </c>
      <c r="J17" s="243" t="s">
        <v>468</v>
      </c>
    </row>
    <row r="18" ht="13.5" spans="1:10">
      <c r="A18" s="243" t="s">
        <v>371</v>
      </c>
      <c r="B18" s="243" t="s">
        <v>469</v>
      </c>
      <c r="C18" s="243" t="s">
        <v>423</v>
      </c>
      <c r="D18" s="243" t="s">
        <v>424</v>
      </c>
      <c r="E18" s="243" t="s">
        <v>470</v>
      </c>
      <c r="F18" s="243" t="s">
        <v>426</v>
      </c>
      <c r="G18" s="243" t="s">
        <v>471</v>
      </c>
      <c r="H18" s="243" t="s">
        <v>428</v>
      </c>
      <c r="I18" s="243" t="s">
        <v>429</v>
      </c>
      <c r="J18" s="243" t="s">
        <v>472</v>
      </c>
    </row>
    <row r="19" ht="27" spans="1:10">
      <c r="A19" s="243" t="s">
        <v>371</v>
      </c>
      <c r="B19" s="243" t="s">
        <v>469</v>
      </c>
      <c r="C19" s="243" t="s">
        <v>423</v>
      </c>
      <c r="D19" s="243" t="s">
        <v>473</v>
      </c>
      <c r="E19" s="243" t="s">
        <v>474</v>
      </c>
      <c r="F19" s="243" t="s">
        <v>443</v>
      </c>
      <c r="G19" s="243" t="s">
        <v>437</v>
      </c>
      <c r="H19" s="243" t="s">
        <v>438</v>
      </c>
      <c r="I19" s="243" t="s">
        <v>446</v>
      </c>
      <c r="J19" s="243" t="s">
        <v>475</v>
      </c>
    </row>
    <row r="20" ht="27" spans="1:10">
      <c r="A20" s="243" t="s">
        <v>371</v>
      </c>
      <c r="B20" s="243" t="s">
        <v>469</v>
      </c>
      <c r="C20" s="243" t="s">
        <v>423</v>
      </c>
      <c r="D20" s="243" t="s">
        <v>435</v>
      </c>
      <c r="E20" s="243" t="s">
        <v>476</v>
      </c>
      <c r="F20" s="243" t="s">
        <v>443</v>
      </c>
      <c r="G20" s="243" t="s">
        <v>437</v>
      </c>
      <c r="H20" s="243" t="s">
        <v>438</v>
      </c>
      <c r="I20" s="243" t="s">
        <v>446</v>
      </c>
      <c r="J20" s="243" t="s">
        <v>477</v>
      </c>
    </row>
    <row r="21" ht="13.5" spans="1:10">
      <c r="A21" s="243" t="s">
        <v>371</v>
      </c>
      <c r="B21" s="243" t="s">
        <v>469</v>
      </c>
      <c r="C21" s="243" t="s">
        <v>440</v>
      </c>
      <c r="D21" s="243" t="s">
        <v>441</v>
      </c>
      <c r="E21" s="243" t="s">
        <v>478</v>
      </c>
      <c r="F21" s="243" t="s">
        <v>443</v>
      </c>
      <c r="G21" s="243" t="s">
        <v>444</v>
      </c>
      <c r="H21" s="243" t="s">
        <v>445</v>
      </c>
      <c r="I21" s="243" t="s">
        <v>446</v>
      </c>
      <c r="J21" s="243" t="s">
        <v>479</v>
      </c>
    </row>
    <row r="22" ht="13.5" spans="1:10">
      <c r="A22" s="243" t="s">
        <v>371</v>
      </c>
      <c r="B22" s="243" t="s">
        <v>469</v>
      </c>
      <c r="C22" s="243" t="s">
        <v>440</v>
      </c>
      <c r="D22" s="243" t="s">
        <v>441</v>
      </c>
      <c r="E22" s="243" t="s">
        <v>480</v>
      </c>
      <c r="F22" s="243" t="s">
        <v>426</v>
      </c>
      <c r="G22" s="243" t="s">
        <v>444</v>
      </c>
      <c r="H22" s="243" t="s">
        <v>445</v>
      </c>
      <c r="I22" s="243" t="s">
        <v>446</v>
      </c>
      <c r="J22" s="243" t="s">
        <v>479</v>
      </c>
    </row>
    <row r="23" ht="13.5" spans="1:10">
      <c r="A23" s="243" t="s">
        <v>371</v>
      </c>
      <c r="B23" s="243" t="s">
        <v>469</v>
      </c>
      <c r="C23" s="243" t="s">
        <v>450</v>
      </c>
      <c r="D23" s="243" t="s">
        <v>451</v>
      </c>
      <c r="E23" s="243" t="s">
        <v>452</v>
      </c>
      <c r="F23" s="243" t="s">
        <v>426</v>
      </c>
      <c r="G23" s="243" t="s">
        <v>481</v>
      </c>
      <c r="H23" s="243" t="s">
        <v>438</v>
      </c>
      <c r="I23" s="243" t="s">
        <v>446</v>
      </c>
      <c r="J23" s="243" t="s">
        <v>452</v>
      </c>
    </row>
    <row r="24" ht="27" spans="1:10">
      <c r="A24" s="243" t="s">
        <v>338</v>
      </c>
      <c r="B24" s="243" t="s">
        <v>482</v>
      </c>
      <c r="C24" s="243" t="s">
        <v>423</v>
      </c>
      <c r="D24" s="243" t="s">
        <v>424</v>
      </c>
      <c r="E24" s="243" t="s">
        <v>483</v>
      </c>
      <c r="F24" s="243" t="s">
        <v>443</v>
      </c>
      <c r="G24" s="243" t="s">
        <v>471</v>
      </c>
      <c r="H24" s="243" t="s">
        <v>484</v>
      </c>
      <c r="I24" s="243" t="s">
        <v>429</v>
      </c>
      <c r="J24" s="243" t="s">
        <v>485</v>
      </c>
    </row>
    <row r="25" ht="27" spans="1:10">
      <c r="A25" s="243" t="s">
        <v>338</v>
      </c>
      <c r="B25" s="243" t="s">
        <v>486</v>
      </c>
      <c r="C25" s="243" t="s">
        <v>423</v>
      </c>
      <c r="D25" s="243" t="s">
        <v>424</v>
      </c>
      <c r="E25" s="243" t="s">
        <v>487</v>
      </c>
      <c r="F25" s="243" t="s">
        <v>443</v>
      </c>
      <c r="G25" s="243" t="s">
        <v>427</v>
      </c>
      <c r="H25" s="243" t="s">
        <v>428</v>
      </c>
      <c r="I25" s="243" t="s">
        <v>429</v>
      </c>
      <c r="J25" s="243" t="s">
        <v>488</v>
      </c>
    </row>
    <row r="26" ht="27" spans="1:10">
      <c r="A26" s="243" t="s">
        <v>338</v>
      </c>
      <c r="B26" s="243" t="s">
        <v>486</v>
      </c>
      <c r="C26" s="243" t="s">
        <v>423</v>
      </c>
      <c r="D26" s="243" t="s">
        <v>424</v>
      </c>
      <c r="E26" s="243" t="s">
        <v>489</v>
      </c>
      <c r="F26" s="243" t="s">
        <v>443</v>
      </c>
      <c r="G26" s="243" t="s">
        <v>490</v>
      </c>
      <c r="H26" s="243" t="s">
        <v>491</v>
      </c>
      <c r="I26" s="243" t="s">
        <v>429</v>
      </c>
      <c r="J26" s="243" t="s">
        <v>492</v>
      </c>
    </row>
    <row r="27" ht="27" spans="1:10">
      <c r="A27" s="243" t="s">
        <v>338</v>
      </c>
      <c r="B27" s="243" t="s">
        <v>486</v>
      </c>
      <c r="C27" s="243" t="s">
        <v>423</v>
      </c>
      <c r="D27" s="243" t="s">
        <v>424</v>
      </c>
      <c r="E27" s="243" t="s">
        <v>493</v>
      </c>
      <c r="F27" s="243" t="s">
        <v>443</v>
      </c>
      <c r="G27" s="243" t="s">
        <v>494</v>
      </c>
      <c r="H27" s="243" t="s">
        <v>495</v>
      </c>
      <c r="I27" s="243" t="s">
        <v>429</v>
      </c>
      <c r="J27" s="243" t="s">
        <v>496</v>
      </c>
    </row>
    <row r="28" ht="27" spans="1:10">
      <c r="A28" s="243" t="s">
        <v>338</v>
      </c>
      <c r="B28" s="243" t="s">
        <v>486</v>
      </c>
      <c r="C28" s="243" t="s">
        <v>423</v>
      </c>
      <c r="D28" s="243" t="s">
        <v>424</v>
      </c>
      <c r="E28" s="243" t="s">
        <v>497</v>
      </c>
      <c r="F28" s="243" t="s">
        <v>443</v>
      </c>
      <c r="G28" s="243" t="s">
        <v>498</v>
      </c>
      <c r="H28" s="243" t="s">
        <v>484</v>
      </c>
      <c r="I28" s="243" t="s">
        <v>429</v>
      </c>
      <c r="J28" s="243" t="s">
        <v>497</v>
      </c>
    </row>
    <row r="29" ht="13.5" spans="1:10">
      <c r="A29" s="243" t="s">
        <v>338</v>
      </c>
      <c r="B29" s="243" t="s">
        <v>486</v>
      </c>
      <c r="C29" s="243" t="s">
        <v>423</v>
      </c>
      <c r="D29" s="243" t="s">
        <v>473</v>
      </c>
      <c r="E29" s="243" t="s">
        <v>499</v>
      </c>
      <c r="F29" s="243" t="s">
        <v>426</v>
      </c>
      <c r="G29" s="243" t="s">
        <v>437</v>
      </c>
      <c r="H29" s="243" t="s">
        <v>438</v>
      </c>
      <c r="I29" s="243" t="s">
        <v>429</v>
      </c>
      <c r="J29" s="243" t="s">
        <v>500</v>
      </c>
    </row>
    <row r="30" ht="27" spans="1:10">
      <c r="A30" s="243" t="s">
        <v>338</v>
      </c>
      <c r="B30" s="243" t="s">
        <v>486</v>
      </c>
      <c r="C30" s="243" t="s">
        <v>423</v>
      </c>
      <c r="D30" s="243" t="s">
        <v>473</v>
      </c>
      <c r="E30" s="243" t="s">
        <v>501</v>
      </c>
      <c r="F30" s="243" t="s">
        <v>443</v>
      </c>
      <c r="G30" s="243" t="s">
        <v>502</v>
      </c>
      <c r="H30" s="243" t="s">
        <v>445</v>
      </c>
      <c r="I30" s="243" t="s">
        <v>446</v>
      </c>
      <c r="J30" s="243" t="s">
        <v>503</v>
      </c>
    </row>
    <row r="31" ht="27" spans="1:10">
      <c r="A31" s="243" t="s">
        <v>338</v>
      </c>
      <c r="B31" s="243" t="s">
        <v>486</v>
      </c>
      <c r="C31" s="243" t="s">
        <v>423</v>
      </c>
      <c r="D31" s="243" t="s">
        <v>435</v>
      </c>
      <c r="E31" s="243" t="s">
        <v>504</v>
      </c>
      <c r="F31" s="243" t="s">
        <v>426</v>
      </c>
      <c r="G31" s="243" t="s">
        <v>498</v>
      </c>
      <c r="H31" s="243" t="s">
        <v>438</v>
      </c>
      <c r="I31" s="243" t="s">
        <v>429</v>
      </c>
      <c r="J31" s="243" t="s">
        <v>505</v>
      </c>
    </row>
    <row r="32" ht="27" spans="1:10">
      <c r="A32" s="243" t="s">
        <v>338</v>
      </c>
      <c r="B32" s="243" t="s">
        <v>486</v>
      </c>
      <c r="C32" s="243" t="s">
        <v>440</v>
      </c>
      <c r="D32" s="243" t="s">
        <v>506</v>
      </c>
      <c r="E32" s="243" t="s">
        <v>507</v>
      </c>
      <c r="F32" s="243" t="s">
        <v>426</v>
      </c>
      <c r="G32" s="243" t="s">
        <v>508</v>
      </c>
      <c r="H32" s="243" t="s">
        <v>438</v>
      </c>
      <c r="I32" s="243" t="s">
        <v>429</v>
      </c>
      <c r="J32" s="243" t="s">
        <v>509</v>
      </c>
    </row>
    <row r="33" ht="27" spans="1:10">
      <c r="A33" s="243" t="s">
        <v>338</v>
      </c>
      <c r="B33" s="243" t="s">
        <v>486</v>
      </c>
      <c r="C33" s="243" t="s">
        <v>440</v>
      </c>
      <c r="D33" s="243" t="s">
        <v>441</v>
      </c>
      <c r="E33" s="243" t="s">
        <v>510</v>
      </c>
      <c r="F33" s="243" t="s">
        <v>443</v>
      </c>
      <c r="G33" s="243" t="s">
        <v>511</v>
      </c>
      <c r="H33" s="243" t="s">
        <v>512</v>
      </c>
      <c r="I33" s="243" t="s">
        <v>429</v>
      </c>
      <c r="J33" s="243" t="s">
        <v>513</v>
      </c>
    </row>
    <row r="34" ht="27" spans="1:10">
      <c r="A34" s="243" t="s">
        <v>338</v>
      </c>
      <c r="B34" s="243" t="s">
        <v>486</v>
      </c>
      <c r="C34" s="243" t="s">
        <v>440</v>
      </c>
      <c r="D34" s="243" t="s">
        <v>441</v>
      </c>
      <c r="E34" s="243" t="s">
        <v>514</v>
      </c>
      <c r="F34" s="243" t="s">
        <v>443</v>
      </c>
      <c r="G34" s="243" t="s">
        <v>515</v>
      </c>
      <c r="H34" s="243" t="s">
        <v>512</v>
      </c>
      <c r="I34" s="243" t="s">
        <v>429</v>
      </c>
      <c r="J34" s="243" t="s">
        <v>516</v>
      </c>
    </row>
    <row r="35" ht="27" spans="1:10">
      <c r="A35" s="243" t="s">
        <v>338</v>
      </c>
      <c r="B35" s="243" t="s">
        <v>486</v>
      </c>
      <c r="C35" s="243" t="s">
        <v>440</v>
      </c>
      <c r="D35" s="243" t="s">
        <v>441</v>
      </c>
      <c r="E35" s="243" t="s">
        <v>517</v>
      </c>
      <c r="F35" s="243" t="s">
        <v>443</v>
      </c>
      <c r="G35" s="243" t="s">
        <v>471</v>
      </c>
      <c r="H35" s="243" t="s">
        <v>512</v>
      </c>
      <c r="I35" s="243" t="s">
        <v>429</v>
      </c>
      <c r="J35" s="243" t="s">
        <v>518</v>
      </c>
    </row>
    <row r="36" ht="27" spans="1:10">
      <c r="A36" s="243" t="s">
        <v>338</v>
      </c>
      <c r="B36" s="243" t="s">
        <v>486</v>
      </c>
      <c r="C36" s="243" t="s">
        <v>440</v>
      </c>
      <c r="D36" s="243" t="s">
        <v>441</v>
      </c>
      <c r="E36" s="243" t="s">
        <v>519</v>
      </c>
      <c r="F36" s="243" t="s">
        <v>443</v>
      </c>
      <c r="G36" s="243" t="s">
        <v>520</v>
      </c>
      <c r="H36" s="243" t="s">
        <v>512</v>
      </c>
      <c r="I36" s="243" t="s">
        <v>429</v>
      </c>
      <c r="J36" s="243" t="s">
        <v>521</v>
      </c>
    </row>
    <row r="37" ht="27" spans="1:10">
      <c r="A37" s="243" t="s">
        <v>338</v>
      </c>
      <c r="B37" s="243" t="s">
        <v>486</v>
      </c>
      <c r="C37" s="243" t="s">
        <v>440</v>
      </c>
      <c r="D37" s="243" t="s">
        <v>448</v>
      </c>
      <c r="E37" s="243" t="s">
        <v>522</v>
      </c>
      <c r="F37" s="243" t="s">
        <v>443</v>
      </c>
      <c r="G37" s="243" t="s">
        <v>523</v>
      </c>
      <c r="H37" s="243" t="s">
        <v>524</v>
      </c>
      <c r="I37" s="243" t="s">
        <v>429</v>
      </c>
      <c r="J37" s="243" t="s">
        <v>525</v>
      </c>
    </row>
    <row r="38" ht="27" spans="1:10">
      <c r="A38" s="243" t="s">
        <v>338</v>
      </c>
      <c r="B38" s="243" t="s">
        <v>486</v>
      </c>
      <c r="C38" s="243" t="s">
        <v>440</v>
      </c>
      <c r="D38" s="243" t="s">
        <v>448</v>
      </c>
      <c r="E38" s="243" t="s">
        <v>526</v>
      </c>
      <c r="F38" s="243" t="s">
        <v>443</v>
      </c>
      <c r="G38" s="243" t="s">
        <v>527</v>
      </c>
      <c r="H38" s="243" t="s">
        <v>528</v>
      </c>
      <c r="I38" s="243" t="s">
        <v>429</v>
      </c>
      <c r="J38" s="243" t="s">
        <v>529</v>
      </c>
    </row>
    <row r="39" ht="13.5" spans="1:10">
      <c r="A39" s="243" t="s">
        <v>338</v>
      </c>
      <c r="B39" s="243" t="s">
        <v>486</v>
      </c>
      <c r="C39" s="243" t="s">
        <v>440</v>
      </c>
      <c r="D39" s="243" t="s">
        <v>530</v>
      </c>
      <c r="E39" s="243" t="s">
        <v>531</v>
      </c>
      <c r="F39" s="243" t="s">
        <v>443</v>
      </c>
      <c r="G39" s="243" t="s">
        <v>444</v>
      </c>
      <c r="H39" s="243" t="s">
        <v>445</v>
      </c>
      <c r="I39" s="243" t="s">
        <v>446</v>
      </c>
      <c r="J39" s="243" t="s">
        <v>532</v>
      </c>
    </row>
    <row r="40" ht="13.5" spans="1:10">
      <c r="A40" s="243" t="s">
        <v>338</v>
      </c>
      <c r="B40" s="243" t="s">
        <v>486</v>
      </c>
      <c r="C40" s="243" t="s">
        <v>450</v>
      </c>
      <c r="D40" s="243" t="s">
        <v>451</v>
      </c>
      <c r="E40" s="243" t="s">
        <v>452</v>
      </c>
      <c r="F40" s="243" t="s">
        <v>443</v>
      </c>
      <c r="G40" s="243" t="s">
        <v>453</v>
      </c>
      <c r="H40" s="243" t="s">
        <v>438</v>
      </c>
      <c r="I40" s="243" t="s">
        <v>446</v>
      </c>
      <c r="J40" s="243" t="s">
        <v>533</v>
      </c>
    </row>
    <row r="41" ht="27" spans="1:10">
      <c r="A41" s="243" t="s">
        <v>369</v>
      </c>
      <c r="B41" s="243" t="s">
        <v>534</v>
      </c>
      <c r="C41" s="243" t="s">
        <v>423</v>
      </c>
      <c r="D41" s="243" t="s">
        <v>424</v>
      </c>
      <c r="E41" s="243" t="s">
        <v>535</v>
      </c>
      <c r="F41" s="243" t="s">
        <v>426</v>
      </c>
      <c r="G41" s="243" t="s">
        <v>536</v>
      </c>
      <c r="H41" s="243" t="s">
        <v>484</v>
      </c>
      <c r="I41" s="243" t="s">
        <v>429</v>
      </c>
      <c r="J41" s="243" t="s">
        <v>537</v>
      </c>
    </row>
    <row r="42" ht="27" spans="1:10">
      <c r="A42" s="243" t="s">
        <v>369</v>
      </c>
      <c r="B42" s="243" t="s">
        <v>534</v>
      </c>
      <c r="C42" s="243" t="s">
        <v>423</v>
      </c>
      <c r="D42" s="243" t="s">
        <v>424</v>
      </c>
      <c r="E42" s="243" t="s">
        <v>538</v>
      </c>
      <c r="F42" s="243" t="s">
        <v>426</v>
      </c>
      <c r="G42" s="243" t="s">
        <v>539</v>
      </c>
      <c r="H42" s="243" t="s">
        <v>484</v>
      </c>
      <c r="I42" s="243" t="s">
        <v>429</v>
      </c>
      <c r="J42" s="243" t="s">
        <v>538</v>
      </c>
    </row>
    <row r="43" ht="27" spans="1:10">
      <c r="A43" s="243" t="s">
        <v>369</v>
      </c>
      <c r="B43" s="243" t="s">
        <v>534</v>
      </c>
      <c r="C43" s="243" t="s">
        <v>423</v>
      </c>
      <c r="D43" s="243" t="s">
        <v>435</v>
      </c>
      <c r="E43" s="243" t="s">
        <v>540</v>
      </c>
      <c r="F43" s="243" t="s">
        <v>426</v>
      </c>
      <c r="G43" s="243" t="s">
        <v>437</v>
      </c>
      <c r="H43" s="243" t="s">
        <v>438</v>
      </c>
      <c r="I43" s="243" t="s">
        <v>446</v>
      </c>
      <c r="J43" s="243" t="s">
        <v>540</v>
      </c>
    </row>
    <row r="44" ht="13.5" spans="1:10">
      <c r="A44" s="243" t="s">
        <v>369</v>
      </c>
      <c r="B44" s="243" t="s">
        <v>534</v>
      </c>
      <c r="C44" s="243" t="s">
        <v>440</v>
      </c>
      <c r="D44" s="243" t="s">
        <v>441</v>
      </c>
      <c r="E44" s="243" t="s">
        <v>541</v>
      </c>
      <c r="F44" s="243" t="s">
        <v>426</v>
      </c>
      <c r="G44" s="243" t="s">
        <v>444</v>
      </c>
      <c r="H44" s="243" t="s">
        <v>445</v>
      </c>
      <c r="I44" s="243" t="s">
        <v>446</v>
      </c>
      <c r="J44" s="243" t="s">
        <v>542</v>
      </c>
    </row>
    <row r="45" ht="27" spans="1:10">
      <c r="A45" s="243" t="s">
        <v>369</v>
      </c>
      <c r="B45" s="243" t="s">
        <v>534</v>
      </c>
      <c r="C45" s="243" t="s">
        <v>440</v>
      </c>
      <c r="D45" s="243" t="s">
        <v>530</v>
      </c>
      <c r="E45" s="243" t="s">
        <v>543</v>
      </c>
      <c r="F45" s="243" t="s">
        <v>426</v>
      </c>
      <c r="G45" s="243" t="s">
        <v>444</v>
      </c>
      <c r="H45" s="243" t="s">
        <v>445</v>
      </c>
      <c r="I45" s="243" t="s">
        <v>446</v>
      </c>
      <c r="J45" s="243" t="s">
        <v>542</v>
      </c>
    </row>
    <row r="46" ht="13.5" spans="1:10">
      <c r="A46" s="243" t="s">
        <v>369</v>
      </c>
      <c r="B46" s="243" t="s">
        <v>534</v>
      </c>
      <c r="C46" s="243" t="s">
        <v>450</v>
      </c>
      <c r="D46" s="243" t="s">
        <v>451</v>
      </c>
      <c r="E46" s="243" t="s">
        <v>452</v>
      </c>
      <c r="F46" s="243" t="s">
        <v>426</v>
      </c>
      <c r="G46" s="243" t="s">
        <v>453</v>
      </c>
      <c r="H46" s="243" t="s">
        <v>438</v>
      </c>
      <c r="I46" s="243" t="s">
        <v>446</v>
      </c>
      <c r="J46" s="243" t="s">
        <v>452</v>
      </c>
    </row>
    <row r="47" ht="13.5" spans="1:10">
      <c r="A47" s="243" t="s">
        <v>350</v>
      </c>
      <c r="B47" s="243" t="s">
        <v>544</v>
      </c>
      <c r="C47" s="243" t="s">
        <v>423</v>
      </c>
      <c r="D47" s="243" t="s">
        <v>424</v>
      </c>
      <c r="E47" s="243" t="s">
        <v>545</v>
      </c>
      <c r="F47" s="243" t="s">
        <v>443</v>
      </c>
      <c r="G47" s="243" t="s">
        <v>546</v>
      </c>
      <c r="H47" s="243" t="s">
        <v>484</v>
      </c>
      <c r="I47" s="243" t="s">
        <v>429</v>
      </c>
      <c r="J47" s="243" t="s">
        <v>547</v>
      </c>
    </row>
    <row r="48" ht="27" spans="1:10">
      <c r="A48" s="243" t="s">
        <v>350</v>
      </c>
      <c r="B48" s="243" t="s">
        <v>548</v>
      </c>
      <c r="C48" s="243" t="s">
        <v>423</v>
      </c>
      <c r="D48" s="243" t="s">
        <v>473</v>
      </c>
      <c r="E48" s="243" t="s">
        <v>549</v>
      </c>
      <c r="F48" s="243" t="s">
        <v>426</v>
      </c>
      <c r="G48" s="243" t="s">
        <v>467</v>
      </c>
      <c r="H48" s="243" t="s">
        <v>438</v>
      </c>
      <c r="I48" s="243" t="s">
        <v>446</v>
      </c>
      <c r="J48" s="243" t="s">
        <v>550</v>
      </c>
    </row>
    <row r="49" ht="27" spans="1:10">
      <c r="A49" s="243" t="s">
        <v>350</v>
      </c>
      <c r="B49" s="243" t="s">
        <v>548</v>
      </c>
      <c r="C49" s="243" t="s">
        <v>423</v>
      </c>
      <c r="D49" s="243" t="s">
        <v>435</v>
      </c>
      <c r="E49" s="243" t="s">
        <v>540</v>
      </c>
      <c r="F49" s="243" t="s">
        <v>426</v>
      </c>
      <c r="G49" s="243" t="s">
        <v>437</v>
      </c>
      <c r="H49" s="243" t="s">
        <v>438</v>
      </c>
      <c r="I49" s="243" t="s">
        <v>429</v>
      </c>
      <c r="J49" s="243" t="s">
        <v>439</v>
      </c>
    </row>
    <row r="50" ht="54" spans="1:10">
      <c r="A50" s="243" t="s">
        <v>350</v>
      </c>
      <c r="B50" s="243" t="s">
        <v>548</v>
      </c>
      <c r="C50" s="243" t="s">
        <v>440</v>
      </c>
      <c r="D50" s="243" t="s">
        <v>441</v>
      </c>
      <c r="E50" s="243" t="s">
        <v>551</v>
      </c>
      <c r="F50" s="243" t="s">
        <v>443</v>
      </c>
      <c r="G50" s="243" t="s">
        <v>444</v>
      </c>
      <c r="H50" s="243" t="s">
        <v>445</v>
      </c>
      <c r="I50" s="243" t="s">
        <v>446</v>
      </c>
      <c r="J50" s="243" t="s">
        <v>552</v>
      </c>
    </row>
    <row r="51" ht="13.5" spans="1:10">
      <c r="A51" s="243" t="s">
        <v>350</v>
      </c>
      <c r="B51" s="243" t="s">
        <v>548</v>
      </c>
      <c r="C51" s="243" t="s">
        <v>440</v>
      </c>
      <c r="D51" s="243" t="s">
        <v>448</v>
      </c>
      <c r="E51" s="243" t="s">
        <v>553</v>
      </c>
      <c r="F51" s="243" t="s">
        <v>443</v>
      </c>
      <c r="G51" s="243" t="s">
        <v>444</v>
      </c>
      <c r="H51" s="243" t="s">
        <v>445</v>
      </c>
      <c r="I51" s="243" t="s">
        <v>446</v>
      </c>
      <c r="J51" s="243" t="s">
        <v>554</v>
      </c>
    </row>
    <row r="52" ht="13.5" spans="1:10">
      <c r="A52" s="243" t="s">
        <v>350</v>
      </c>
      <c r="B52" s="243" t="s">
        <v>548</v>
      </c>
      <c r="C52" s="243" t="s">
        <v>450</v>
      </c>
      <c r="D52" s="243" t="s">
        <v>451</v>
      </c>
      <c r="E52" s="243" t="s">
        <v>452</v>
      </c>
      <c r="F52" s="243" t="s">
        <v>443</v>
      </c>
      <c r="G52" s="243" t="s">
        <v>453</v>
      </c>
      <c r="H52" s="243" t="s">
        <v>438</v>
      </c>
      <c r="I52" s="243" t="s">
        <v>446</v>
      </c>
      <c r="J52" s="243" t="s">
        <v>555</v>
      </c>
    </row>
    <row r="53" ht="27" spans="1:10">
      <c r="A53" s="243" t="s">
        <v>377</v>
      </c>
      <c r="B53" s="243" t="s">
        <v>556</v>
      </c>
      <c r="C53" s="243" t="s">
        <v>423</v>
      </c>
      <c r="D53" s="243" t="s">
        <v>424</v>
      </c>
      <c r="E53" s="243" t="s">
        <v>557</v>
      </c>
      <c r="F53" s="243" t="s">
        <v>426</v>
      </c>
      <c r="G53" s="243" t="s">
        <v>437</v>
      </c>
      <c r="H53" s="243" t="s">
        <v>438</v>
      </c>
      <c r="I53" s="243" t="s">
        <v>446</v>
      </c>
      <c r="J53" s="243" t="s">
        <v>558</v>
      </c>
    </row>
    <row r="54" ht="27" spans="1:10">
      <c r="A54" s="243" t="s">
        <v>377</v>
      </c>
      <c r="B54" s="243" t="s">
        <v>556</v>
      </c>
      <c r="C54" s="243" t="s">
        <v>423</v>
      </c>
      <c r="D54" s="243" t="s">
        <v>473</v>
      </c>
      <c r="E54" s="243" t="s">
        <v>559</v>
      </c>
      <c r="F54" s="243" t="s">
        <v>426</v>
      </c>
      <c r="G54" s="243" t="s">
        <v>437</v>
      </c>
      <c r="H54" s="243" t="s">
        <v>438</v>
      </c>
      <c r="I54" s="243" t="s">
        <v>446</v>
      </c>
      <c r="J54" s="243" t="s">
        <v>560</v>
      </c>
    </row>
    <row r="55" ht="27" spans="1:10">
      <c r="A55" s="243" t="s">
        <v>377</v>
      </c>
      <c r="B55" s="243" t="s">
        <v>556</v>
      </c>
      <c r="C55" s="243" t="s">
        <v>423</v>
      </c>
      <c r="D55" s="243" t="s">
        <v>435</v>
      </c>
      <c r="E55" s="243" t="s">
        <v>561</v>
      </c>
      <c r="F55" s="243" t="s">
        <v>426</v>
      </c>
      <c r="G55" s="243" t="s">
        <v>437</v>
      </c>
      <c r="H55" s="243" t="s">
        <v>438</v>
      </c>
      <c r="I55" s="243" t="s">
        <v>446</v>
      </c>
      <c r="J55" s="243" t="s">
        <v>562</v>
      </c>
    </row>
    <row r="56" ht="13.5" spans="1:10">
      <c r="A56" s="243" t="s">
        <v>377</v>
      </c>
      <c r="B56" s="243" t="s">
        <v>556</v>
      </c>
      <c r="C56" s="243" t="s">
        <v>440</v>
      </c>
      <c r="D56" s="243" t="s">
        <v>506</v>
      </c>
      <c r="E56" s="243" t="s">
        <v>563</v>
      </c>
      <c r="F56" s="243" t="s">
        <v>426</v>
      </c>
      <c r="G56" s="243" t="s">
        <v>444</v>
      </c>
      <c r="H56" s="243" t="s">
        <v>445</v>
      </c>
      <c r="I56" s="243" t="s">
        <v>446</v>
      </c>
      <c r="J56" s="243" t="s">
        <v>564</v>
      </c>
    </row>
    <row r="57" ht="13.5" spans="1:10">
      <c r="A57" s="243" t="s">
        <v>377</v>
      </c>
      <c r="B57" s="243" t="s">
        <v>556</v>
      </c>
      <c r="C57" s="243" t="s">
        <v>440</v>
      </c>
      <c r="D57" s="243" t="s">
        <v>441</v>
      </c>
      <c r="E57" s="243" t="s">
        <v>565</v>
      </c>
      <c r="F57" s="243" t="s">
        <v>426</v>
      </c>
      <c r="G57" s="243" t="s">
        <v>437</v>
      </c>
      <c r="H57" s="243" t="s">
        <v>438</v>
      </c>
      <c r="I57" s="243" t="s">
        <v>446</v>
      </c>
      <c r="J57" s="243" t="s">
        <v>565</v>
      </c>
    </row>
    <row r="58" ht="13.5" spans="1:10">
      <c r="A58" s="243" t="s">
        <v>377</v>
      </c>
      <c r="B58" s="243" t="s">
        <v>556</v>
      </c>
      <c r="C58" s="243" t="s">
        <v>450</v>
      </c>
      <c r="D58" s="243" t="s">
        <v>451</v>
      </c>
      <c r="E58" s="243" t="s">
        <v>452</v>
      </c>
      <c r="F58" s="243" t="s">
        <v>426</v>
      </c>
      <c r="G58" s="243" t="s">
        <v>467</v>
      </c>
      <c r="H58" s="243" t="s">
        <v>438</v>
      </c>
      <c r="I58" s="243" t="s">
        <v>446</v>
      </c>
      <c r="J58" s="243" t="s">
        <v>452</v>
      </c>
    </row>
    <row r="59" ht="27" spans="1:10">
      <c r="A59" s="243" t="s">
        <v>359</v>
      </c>
      <c r="B59" s="243" t="s">
        <v>566</v>
      </c>
      <c r="C59" s="243" t="s">
        <v>423</v>
      </c>
      <c r="D59" s="243" t="s">
        <v>424</v>
      </c>
      <c r="E59" s="243" t="s">
        <v>567</v>
      </c>
      <c r="F59" s="243" t="s">
        <v>426</v>
      </c>
      <c r="G59" s="243" t="s">
        <v>568</v>
      </c>
      <c r="H59" s="243" t="s">
        <v>569</v>
      </c>
      <c r="I59" s="243" t="s">
        <v>429</v>
      </c>
      <c r="J59" s="243" t="s">
        <v>570</v>
      </c>
    </row>
    <row r="60" ht="27" spans="1:10">
      <c r="A60" s="243" t="s">
        <v>359</v>
      </c>
      <c r="B60" s="243" t="s">
        <v>566</v>
      </c>
      <c r="C60" s="243" t="s">
        <v>423</v>
      </c>
      <c r="D60" s="243" t="s">
        <v>424</v>
      </c>
      <c r="E60" s="243" t="s">
        <v>571</v>
      </c>
      <c r="F60" s="243" t="s">
        <v>426</v>
      </c>
      <c r="G60" s="243" t="s">
        <v>572</v>
      </c>
      <c r="H60" s="243" t="s">
        <v>569</v>
      </c>
      <c r="I60" s="243" t="s">
        <v>429</v>
      </c>
      <c r="J60" s="243" t="s">
        <v>573</v>
      </c>
    </row>
    <row r="61" ht="13.5" spans="1:10">
      <c r="A61" s="243" t="s">
        <v>359</v>
      </c>
      <c r="B61" s="243" t="s">
        <v>566</v>
      </c>
      <c r="C61" s="243" t="s">
        <v>423</v>
      </c>
      <c r="D61" s="243" t="s">
        <v>424</v>
      </c>
      <c r="E61" s="243" t="s">
        <v>574</v>
      </c>
      <c r="F61" s="243" t="s">
        <v>426</v>
      </c>
      <c r="G61" s="243" t="s">
        <v>575</v>
      </c>
      <c r="H61" s="243" t="s">
        <v>576</v>
      </c>
      <c r="I61" s="243" t="s">
        <v>446</v>
      </c>
      <c r="J61" s="243" t="s">
        <v>574</v>
      </c>
    </row>
    <row r="62" ht="13.5" spans="1:10">
      <c r="A62" s="243" t="s">
        <v>359</v>
      </c>
      <c r="B62" s="243" t="s">
        <v>566</v>
      </c>
      <c r="C62" s="243" t="s">
        <v>423</v>
      </c>
      <c r="D62" s="243" t="s">
        <v>424</v>
      </c>
      <c r="E62" s="243" t="s">
        <v>577</v>
      </c>
      <c r="F62" s="243" t="s">
        <v>426</v>
      </c>
      <c r="G62" s="243" t="s">
        <v>578</v>
      </c>
      <c r="H62" s="243" t="s">
        <v>576</v>
      </c>
      <c r="I62" s="243" t="s">
        <v>446</v>
      </c>
      <c r="J62" s="243" t="s">
        <v>577</v>
      </c>
    </row>
    <row r="63" ht="13.5" spans="1:10">
      <c r="A63" s="243" t="s">
        <v>359</v>
      </c>
      <c r="B63" s="243" t="s">
        <v>566</v>
      </c>
      <c r="C63" s="243" t="s">
        <v>440</v>
      </c>
      <c r="D63" s="243" t="s">
        <v>441</v>
      </c>
      <c r="E63" s="243" t="s">
        <v>579</v>
      </c>
      <c r="F63" s="243" t="s">
        <v>426</v>
      </c>
      <c r="G63" s="243" t="s">
        <v>580</v>
      </c>
      <c r="H63" s="243" t="s">
        <v>580</v>
      </c>
      <c r="I63" s="243" t="s">
        <v>446</v>
      </c>
      <c r="J63" s="243" t="s">
        <v>581</v>
      </c>
    </row>
    <row r="64" ht="27" spans="1:10">
      <c r="A64" s="243" t="s">
        <v>359</v>
      </c>
      <c r="B64" s="243" t="s">
        <v>566</v>
      </c>
      <c r="C64" s="243" t="s">
        <v>450</v>
      </c>
      <c r="D64" s="243" t="s">
        <v>451</v>
      </c>
      <c r="E64" s="243" t="s">
        <v>582</v>
      </c>
      <c r="F64" s="243" t="s">
        <v>426</v>
      </c>
      <c r="G64" s="243" t="s">
        <v>453</v>
      </c>
      <c r="H64" s="243" t="s">
        <v>438</v>
      </c>
      <c r="I64" s="243" t="s">
        <v>446</v>
      </c>
      <c r="J64" s="243" t="s">
        <v>583</v>
      </c>
    </row>
    <row r="65" ht="13.5" spans="1:10">
      <c r="A65" s="243" t="s">
        <v>381</v>
      </c>
      <c r="B65" s="243" t="s">
        <v>584</v>
      </c>
      <c r="C65" s="243" t="s">
        <v>423</v>
      </c>
      <c r="D65" s="243" t="s">
        <v>424</v>
      </c>
      <c r="E65" s="243" t="s">
        <v>585</v>
      </c>
      <c r="F65" s="243" t="s">
        <v>426</v>
      </c>
      <c r="G65" s="243" t="s">
        <v>568</v>
      </c>
      <c r="H65" s="243" t="s">
        <v>428</v>
      </c>
      <c r="I65" s="243" t="s">
        <v>429</v>
      </c>
      <c r="J65" s="243" t="s">
        <v>585</v>
      </c>
    </row>
    <row r="66" ht="27" spans="1:10">
      <c r="A66" s="243" t="s">
        <v>381</v>
      </c>
      <c r="B66" s="243" t="s">
        <v>584</v>
      </c>
      <c r="C66" s="243" t="s">
        <v>423</v>
      </c>
      <c r="D66" s="243" t="s">
        <v>424</v>
      </c>
      <c r="E66" s="243" t="s">
        <v>586</v>
      </c>
      <c r="F66" s="243" t="s">
        <v>426</v>
      </c>
      <c r="G66" s="243" t="s">
        <v>587</v>
      </c>
      <c r="H66" s="243" t="s">
        <v>484</v>
      </c>
      <c r="I66" s="243" t="s">
        <v>429</v>
      </c>
      <c r="J66" s="243" t="s">
        <v>586</v>
      </c>
    </row>
    <row r="67" ht="27" spans="1:10">
      <c r="A67" s="243" t="s">
        <v>381</v>
      </c>
      <c r="B67" s="243" t="s">
        <v>584</v>
      </c>
      <c r="C67" s="243" t="s">
        <v>423</v>
      </c>
      <c r="D67" s="243" t="s">
        <v>424</v>
      </c>
      <c r="E67" s="243" t="s">
        <v>497</v>
      </c>
      <c r="F67" s="243" t="s">
        <v>426</v>
      </c>
      <c r="G67" s="243" t="s">
        <v>588</v>
      </c>
      <c r="H67" s="243" t="s">
        <v>484</v>
      </c>
      <c r="I67" s="243" t="s">
        <v>429</v>
      </c>
      <c r="J67" s="243" t="s">
        <v>497</v>
      </c>
    </row>
    <row r="68" ht="27" spans="1:10">
      <c r="A68" s="243" t="s">
        <v>381</v>
      </c>
      <c r="B68" s="243" t="s">
        <v>584</v>
      </c>
      <c r="C68" s="243" t="s">
        <v>423</v>
      </c>
      <c r="D68" s="243" t="s">
        <v>424</v>
      </c>
      <c r="E68" s="243" t="s">
        <v>589</v>
      </c>
      <c r="F68" s="243" t="s">
        <v>426</v>
      </c>
      <c r="G68" s="243" t="s">
        <v>587</v>
      </c>
      <c r="H68" s="243" t="s">
        <v>428</v>
      </c>
      <c r="I68" s="243" t="s">
        <v>429</v>
      </c>
      <c r="J68" s="243" t="s">
        <v>589</v>
      </c>
    </row>
    <row r="69" ht="27" spans="1:10">
      <c r="A69" s="243" t="s">
        <v>381</v>
      </c>
      <c r="B69" s="243" t="s">
        <v>584</v>
      </c>
      <c r="C69" s="243" t="s">
        <v>423</v>
      </c>
      <c r="D69" s="243" t="s">
        <v>473</v>
      </c>
      <c r="E69" s="243" t="s">
        <v>590</v>
      </c>
      <c r="F69" s="243" t="s">
        <v>426</v>
      </c>
      <c r="G69" s="243" t="s">
        <v>437</v>
      </c>
      <c r="H69" s="243" t="s">
        <v>438</v>
      </c>
      <c r="I69" s="243" t="s">
        <v>446</v>
      </c>
      <c r="J69" s="243" t="s">
        <v>591</v>
      </c>
    </row>
    <row r="70" ht="13.5" spans="1:10">
      <c r="A70" s="243" t="s">
        <v>381</v>
      </c>
      <c r="B70" s="243" t="s">
        <v>584</v>
      </c>
      <c r="C70" s="243" t="s">
        <v>423</v>
      </c>
      <c r="D70" s="243" t="s">
        <v>473</v>
      </c>
      <c r="E70" s="243" t="s">
        <v>499</v>
      </c>
      <c r="F70" s="243" t="s">
        <v>426</v>
      </c>
      <c r="G70" s="243" t="s">
        <v>437</v>
      </c>
      <c r="H70" s="243" t="s">
        <v>438</v>
      </c>
      <c r="I70" s="243" t="s">
        <v>446</v>
      </c>
      <c r="J70" s="243" t="s">
        <v>499</v>
      </c>
    </row>
    <row r="71" ht="27" spans="1:10">
      <c r="A71" s="243" t="s">
        <v>381</v>
      </c>
      <c r="B71" s="243" t="s">
        <v>584</v>
      </c>
      <c r="C71" s="243" t="s">
        <v>423</v>
      </c>
      <c r="D71" s="243" t="s">
        <v>473</v>
      </c>
      <c r="E71" s="243" t="s">
        <v>501</v>
      </c>
      <c r="F71" s="243" t="s">
        <v>426</v>
      </c>
      <c r="G71" s="243" t="s">
        <v>502</v>
      </c>
      <c r="H71" s="243" t="s">
        <v>502</v>
      </c>
      <c r="I71" s="243" t="s">
        <v>446</v>
      </c>
      <c r="J71" s="243" t="s">
        <v>501</v>
      </c>
    </row>
    <row r="72" ht="27" spans="1:10">
      <c r="A72" s="243" t="s">
        <v>381</v>
      </c>
      <c r="B72" s="243" t="s">
        <v>584</v>
      </c>
      <c r="C72" s="243" t="s">
        <v>423</v>
      </c>
      <c r="D72" s="243" t="s">
        <v>435</v>
      </c>
      <c r="E72" s="243" t="s">
        <v>592</v>
      </c>
      <c r="F72" s="243" t="s">
        <v>426</v>
      </c>
      <c r="G72" s="243" t="s">
        <v>498</v>
      </c>
      <c r="H72" s="243" t="s">
        <v>438</v>
      </c>
      <c r="I72" s="243" t="s">
        <v>446</v>
      </c>
      <c r="J72" s="243" t="s">
        <v>592</v>
      </c>
    </row>
    <row r="73" ht="27" spans="1:10">
      <c r="A73" s="243" t="s">
        <v>381</v>
      </c>
      <c r="B73" s="243" t="s">
        <v>584</v>
      </c>
      <c r="C73" s="243" t="s">
        <v>423</v>
      </c>
      <c r="D73" s="243" t="s">
        <v>435</v>
      </c>
      <c r="E73" s="243" t="s">
        <v>593</v>
      </c>
      <c r="F73" s="243" t="s">
        <v>426</v>
      </c>
      <c r="G73" s="243" t="s">
        <v>437</v>
      </c>
      <c r="H73" s="243" t="s">
        <v>438</v>
      </c>
      <c r="I73" s="243" t="s">
        <v>446</v>
      </c>
      <c r="J73" s="243" t="s">
        <v>593</v>
      </c>
    </row>
    <row r="74" ht="13.5" spans="1:10">
      <c r="A74" s="243" t="s">
        <v>381</v>
      </c>
      <c r="B74" s="243" t="s">
        <v>584</v>
      </c>
      <c r="C74" s="243" t="s">
        <v>440</v>
      </c>
      <c r="D74" s="243" t="s">
        <v>441</v>
      </c>
      <c r="E74" s="243" t="s">
        <v>514</v>
      </c>
      <c r="F74" s="243" t="s">
        <v>426</v>
      </c>
      <c r="G74" s="243" t="s">
        <v>594</v>
      </c>
      <c r="H74" s="243" t="s">
        <v>512</v>
      </c>
      <c r="I74" s="243" t="s">
        <v>446</v>
      </c>
      <c r="J74" s="243" t="s">
        <v>595</v>
      </c>
    </row>
    <row r="75" ht="27" spans="1:10">
      <c r="A75" s="243" t="s">
        <v>381</v>
      </c>
      <c r="B75" s="243" t="s">
        <v>584</v>
      </c>
      <c r="C75" s="243" t="s">
        <v>440</v>
      </c>
      <c r="D75" s="243" t="s">
        <v>441</v>
      </c>
      <c r="E75" s="243" t="s">
        <v>596</v>
      </c>
      <c r="F75" s="243" t="s">
        <v>426</v>
      </c>
      <c r="G75" s="243" t="s">
        <v>568</v>
      </c>
      <c r="H75" s="243" t="s">
        <v>512</v>
      </c>
      <c r="I75" s="243" t="s">
        <v>446</v>
      </c>
      <c r="J75" s="243" t="s">
        <v>595</v>
      </c>
    </row>
    <row r="76" ht="27" spans="1:10">
      <c r="A76" s="243" t="s">
        <v>381</v>
      </c>
      <c r="B76" s="243" t="s">
        <v>584</v>
      </c>
      <c r="C76" s="243" t="s">
        <v>440</v>
      </c>
      <c r="D76" s="243" t="s">
        <v>441</v>
      </c>
      <c r="E76" s="243" t="s">
        <v>519</v>
      </c>
      <c r="F76" s="243" t="s">
        <v>426</v>
      </c>
      <c r="G76" s="243" t="s">
        <v>597</v>
      </c>
      <c r="H76" s="243" t="s">
        <v>512</v>
      </c>
      <c r="I76" s="243" t="s">
        <v>446</v>
      </c>
      <c r="J76" s="243" t="s">
        <v>598</v>
      </c>
    </row>
    <row r="77" ht="13.5" spans="1:10">
      <c r="A77" s="243" t="s">
        <v>381</v>
      </c>
      <c r="B77" s="243" t="s">
        <v>584</v>
      </c>
      <c r="C77" s="243" t="s">
        <v>440</v>
      </c>
      <c r="D77" s="243" t="s">
        <v>530</v>
      </c>
      <c r="E77" s="243" t="s">
        <v>599</v>
      </c>
      <c r="F77" s="243" t="s">
        <v>426</v>
      </c>
      <c r="G77" s="243" t="s">
        <v>444</v>
      </c>
      <c r="H77" s="243" t="s">
        <v>445</v>
      </c>
      <c r="I77" s="243" t="s">
        <v>446</v>
      </c>
      <c r="J77" s="243" t="s">
        <v>595</v>
      </c>
    </row>
    <row r="78" ht="27" spans="1:10">
      <c r="A78" s="243" t="s">
        <v>381</v>
      </c>
      <c r="B78" s="243" t="s">
        <v>584</v>
      </c>
      <c r="C78" s="243" t="s">
        <v>440</v>
      </c>
      <c r="D78" s="243" t="s">
        <v>530</v>
      </c>
      <c r="E78" s="243" t="s">
        <v>600</v>
      </c>
      <c r="F78" s="243" t="s">
        <v>426</v>
      </c>
      <c r="G78" s="243" t="s">
        <v>444</v>
      </c>
      <c r="H78" s="243" t="s">
        <v>445</v>
      </c>
      <c r="I78" s="243" t="s">
        <v>446</v>
      </c>
      <c r="J78" s="243" t="s">
        <v>600</v>
      </c>
    </row>
    <row r="79" ht="13.5" spans="1:10">
      <c r="A79" s="243" t="s">
        <v>381</v>
      </c>
      <c r="B79" s="243" t="s">
        <v>584</v>
      </c>
      <c r="C79" s="243" t="s">
        <v>450</v>
      </c>
      <c r="D79" s="243" t="s">
        <v>451</v>
      </c>
      <c r="E79" s="243" t="s">
        <v>452</v>
      </c>
      <c r="F79" s="243" t="s">
        <v>426</v>
      </c>
      <c r="G79" s="243" t="s">
        <v>453</v>
      </c>
      <c r="H79" s="243" t="s">
        <v>438</v>
      </c>
      <c r="I79" s="243" t="s">
        <v>446</v>
      </c>
      <c r="J79" s="243" t="s">
        <v>452</v>
      </c>
    </row>
    <row r="80" ht="13.5" spans="1:10">
      <c r="A80" s="243" t="s">
        <v>367</v>
      </c>
      <c r="B80" s="243" t="s">
        <v>601</v>
      </c>
      <c r="C80" s="243" t="s">
        <v>423</v>
      </c>
      <c r="D80" s="243" t="s">
        <v>424</v>
      </c>
      <c r="E80" s="243" t="s">
        <v>602</v>
      </c>
      <c r="F80" s="243" t="s">
        <v>426</v>
      </c>
      <c r="G80" s="243" t="s">
        <v>457</v>
      </c>
      <c r="H80" s="243" t="s">
        <v>428</v>
      </c>
      <c r="I80" s="243" t="s">
        <v>429</v>
      </c>
      <c r="J80" s="243" t="s">
        <v>603</v>
      </c>
    </row>
    <row r="81" ht="27" spans="1:10">
      <c r="A81" s="243" t="s">
        <v>367</v>
      </c>
      <c r="B81" s="243" t="s">
        <v>601</v>
      </c>
      <c r="C81" s="243" t="s">
        <v>423</v>
      </c>
      <c r="D81" s="243" t="s">
        <v>424</v>
      </c>
      <c r="E81" s="243" t="s">
        <v>604</v>
      </c>
      <c r="F81" s="243" t="s">
        <v>426</v>
      </c>
      <c r="G81" s="243" t="s">
        <v>457</v>
      </c>
      <c r="H81" s="243" t="s">
        <v>428</v>
      </c>
      <c r="I81" s="243" t="s">
        <v>429</v>
      </c>
      <c r="J81" s="243" t="s">
        <v>605</v>
      </c>
    </row>
    <row r="82" ht="27" spans="1:10">
      <c r="A82" s="243" t="s">
        <v>367</v>
      </c>
      <c r="B82" s="243" t="s">
        <v>601</v>
      </c>
      <c r="C82" s="243" t="s">
        <v>423</v>
      </c>
      <c r="D82" s="243" t="s">
        <v>473</v>
      </c>
      <c r="E82" s="243" t="s">
        <v>606</v>
      </c>
      <c r="F82" s="243" t="s">
        <v>426</v>
      </c>
      <c r="G82" s="243" t="s">
        <v>607</v>
      </c>
      <c r="H82" s="243" t="s">
        <v>438</v>
      </c>
      <c r="I82" s="243" t="s">
        <v>429</v>
      </c>
      <c r="J82" s="243" t="s">
        <v>608</v>
      </c>
    </row>
    <row r="83" ht="13.5" spans="1:10">
      <c r="A83" s="243" t="s">
        <v>367</v>
      </c>
      <c r="B83" s="243" t="s">
        <v>601</v>
      </c>
      <c r="C83" s="243" t="s">
        <v>440</v>
      </c>
      <c r="D83" s="243" t="s">
        <v>441</v>
      </c>
      <c r="E83" s="243" t="s">
        <v>609</v>
      </c>
      <c r="F83" s="243" t="s">
        <v>426</v>
      </c>
      <c r="G83" s="243" t="s">
        <v>444</v>
      </c>
      <c r="H83" s="243" t="s">
        <v>445</v>
      </c>
      <c r="I83" s="243" t="s">
        <v>446</v>
      </c>
      <c r="J83" s="243" t="s">
        <v>609</v>
      </c>
    </row>
    <row r="84" ht="27" spans="1:10">
      <c r="A84" s="243" t="s">
        <v>367</v>
      </c>
      <c r="B84" s="243" t="s">
        <v>601</v>
      </c>
      <c r="C84" s="243" t="s">
        <v>440</v>
      </c>
      <c r="D84" s="243" t="s">
        <v>441</v>
      </c>
      <c r="E84" s="243" t="s">
        <v>610</v>
      </c>
      <c r="F84" s="243" t="s">
        <v>426</v>
      </c>
      <c r="G84" s="243" t="s">
        <v>444</v>
      </c>
      <c r="H84" s="243" t="s">
        <v>445</v>
      </c>
      <c r="I84" s="243" t="s">
        <v>446</v>
      </c>
      <c r="J84" s="243" t="s">
        <v>610</v>
      </c>
    </row>
    <row r="85" ht="13.5" spans="1:10">
      <c r="A85" s="243" t="s">
        <v>367</v>
      </c>
      <c r="B85" s="243" t="s">
        <v>601</v>
      </c>
      <c r="C85" s="243" t="s">
        <v>450</v>
      </c>
      <c r="D85" s="243" t="s">
        <v>451</v>
      </c>
      <c r="E85" s="243" t="s">
        <v>611</v>
      </c>
      <c r="F85" s="243" t="s">
        <v>426</v>
      </c>
      <c r="G85" s="243" t="s">
        <v>467</v>
      </c>
      <c r="H85" s="243" t="s">
        <v>438</v>
      </c>
      <c r="I85" s="243" t="s">
        <v>446</v>
      </c>
      <c r="J85" s="243" t="s">
        <v>612</v>
      </c>
    </row>
    <row r="86" ht="27" spans="1:10">
      <c r="A86" s="243" t="s">
        <v>373</v>
      </c>
      <c r="B86" s="243" t="s">
        <v>613</v>
      </c>
      <c r="C86" s="243" t="s">
        <v>423</v>
      </c>
      <c r="D86" s="243" t="s">
        <v>424</v>
      </c>
      <c r="E86" s="243" t="s">
        <v>614</v>
      </c>
      <c r="F86" s="243" t="s">
        <v>426</v>
      </c>
      <c r="G86" s="243" t="s">
        <v>615</v>
      </c>
      <c r="H86" s="243" t="s">
        <v>616</v>
      </c>
      <c r="I86" s="243" t="s">
        <v>429</v>
      </c>
      <c r="J86" s="243" t="s">
        <v>614</v>
      </c>
    </row>
    <row r="87" ht="27" spans="1:10">
      <c r="A87" s="243" t="s">
        <v>373</v>
      </c>
      <c r="B87" s="243" t="s">
        <v>617</v>
      </c>
      <c r="C87" s="243" t="s">
        <v>423</v>
      </c>
      <c r="D87" s="243" t="s">
        <v>424</v>
      </c>
      <c r="E87" s="243" t="s">
        <v>618</v>
      </c>
      <c r="F87" s="243" t="s">
        <v>426</v>
      </c>
      <c r="G87" s="243" t="s">
        <v>619</v>
      </c>
      <c r="H87" s="243" t="s">
        <v>428</v>
      </c>
      <c r="I87" s="243" t="s">
        <v>429</v>
      </c>
      <c r="J87" s="243" t="s">
        <v>618</v>
      </c>
    </row>
    <row r="88" ht="27" spans="1:10">
      <c r="A88" s="243" t="s">
        <v>373</v>
      </c>
      <c r="B88" s="243" t="s">
        <v>617</v>
      </c>
      <c r="C88" s="243" t="s">
        <v>423</v>
      </c>
      <c r="D88" s="243" t="s">
        <v>435</v>
      </c>
      <c r="E88" s="243" t="s">
        <v>620</v>
      </c>
      <c r="F88" s="243" t="s">
        <v>426</v>
      </c>
      <c r="G88" s="243" t="s">
        <v>437</v>
      </c>
      <c r="H88" s="243" t="s">
        <v>438</v>
      </c>
      <c r="I88" s="243" t="s">
        <v>446</v>
      </c>
      <c r="J88" s="243" t="s">
        <v>621</v>
      </c>
    </row>
    <row r="89" ht="13.5" spans="1:10">
      <c r="A89" s="243" t="s">
        <v>373</v>
      </c>
      <c r="B89" s="243" t="s">
        <v>617</v>
      </c>
      <c r="C89" s="243" t="s">
        <v>440</v>
      </c>
      <c r="D89" s="243" t="s">
        <v>441</v>
      </c>
      <c r="E89" s="243" t="s">
        <v>622</v>
      </c>
      <c r="F89" s="243" t="s">
        <v>426</v>
      </c>
      <c r="G89" s="243" t="s">
        <v>437</v>
      </c>
      <c r="H89" s="243" t="s">
        <v>438</v>
      </c>
      <c r="I89" s="243" t="s">
        <v>446</v>
      </c>
      <c r="J89" s="243" t="s">
        <v>542</v>
      </c>
    </row>
    <row r="90" ht="27" spans="1:10">
      <c r="A90" s="243" t="s">
        <v>373</v>
      </c>
      <c r="B90" s="243" t="s">
        <v>617</v>
      </c>
      <c r="C90" s="243" t="s">
        <v>440</v>
      </c>
      <c r="D90" s="243" t="s">
        <v>448</v>
      </c>
      <c r="E90" s="243" t="s">
        <v>623</v>
      </c>
      <c r="F90" s="243" t="s">
        <v>426</v>
      </c>
      <c r="G90" s="243" t="s">
        <v>444</v>
      </c>
      <c r="H90" s="243" t="s">
        <v>445</v>
      </c>
      <c r="I90" s="243" t="s">
        <v>446</v>
      </c>
      <c r="J90" s="243" t="s">
        <v>542</v>
      </c>
    </row>
    <row r="91" ht="13.5" spans="1:10">
      <c r="A91" s="243" t="s">
        <v>373</v>
      </c>
      <c r="B91" s="243" t="s">
        <v>617</v>
      </c>
      <c r="C91" s="243" t="s">
        <v>450</v>
      </c>
      <c r="D91" s="243" t="s">
        <v>451</v>
      </c>
      <c r="E91" s="243" t="s">
        <v>452</v>
      </c>
      <c r="F91" s="243" t="s">
        <v>426</v>
      </c>
      <c r="G91" s="243" t="s">
        <v>467</v>
      </c>
      <c r="H91" s="243" t="s">
        <v>438</v>
      </c>
      <c r="I91" s="243" t="s">
        <v>446</v>
      </c>
      <c r="J91" s="243" t="s">
        <v>452</v>
      </c>
    </row>
    <row r="92" ht="27" spans="1:10">
      <c r="A92" s="243" t="s">
        <v>407</v>
      </c>
      <c r="B92" s="243" t="s">
        <v>624</v>
      </c>
      <c r="C92" s="243" t="s">
        <v>423</v>
      </c>
      <c r="D92" s="243" t="s">
        <v>424</v>
      </c>
      <c r="E92" s="243" t="s">
        <v>493</v>
      </c>
      <c r="F92" s="243" t="s">
        <v>426</v>
      </c>
      <c r="G92" s="243" t="s">
        <v>625</v>
      </c>
      <c r="H92" s="243" t="s">
        <v>484</v>
      </c>
      <c r="I92" s="243" t="s">
        <v>429</v>
      </c>
      <c r="J92" s="243" t="s">
        <v>626</v>
      </c>
    </row>
    <row r="93" ht="27" spans="1:10">
      <c r="A93" s="243" t="s">
        <v>407</v>
      </c>
      <c r="B93" s="243" t="s">
        <v>624</v>
      </c>
      <c r="C93" s="243" t="s">
        <v>423</v>
      </c>
      <c r="D93" s="243" t="s">
        <v>424</v>
      </c>
      <c r="E93" s="243" t="s">
        <v>627</v>
      </c>
      <c r="F93" s="243" t="s">
        <v>426</v>
      </c>
      <c r="G93" s="243" t="s">
        <v>572</v>
      </c>
      <c r="H93" s="243" t="s">
        <v>484</v>
      </c>
      <c r="I93" s="243" t="s">
        <v>429</v>
      </c>
      <c r="J93" s="243" t="s">
        <v>628</v>
      </c>
    </row>
    <row r="94" ht="27" spans="1:10">
      <c r="A94" s="243" t="s">
        <v>407</v>
      </c>
      <c r="B94" s="243" t="s">
        <v>624</v>
      </c>
      <c r="C94" s="243" t="s">
        <v>423</v>
      </c>
      <c r="D94" s="243" t="s">
        <v>424</v>
      </c>
      <c r="E94" s="243" t="s">
        <v>629</v>
      </c>
      <c r="F94" s="243" t="s">
        <v>426</v>
      </c>
      <c r="G94" s="243" t="s">
        <v>568</v>
      </c>
      <c r="H94" s="243" t="s">
        <v>428</v>
      </c>
      <c r="I94" s="243" t="s">
        <v>429</v>
      </c>
      <c r="J94" s="243" t="s">
        <v>630</v>
      </c>
    </row>
    <row r="95" ht="27" spans="1:10">
      <c r="A95" s="243" t="s">
        <v>407</v>
      </c>
      <c r="B95" s="243" t="s">
        <v>624</v>
      </c>
      <c r="C95" s="243" t="s">
        <v>423</v>
      </c>
      <c r="D95" s="243" t="s">
        <v>424</v>
      </c>
      <c r="E95" s="243" t="s">
        <v>631</v>
      </c>
      <c r="F95" s="243" t="s">
        <v>426</v>
      </c>
      <c r="G95" s="243" t="s">
        <v>508</v>
      </c>
      <c r="H95" s="243" t="s">
        <v>428</v>
      </c>
      <c r="I95" s="243" t="s">
        <v>429</v>
      </c>
      <c r="J95" s="243" t="s">
        <v>632</v>
      </c>
    </row>
    <row r="96" ht="27" spans="1:10">
      <c r="A96" s="243" t="s">
        <v>407</v>
      </c>
      <c r="B96" s="243" t="s">
        <v>624</v>
      </c>
      <c r="C96" s="243" t="s">
        <v>423</v>
      </c>
      <c r="D96" s="243" t="s">
        <v>424</v>
      </c>
      <c r="E96" s="243" t="s">
        <v>633</v>
      </c>
      <c r="F96" s="243" t="s">
        <v>426</v>
      </c>
      <c r="G96" s="243" t="s">
        <v>568</v>
      </c>
      <c r="H96" s="243" t="s">
        <v>428</v>
      </c>
      <c r="I96" s="243" t="s">
        <v>429</v>
      </c>
      <c r="J96" s="243" t="s">
        <v>634</v>
      </c>
    </row>
    <row r="97" ht="27" spans="1:10">
      <c r="A97" s="243" t="s">
        <v>407</v>
      </c>
      <c r="B97" s="243" t="s">
        <v>624</v>
      </c>
      <c r="C97" s="243" t="s">
        <v>423</v>
      </c>
      <c r="D97" s="243" t="s">
        <v>424</v>
      </c>
      <c r="E97" s="243" t="s">
        <v>635</v>
      </c>
      <c r="F97" s="243" t="s">
        <v>426</v>
      </c>
      <c r="G97" s="243" t="s">
        <v>568</v>
      </c>
      <c r="H97" s="243" t="s">
        <v>428</v>
      </c>
      <c r="I97" s="243" t="s">
        <v>429</v>
      </c>
      <c r="J97" s="243" t="s">
        <v>636</v>
      </c>
    </row>
    <row r="98" ht="13.5" spans="1:10">
      <c r="A98" s="243" t="s">
        <v>407</v>
      </c>
      <c r="B98" s="243" t="s">
        <v>624</v>
      </c>
      <c r="C98" s="243" t="s">
        <v>423</v>
      </c>
      <c r="D98" s="243" t="s">
        <v>424</v>
      </c>
      <c r="E98" s="243" t="s">
        <v>637</v>
      </c>
      <c r="F98" s="243" t="s">
        <v>426</v>
      </c>
      <c r="G98" s="243" t="s">
        <v>568</v>
      </c>
      <c r="H98" s="243" t="s">
        <v>638</v>
      </c>
      <c r="I98" s="243" t="s">
        <v>429</v>
      </c>
      <c r="J98" s="243" t="s">
        <v>639</v>
      </c>
    </row>
    <row r="99" ht="13.5" spans="1:10">
      <c r="A99" s="243" t="s">
        <v>407</v>
      </c>
      <c r="B99" s="243" t="s">
        <v>624</v>
      </c>
      <c r="C99" s="243" t="s">
        <v>423</v>
      </c>
      <c r="D99" s="243" t="s">
        <v>473</v>
      </c>
      <c r="E99" s="243" t="s">
        <v>499</v>
      </c>
      <c r="F99" s="243" t="s">
        <v>426</v>
      </c>
      <c r="G99" s="243" t="s">
        <v>437</v>
      </c>
      <c r="H99" s="243" t="s">
        <v>438</v>
      </c>
      <c r="I99" s="243" t="s">
        <v>446</v>
      </c>
      <c r="J99" s="243" t="s">
        <v>500</v>
      </c>
    </row>
    <row r="100" ht="27" spans="1:10">
      <c r="A100" s="243" t="s">
        <v>407</v>
      </c>
      <c r="B100" s="243" t="s">
        <v>624</v>
      </c>
      <c r="C100" s="243" t="s">
        <v>423</v>
      </c>
      <c r="D100" s="243" t="s">
        <v>473</v>
      </c>
      <c r="E100" s="243" t="s">
        <v>501</v>
      </c>
      <c r="F100" s="243" t="s">
        <v>426</v>
      </c>
      <c r="G100" s="243" t="s">
        <v>502</v>
      </c>
      <c r="H100" s="243" t="s">
        <v>445</v>
      </c>
      <c r="I100" s="243" t="s">
        <v>446</v>
      </c>
      <c r="J100" s="243" t="s">
        <v>503</v>
      </c>
    </row>
    <row r="101" ht="27" spans="1:10">
      <c r="A101" s="243" t="s">
        <v>407</v>
      </c>
      <c r="B101" s="243" t="s">
        <v>624</v>
      </c>
      <c r="C101" s="243" t="s">
        <v>423</v>
      </c>
      <c r="D101" s="243" t="s">
        <v>435</v>
      </c>
      <c r="E101" s="243" t="s">
        <v>640</v>
      </c>
      <c r="F101" s="243" t="s">
        <v>426</v>
      </c>
      <c r="G101" s="243" t="s">
        <v>498</v>
      </c>
      <c r="H101" s="243" t="s">
        <v>438</v>
      </c>
      <c r="I101" s="243" t="s">
        <v>446</v>
      </c>
      <c r="J101" s="243" t="s">
        <v>641</v>
      </c>
    </row>
    <row r="102" ht="27" spans="1:10">
      <c r="A102" s="243" t="s">
        <v>407</v>
      </c>
      <c r="B102" s="243" t="s">
        <v>624</v>
      </c>
      <c r="C102" s="243" t="s">
        <v>440</v>
      </c>
      <c r="D102" s="243" t="s">
        <v>506</v>
      </c>
      <c r="E102" s="243" t="s">
        <v>507</v>
      </c>
      <c r="F102" s="243" t="s">
        <v>426</v>
      </c>
      <c r="G102" s="243" t="s">
        <v>457</v>
      </c>
      <c r="H102" s="243" t="s">
        <v>438</v>
      </c>
      <c r="I102" s="243" t="s">
        <v>446</v>
      </c>
      <c r="J102" s="243" t="s">
        <v>642</v>
      </c>
    </row>
    <row r="103" ht="27" spans="1:10">
      <c r="A103" s="243" t="s">
        <v>407</v>
      </c>
      <c r="B103" s="243" t="s">
        <v>624</v>
      </c>
      <c r="C103" s="243" t="s">
        <v>440</v>
      </c>
      <c r="D103" s="243" t="s">
        <v>441</v>
      </c>
      <c r="E103" s="243" t="s">
        <v>514</v>
      </c>
      <c r="F103" s="243" t="s">
        <v>426</v>
      </c>
      <c r="G103" s="243" t="s">
        <v>643</v>
      </c>
      <c r="H103" s="243" t="s">
        <v>512</v>
      </c>
      <c r="I103" s="243" t="s">
        <v>446</v>
      </c>
      <c r="J103" s="243" t="s">
        <v>644</v>
      </c>
    </row>
    <row r="104" ht="27" spans="1:10">
      <c r="A104" s="243" t="s">
        <v>407</v>
      </c>
      <c r="B104" s="243" t="s">
        <v>624</v>
      </c>
      <c r="C104" s="243" t="s">
        <v>440</v>
      </c>
      <c r="D104" s="243" t="s">
        <v>441</v>
      </c>
      <c r="E104" s="243" t="s">
        <v>517</v>
      </c>
      <c r="F104" s="243" t="s">
        <v>426</v>
      </c>
      <c r="G104" s="243" t="s">
        <v>508</v>
      </c>
      <c r="H104" s="243" t="s">
        <v>512</v>
      </c>
      <c r="I104" s="243" t="s">
        <v>446</v>
      </c>
      <c r="J104" s="243" t="s">
        <v>645</v>
      </c>
    </row>
    <row r="105" ht="27" spans="1:10">
      <c r="A105" s="243" t="s">
        <v>407</v>
      </c>
      <c r="B105" s="243" t="s">
        <v>624</v>
      </c>
      <c r="C105" s="243" t="s">
        <v>440</v>
      </c>
      <c r="D105" s="243" t="s">
        <v>441</v>
      </c>
      <c r="E105" s="243" t="s">
        <v>519</v>
      </c>
      <c r="F105" s="243" t="s">
        <v>426</v>
      </c>
      <c r="G105" s="243" t="s">
        <v>646</v>
      </c>
      <c r="H105" s="243" t="s">
        <v>512</v>
      </c>
      <c r="I105" s="243" t="s">
        <v>446</v>
      </c>
      <c r="J105" s="243" t="s">
        <v>647</v>
      </c>
    </row>
    <row r="106" ht="13.5" spans="1:10">
      <c r="A106" s="243" t="s">
        <v>407</v>
      </c>
      <c r="B106" s="243" t="s">
        <v>624</v>
      </c>
      <c r="C106" s="243" t="s">
        <v>440</v>
      </c>
      <c r="D106" s="243" t="s">
        <v>530</v>
      </c>
      <c r="E106" s="243" t="s">
        <v>531</v>
      </c>
      <c r="F106" s="243" t="s">
        <v>426</v>
      </c>
      <c r="G106" s="243" t="s">
        <v>444</v>
      </c>
      <c r="H106" s="243" t="s">
        <v>445</v>
      </c>
      <c r="I106" s="243" t="s">
        <v>446</v>
      </c>
      <c r="J106" s="243" t="s">
        <v>532</v>
      </c>
    </row>
    <row r="107" ht="13.5" spans="1:10">
      <c r="A107" s="243" t="s">
        <v>407</v>
      </c>
      <c r="B107" s="243" t="s">
        <v>624</v>
      </c>
      <c r="C107" s="243" t="s">
        <v>450</v>
      </c>
      <c r="D107" s="243" t="s">
        <v>451</v>
      </c>
      <c r="E107" s="243" t="s">
        <v>452</v>
      </c>
      <c r="F107" s="243" t="s">
        <v>426</v>
      </c>
      <c r="G107" s="243" t="s">
        <v>453</v>
      </c>
      <c r="H107" s="243" t="s">
        <v>438</v>
      </c>
      <c r="I107" s="243" t="s">
        <v>446</v>
      </c>
      <c r="J107" s="243" t="s">
        <v>533</v>
      </c>
    </row>
    <row r="108" ht="27" spans="1:10">
      <c r="A108" s="243" t="s">
        <v>403</v>
      </c>
      <c r="B108" s="243" t="s">
        <v>482</v>
      </c>
      <c r="C108" s="243" t="s">
        <v>423</v>
      </c>
      <c r="D108" s="243" t="s">
        <v>424</v>
      </c>
      <c r="E108" s="243" t="s">
        <v>631</v>
      </c>
      <c r="F108" s="243" t="s">
        <v>426</v>
      </c>
      <c r="G108" s="243" t="s">
        <v>625</v>
      </c>
      <c r="H108" s="243" t="s">
        <v>428</v>
      </c>
      <c r="I108" s="243" t="s">
        <v>429</v>
      </c>
      <c r="J108" s="243" t="s">
        <v>648</v>
      </c>
    </row>
    <row r="109" ht="13.5" spans="1:10">
      <c r="A109" s="243" t="s">
        <v>403</v>
      </c>
      <c r="B109" s="243" t="s">
        <v>482</v>
      </c>
      <c r="C109" s="243" t="s">
        <v>423</v>
      </c>
      <c r="D109" s="243" t="s">
        <v>424</v>
      </c>
      <c r="E109" s="243" t="s">
        <v>493</v>
      </c>
      <c r="F109" s="243" t="s">
        <v>426</v>
      </c>
      <c r="G109" s="243" t="s">
        <v>649</v>
      </c>
      <c r="H109" s="243" t="s">
        <v>495</v>
      </c>
      <c r="I109" s="243" t="s">
        <v>429</v>
      </c>
      <c r="J109" s="243" t="s">
        <v>650</v>
      </c>
    </row>
    <row r="110" ht="27" spans="1:10">
      <c r="A110" s="243" t="s">
        <v>403</v>
      </c>
      <c r="B110" s="243" t="s">
        <v>482</v>
      </c>
      <c r="C110" s="243" t="s">
        <v>423</v>
      </c>
      <c r="D110" s="243" t="s">
        <v>424</v>
      </c>
      <c r="E110" s="243" t="s">
        <v>497</v>
      </c>
      <c r="F110" s="243" t="s">
        <v>426</v>
      </c>
      <c r="G110" s="243" t="s">
        <v>588</v>
      </c>
      <c r="H110" s="243" t="s">
        <v>484</v>
      </c>
      <c r="I110" s="243" t="s">
        <v>429</v>
      </c>
      <c r="J110" s="243" t="s">
        <v>497</v>
      </c>
    </row>
    <row r="111" ht="27" spans="1:10">
      <c r="A111" s="243" t="s">
        <v>403</v>
      </c>
      <c r="B111" s="243" t="s">
        <v>482</v>
      </c>
      <c r="C111" s="243" t="s">
        <v>423</v>
      </c>
      <c r="D111" s="243" t="s">
        <v>473</v>
      </c>
      <c r="E111" s="243" t="s">
        <v>651</v>
      </c>
      <c r="F111" s="243" t="s">
        <v>426</v>
      </c>
      <c r="G111" s="243" t="s">
        <v>437</v>
      </c>
      <c r="H111" s="243" t="s">
        <v>438</v>
      </c>
      <c r="I111" s="243" t="s">
        <v>446</v>
      </c>
      <c r="J111" s="243" t="s">
        <v>591</v>
      </c>
    </row>
    <row r="112" ht="13.5" spans="1:10">
      <c r="A112" s="243" t="s">
        <v>403</v>
      </c>
      <c r="B112" s="243" t="s">
        <v>482</v>
      </c>
      <c r="C112" s="243" t="s">
        <v>423</v>
      </c>
      <c r="D112" s="243" t="s">
        <v>473</v>
      </c>
      <c r="E112" s="243" t="s">
        <v>499</v>
      </c>
      <c r="F112" s="243" t="s">
        <v>426</v>
      </c>
      <c r="G112" s="243" t="s">
        <v>437</v>
      </c>
      <c r="H112" s="243" t="s">
        <v>438</v>
      </c>
      <c r="I112" s="243" t="s">
        <v>446</v>
      </c>
      <c r="J112" s="243" t="s">
        <v>499</v>
      </c>
    </row>
    <row r="113" ht="27" spans="1:10">
      <c r="A113" s="243" t="s">
        <v>403</v>
      </c>
      <c r="B113" s="243" t="s">
        <v>482</v>
      </c>
      <c r="C113" s="243" t="s">
        <v>423</v>
      </c>
      <c r="D113" s="243" t="s">
        <v>473</v>
      </c>
      <c r="E113" s="243" t="s">
        <v>652</v>
      </c>
      <c r="F113" s="243" t="s">
        <v>426</v>
      </c>
      <c r="G113" s="243" t="s">
        <v>444</v>
      </c>
      <c r="H113" s="243" t="s">
        <v>445</v>
      </c>
      <c r="I113" s="243" t="s">
        <v>446</v>
      </c>
      <c r="J113" s="243" t="s">
        <v>652</v>
      </c>
    </row>
    <row r="114" ht="27" spans="1:10">
      <c r="A114" s="243" t="s">
        <v>403</v>
      </c>
      <c r="B114" s="243" t="s">
        <v>482</v>
      </c>
      <c r="C114" s="243" t="s">
        <v>423</v>
      </c>
      <c r="D114" s="243" t="s">
        <v>435</v>
      </c>
      <c r="E114" s="243" t="s">
        <v>653</v>
      </c>
      <c r="F114" s="243" t="s">
        <v>426</v>
      </c>
      <c r="G114" s="243" t="s">
        <v>498</v>
      </c>
      <c r="H114" s="243" t="s">
        <v>438</v>
      </c>
      <c r="I114" s="243" t="s">
        <v>446</v>
      </c>
      <c r="J114" s="243" t="s">
        <v>654</v>
      </c>
    </row>
    <row r="115" ht="27" spans="1:10">
      <c r="A115" s="243" t="s">
        <v>403</v>
      </c>
      <c r="B115" s="243" t="s">
        <v>482</v>
      </c>
      <c r="C115" s="243" t="s">
        <v>423</v>
      </c>
      <c r="D115" s="243" t="s">
        <v>435</v>
      </c>
      <c r="E115" s="243" t="s">
        <v>655</v>
      </c>
      <c r="F115" s="243" t="s">
        <v>426</v>
      </c>
      <c r="G115" s="243" t="s">
        <v>437</v>
      </c>
      <c r="H115" s="243" t="s">
        <v>438</v>
      </c>
      <c r="I115" s="243" t="s">
        <v>446</v>
      </c>
      <c r="J115" s="243" t="s">
        <v>654</v>
      </c>
    </row>
    <row r="116" ht="13.5" spans="1:10">
      <c r="A116" s="243" t="s">
        <v>403</v>
      </c>
      <c r="B116" s="243" t="s">
        <v>482</v>
      </c>
      <c r="C116" s="243" t="s">
        <v>440</v>
      </c>
      <c r="D116" s="243" t="s">
        <v>506</v>
      </c>
      <c r="E116" s="243" t="s">
        <v>507</v>
      </c>
      <c r="F116" s="243" t="s">
        <v>426</v>
      </c>
      <c r="G116" s="243" t="s">
        <v>508</v>
      </c>
      <c r="H116" s="243" t="s">
        <v>438</v>
      </c>
      <c r="I116" s="243" t="s">
        <v>446</v>
      </c>
      <c r="J116" s="243" t="s">
        <v>656</v>
      </c>
    </row>
    <row r="117" ht="13.5" spans="1:10">
      <c r="A117" s="243" t="s">
        <v>403</v>
      </c>
      <c r="B117" s="243" t="s">
        <v>482</v>
      </c>
      <c r="C117" s="243" t="s">
        <v>440</v>
      </c>
      <c r="D117" s="243" t="s">
        <v>441</v>
      </c>
      <c r="E117" s="243" t="s">
        <v>514</v>
      </c>
      <c r="F117" s="243" t="s">
        <v>426</v>
      </c>
      <c r="G117" s="243" t="s">
        <v>657</v>
      </c>
      <c r="H117" s="243" t="s">
        <v>512</v>
      </c>
      <c r="I117" s="243" t="s">
        <v>446</v>
      </c>
      <c r="J117" s="243" t="s">
        <v>656</v>
      </c>
    </row>
    <row r="118" ht="27" spans="1:10">
      <c r="A118" s="243" t="s">
        <v>403</v>
      </c>
      <c r="B118" s="243" t="s">
        <v>482</v>
      </c>
      <c r="C118" s="243" t="s">
        <v>440</v>
      </c>
      <c r="D118" s="243" t="s">
        <v>441</v>
      </c>
      <c r="E118" s="243" t="s">
        <v>658</v>
      </c>
      <c r="F118" s="243" t="s">
        <v>426</v>
      </c>
      <c r="G118" s="243" t="s">
        <v>457</v>
      </c>
      <c r="H118" s="243" t="s">
        <v>512</v>
      </c>
      <c r="I118" s="243" t="s">
        <v>446</v>
      </c>
      <c r="J118" s="243" t="s">
        <v>656</v>
      </c>
    </row>
    <row r="119" ht="27" spans="1:10">
      <c r="A119" s="243" t="s">
        <v>403</v>
      </c>
      <c r="B119" s="243" t="s">
        <v>482</v>
      </c>
      <c r="C119" s="243" t="s">
        <v>440</v>
      </c>
      <c r="D119" s="243" t="s">
        <v>441</v>
      </c>
      <c r="E119" s="243" t="s">
        <v>659</v>
      </c>
      <c r="F119" s="243" t="s">
        <v>426</v>
      </c>
      <c r="G119" s="243" t="s">
        <v>508</v>
      </c>
      <c r="H119" s="243" t="s">
        <v>495</v>
      </c>
      <c r="I119" s="243" t="s">
        <v>446</v>
      </c>
      <c r="J119" s="243" t="s">
        <v>656</v>
      </c>
    </row>
    <row r="120" ht="27" spans="1:10">
      <c r="A120" s="243" t="s">
        <v>403</v>
      </c>
      <c r="B120" s="243" t="s">
        <v>482</v>
      </c>
      <c r="C120" s="243" t="s">
        <v>440</v>
      </c>
      <c r="D120" s="243" t="s">
        <v>441</v>
      </c>
      <c r="E120" s="243" t="s">
        <v>660</v>
      </c>
      <c r="F120" s="243" t="s">
        <v>426</v>
      </c>
      <c r="G120" s="243" t="s">
        <v>657</v>
      </c>
      <c r="H120" s="243" t="s">
        <v>661</v>
      </c>
      <c r="I120" s="243" t="s">
        <v>446</v>
      </c>
      <c r="J120" s="243" t="s">
        <v>656</v>
      </c>
    </row>
    <row r="121" ht="27" spans="1:10">
      <c r="A121" s="243" t="s">
        <v>403</v>
      </c>
      <c r="B121" s="243" t="s">
        <v>482</v>
      </c>
      <c r="C121" s="243" t="s">
        <v>440</v>
      </c>
      <c r="D121" s="243" t="s">
        <v>441</v>
      </c>
      <c r="E121" s="243" t="s">
        <v>662</v>
      </c>
      <c r="F121" s="243" t="s">
        <v>426</v>
      </c>
      <c r="G121" s="243" t="s">
        <v>597</v>
      </c>
      <c r="H121" s="243" t="s">
        <v>512</v>
      </c>
      <c r="I121" s="243" t="s">
        <v>446</v>
      </c>
      <c r="J121" s="243" t="s">
        <v>656</v>
      </c>
    </row>
    <row r="122" ht="13.5" spans="1:10">
      <c r="A122" s="243" t="s">
        <v>403</v>
      </c>
      <c r="B122" s="243" t="s">
        <v>482</v>
      </c>
      <c r="C122" s="243" t="s">
        <v>440</v>
      </c>
      <c r="D122" s="243" t="s">
        <v>448</v>
      </c>
      <c r="E122" s="243" t="s">
        <v>663</v>
      </c>
      <c r="F122" s="243" t="s">
        <v>426</v>
      </c>
      <c r="G122" s="243" t="s">
        <v>523</v>
      </c>
      <c r="H122" s="243" t="s">
        <v>524</v>
      </c>
      <c r="I122" s="243" t="s">
        <v>446</v>
      </c>
      <c r="J122" s="243" t="s">
        <v>656</v>
      </c>
    </row>
    <row r="123" ht="13.5" spans="1:10">
      <c r="A123" s="243" t="s">
        <v>403</v>
      </c>
      <c r="B123" s="243" t="s">
        <v>482</v>
      </c>
      <c r="C123" s="243" t="s">
        <v>440</v>
      </c>
      <c r="D123" s="243" t="s">
        <v>448</v>
      </c>
      <c r="E123" s="243" t="s">
        <v>664</v>
      </c>
      <c r="F123" s="243" t="s">
        <v>426</v>
      </c>
      <c r="G123" s="243" t="s">
        <v>527</v>
      </c>
      <c r="H123" s="243" t="s">
        <v>528</v>
      </c>
      <c r="I123" s="243" t="s">
        <v>446</v>
      </c>
      <c r="J123" s="243" t="s">
        <v>656</v>
      </c>
    </row>
    <row r="124" ht="13.5" spans="1:10">
      <c r="A124" s="243" t="s">
        <v>403</v>
      </c>
      <c r="B124" s="243" t="s">
        <v>482</v>
      </c>
      <c r="C124" s="243" t="s">
        <v>440</v>
      </c>
      <c r="D124" s="243" t="s">
        <v>530</v>
      </c>
      <c r="E124" s="243" t="s">
        <v>531</v>
      </c>
      <c r="F124" s="243" t="s">
        <v>426</v>
      </c>
      <c r="G124" s="243" t="s">
        <v>444</v>
      </c>
      <c r="H124" s="243" t="s">
        <v>445</v>
      </c>
      <c r="I124" s="243" t="s">
        <v>446</v>
      </c>
      <c r="J124" s="243" t="s">
        <v>656</v>
      </c>
    </row>
    <row r="125" ht="13.5" spans="1:10">
      <c r="A125" s="243" t="s">
        <v>403</v>
      </c>
      <c r="B125" s="243" t="s">
        <v>482</v>
      </c>
      <c r="C125" s="243" t="s">
        <v>440</v>
      </c>
      <c r="D125" s="243" t="s">
        <v>530</v>
      </c>
      <c r="E125" s="243" t="s">
        <v>600</v>
      </c>
      <c r="F125" s="243" t="s">
        <v>426</v>
      </c>
      <c r="G125" s="243" t="s">
        <v>444</v>
      </c>
      <c r="H125" s="243" t="s">
        <v>445</v>
      </c>
      <c r="I125" s="243" t="s">
        <v>446</v>
      </c>
      <c r="J125" s="243" t="s">
        <v>656</v>
      </c>
    </row>
    <row r="126" ht="13.5" spans="1:10">
      <c r="A126" s="243" t="s">
        <v>403</v>
      </c>
      <c r="B126" s="243" t="s">
        <v>482</v>
      </c>
      <c r="C126" s="243" t="s">
        <v>450</v>
      </c>
      <c r="D126" s="243" t="s">
        <v>451</v>
      </c>
      <c r="E126" s="243" t="s">
        <v>452</v>
      </c>
      <c r="F126" s="243" t="s">
        <v>426</v>
      </c>
      <c r="G126" s="243" t="s">
        <v>481</v>
      </c>
      <c r="H126" s="243" t="s">
        <v>438</v>
      </c>
      <c r="I126" s="243" t="s">
        <v>446</v>
      </c>
      <c r="J126" s="243" t="s">
        <v>452</v>
      </c>
    </row>
    <row r="127" ht="13.5" spans="1:10">
      <c r="A127" s="243" t="s">
        <v>363</v>
      </c>
      <c r="B127" s="243" t="s">
        <v>665</v>
      </c>
      <c r="C127" s="243" t="s">
        <v>423</v>
      </c>
      <c r="D127" s="243" t="s">
        <v>424</v>
      </c>
      <c r="E127" s="243" t="s">
        <v>666</v>
      </c>
      <c r="F127" s="243" t="s">
        <v>426</v>
      </c>
      <c r="G127" s="243" t="s">
        <v>568</v>
      </c>
      <c r="H127" s="243" t="s">
        <v>569</v>
      </c>
      <c r="I127" s="243" t="s">
        <v>429</v>
      </c>
      <c r="J127" s="243" t="s">
        <v>666</v>
      </c>
    </row>
    <row r="128" ht="27" spans="1:10">
      <c r="A128" s="243" t="s">
        <v>363</v>
      </c>
      <c r="B128" s="243" t="s">
        <v>667</v>
      </c>
      <c r="C128" s="243" t="s">
        <v>423</v>
      </c>
      <c r="D128" s="243" t="s">
        <v>435</v>
      </c>
      <c r="E128" s="243" t="s">
        <v>668</v>
      </c>
      <c r="F128" s="243" t="s">
        <v>426</v>
      </c>
      <c r="G128" s="243" t="s">
        <v>437</v>
      </c>
      <c r="H128" s="243" t="s">
        <v>438</v>
      </c>
      <c r="I128" s="243" t="s">
        <v>446</v>
      </c>
      <c r="J128" s="243" t="s">
        <v>669</v>
      </c>
    </row>
    <row r="129" ht="27" spans="1:10">
      <c r="A129" s="243" t="s">
        <v>363</v>
      </c>
      <c r="B129" s="243" t="s">
        <v>667</v>
      </c>
      <c r="C129" s="243" t="s">
        <v>440</v>
      </c>
      <c r="D129" s="243" t="s">
        <v>441</v>
      </c>
      <c r="E129" s="243" t="s">
        <v>670</v>
      </c>
      <c r="F129" s="243" t="s">
        <v>426</v>
      </c>
      <c r="G129" s="243" t="s">
        <v>444</v>
      </c>
      <c r="H129" s="243" t="s">
        <v>445</v>
      </c>
      <c r="I129" s="243" t="s">
        <v>446</v>
      </c>
      <c r="J129" s="243" t="s">
        <v>671</v>
      </c>
    </row>
    <row r="130" ht="13.5" spans="1:10">
      <c r="A130" s="243" t="s">
        <v>363</v>
      </c>
      <c r="B130" s="243" t="s">
        <v>667</v>
      </c>
      <c r="C130" s="243" t="s">
        <v>450</v>
      </c>
      <c r="D130" s="243" t="s">
        <v>451</v>
      </c>
      <c r="E130" s="243" t="s">
        <v>452</v>
      </c>
      <c r="F130" s="243" t="s">
        <v>426</v>
      </c>
      <c r="G130" s="243" t="s">
        <v>467</v>
      </c>
      <c r="H130" s="243" t="s">
        <v>438</v>
      </c>
      <c r="I130" s="243" t="s">
        <v>446</v>
      </c>
      <c r="J130" s="243" t="s">
        <v>672</v>
      </c>
    </row>
    <row r="131" ht="27" spans="1:10">
      <c r="A131" s="243" t="s">
        <v>365</v>
      </c>
      <c r="B131" s="243" t="s">
        <v>673</v>
      </c>
      <c r="C131" s="243" t="s">
        <v>423</v>
      </c>
      <c r="D131" s="243" t="s">
        <v>424</v>
      </c>
      <c r="E131" s="243" t="s">
        <v>674</v>
      </c>
      <c r="F131" s="243" t="s">
        <v>426</v>
      </c>
      <c r="G131" s="243" t="s">
        <v>457</v>
      </c>
      <c r="H131" s="243" t="s">
        <v>528</v>
      </c>
      <c r="I131" s="243" t="s">
        <v>429</v>
      </c>
      <c r="J131" s="243" t="s">
        <v>675</v>
      </c>
    </row>
    <row r="132" ht="13.5" spans="1:10">
      <c r="A132" s="243" t="s">
        <v>365</v>
      </c>
      <c r="B132" s="243" t="s">
        <v>673</v>
      </c>
      <c r="C132" s="243" t="s">
        <v>423</v>
      </c>
      <c r="D132" s="243" t="s">
        <v>473</v>
      </c>
      <c r="E132" s="243" t="s">
        <v>676</v>
      </c>
      <c r="F132" s="243" t="s">
        <v>426</v>
      </c>
      <c r="G132" s="243" t="s">
        <v>437</v>
      </c>
      <c r="H132" s="243" t="s">
        <v>438</v>
      </c>
      <c r="I132" s="243" t="s">
        <v>446</v>
      </c>
      <c r="J132" s="243" t="s">
        <v>676</v>
      </c>
    </row>
    <row r="133" ht="13.5" spans="1:10">
      <c r="A133" s="243" t="s">
        <v>365</v>
      </c>
      <c r="B133" s="243" t="s">
        <v>673</v>
      </c>
      <c r="C133" s="243" t="s">
        <v>423</v>
      </c>
      <c r="D133" s="243" t="s">
        <v>435</v>
      </c>
      <c r="E133" s="243" t="s">
        <v>677</v>
      </c>
      <c r="F133" s="243" t="s">
        <v>426</v>
      </c>
      <c r="G133" s="243" t="s">
        <v>437</v>
      </c>
      <c r="H133" s="243" t="s">
        <v>438</v>
      </c>
      <c r="I133" s="243" t="s">
        <v>446</v>
      </c>
      <c r="J133" s="243" t="s">
        <v>678</v>
      </c>
    </row>
    <row r="134" ht="13.5" spans="1:10">
      <c r="A134" s="243" t="s">
        <v>365</v>
      </c>
      <c r="B134" s="243" t="s">
        <v>673</v>
      </c>
      <c r="C134" s="243" t="s">
        <v>440</v>
      </c>
      <c r="D134" s="243" t="s">
        <v>441</v>
      </c>
      <c r="E134" s="243" t="s">
        <v>679</v>
      </c>
      <c r="F134" s="243" t="s">
        <v>443</v>
      </c>
      <c r="G134" s="243" t="s">
        <v>444</v>
      </c>
      <c r="H134" s="243" t="s">
        <v>445</v>
      </c>
      <c r="I134" s="243" t="s">
        <v>446</v>
      </c>
      <c r="J134" s="243" t="s">
        <v>680</v>
      </c>
    </row>
    <row r="135" ht="13.5" spans="1:10">
      <c r="A135" s="243" t="s">
        <v>365</v>
      </c>
      <c r="B135" s="243" t="s">
        <v>673</v>
      </c>
      <c r="C135" s="243" t="s">
        <v>440</v>
      </c>
      <c r="D135" s="243" t="s">
        <v>448</v>
      </c>
      <c r="E135" s="243" t="s">
        <v>681</v>
      </c>
      <c r="F135" s="243" t="s">
        <v>443</v>
      </c>
      <c r="G135" s="243" t="s">
        <v>682</v>
      </c>
      <c r="H135" s="243" t="s">
        <v>445</v>
      </c>
      <c r="I135" s="243" t="s">
        <v>446</v>
      </c>
      <c r="J135" s="243" t="s">
        <v>683</v>
      </c>
    </row>
    <row r="136" ht="13.5" spans="1:10">
      <c r="A136" s="243" t="s">
        <v>365</v>
      </c>
      <c r="B136" s="243" t="s">
        <v>673</v>
      </c>
      <c r="C136" s="243" t="s">
        <v>450</v>
      </c>
      <c r="D136" s="243" t="s">
        <v>451</v>
      </c>
      <c r="E136" s="243" t="s">
        <v>452</v>
      </c>
      <c r="F136" s="243" t="s">
        <v>426</v>
      </c>
      <c r="G136" s="243" t="s">
        <v>467</v>
      </c>
      <c r="H136" s="243" t="s">
        <v>438</v>
      </c>
      <c r="I136" s="243" t="s">
        <v>446</v>
      </c>
      <c r="J136" s="243" t="s">
        <v>684</v>
      </c>
    </row>
    <row r="137" ht="27" spans="1:10">
      <c r="A137" s="243" t="s">
        <v>375</v>
      </c>
      <c r="B137" s="243" t="s">
        <v>685</v>
      </c>
      <c r="C137" s="243" t="s">
        <v>423</v>
      </c>
      <c r="D137" s="243" t="s">
        <v>424</v>
      </c>
      <c r="E137" s="243" t="s">
        <v>686</v>
      </c>
      <c r="F137" s="243" t="s">
        <v>426</v>
      </c>
      <c r="G137" s="243" t="s">
        <v>568</v>
      </c>
      <c r="H137" s="243" t="s">
        <v>428</v>
      </c>
      <c r="I137" s="243" t="s">
        <v>429</v>
      </c>
      <c r="J137" s="243" t="s">
        <v>687</v>
      </c>
    </row>
    <row r="138" ht="40.5" spans="1:10">
      <c r="A138" s="243" t="s">
        <v>375</v>
      </c>
      <c r="B138" s="243" t="s">
        <v>685</v>
      </c>
      <c r="C138" s="243" t="s">
        <v>423</v>
      </c>
      <c r="D138" s="243" t="s">
        <v>424</v>
      </c>
      <c r="E138" s="243" t="s">
        <v>688</v>
      </c>
      <c r="F138" s="243" t="s">
        <v>426</v>
      </c>
      <c r="G138" s="243" t="s">
        <v>568</v>
      </c>
      <c r="H138" s="243" t="s">
        <v>428</v>
      </c>
      <c r="I138" s="243" t="s">
        <v>429</v>
      </c>
      <c r="J138" s="243" t="s">
        <v>689</v>
      </c>
    </row>
    <row r="139" ht="27" spans="1:10">
      <c r="A139" s="243" t="s">
        <v>375</v>
      </c>
      <c r="B139" s="243" t="s">
        <v>685</v>
      </c>
      <c r="C139" s="243" t="s">
        <v>423</v>
      </c>
      <c r="D139" s="243" t="s">
        <v>473</v>
      </c>
      <c r="E139" s="243" t="s">
        <v>690</v>
      </c>
      <c r="F139" s="243" t="s">
        <v>426</v>
      </c>
      <c r="G139" s="243" t="s">
        <v>437</v>
      </c>
      <c r="H139" s="243" t="s">
        <v>438</v>
      </c>
      <c r="I139" s="243" t="s">
        <v>446</v>
      </c>
      <c r="J139" s="243" t="s">
        <v>691</v>
      </c>
    </row>
    <row r="140" ht="54" spans="1:10">
      <c r="A140" s="243" t="s">
        <v>375</v>
      </c>
      <c r="B140" s="243" t="s">
        <v>685</v>
      </c>
      <c r="C140" s="243" t="s">
        <v>423</v>
      </c>
      <c r="D140" s="243" t="s">
        <v>435</v>
      </c>
      <c r="E140" s="243" t="s">
        <v>692</v>
      </c>
      <c r="F140" s="243" t="s">
        <v>693</v>
      </c>
      <c r="G140" s="243" t="s">
        <v>568</v>
      </c>
      <c r="H140" s="243" t="s">
        <v>694</v>
      </c>
      <c r="I140" s="243" t="s">
        <v>446</v>
      </c>
      <c r="J140" s="243" t="s">
        <v>695</v>
      </c>
    </row>
    <row r="141" ht="27" spans="1:10">
      <c r="A141" s="243" t="s">
        <v>375</v>
      </c>
      <c r="B141" s="243" t="s">
        <v>685</v>
      </c>
      <c r="C141" s="243" t="s">
        <v>440</v>
      </c>
      <c r="D141" s="243" t="s">
        <v>506</v>
      </c>
      <c r="E141" s="243" t="s">
        <v>696</v>
      </c>
      <c r="F141" s="243" t="s">
        <v>426</v>
      </c>
      <c r="G141" s="243" t="s">
        <v>697</v>
      </c>
      <c r="H141" s="243" t="s">
        <v>698</v>
      </c>
      <c r="I141" s="243" t="s">
        <v>446</v>
      </c>
      <c r="J141" s="243" t="s">
        <v>699</v>
      </c>
    </row>
    <row r="142" ht="27" spans="1:10">
      <c r="A142" s="243" t="s">
        <v>375</v>
      </c>
      <c r="B142" s="243" t="s">
        <v>685</v>
      </c>
      <c r="C142" s="243" t="s">
        <v>440</v>
      </c>
      <c r="D142" s="243" t="s">
        <v>441</v>
      </c>
      <c r="E142" s="243" t="s">
        <v>700</v>
      </c>
      <c r="F142" s="243" t="s">
        <v>426</v>
      </c>
      <c r="G142" s="243" t="s">
        <v>444</v>
      </c>
      <c r="H142" s="243" t="s">
        <v>445</v>
      </c>
      <c r="I142" s="243" t="s">
        <v>446</v>
      </c>
      <c r="J142" s="243" t="s">
        <v>701</v>
      </c>
    </row>
    <row r="143" ht="13.5" spans="1:10">
      <c r="A143" s="243" t="s">
        <v>375</v>
      </c>
      <c r="B143" s="243" t="s">
        <v>685</v>
      </c>
      <c r="C143" s="243" t="s">
        <v>450</v>
      </c>
      <c r="D143" s="243" t="s">
        <v>451</v>
      </c>
      <c r="E143" s="243" t="s">
        <v>452</v>
      </c>
      <c r="F143" s="243" t="s">
        <v>426</v>
      </c>
      <c r="G143" s="243" t="s">
        <v>467</v>
      </c>
      <c r="H143" s="243" t="s">
        <v>438</v>
      </c>
      <c r="I143" s="243" t="s">
        <v>446</v>
      </c>
      <c r="J143" s="243" t="s">
        <v>452</v>
      </c>
    </row>
    <row r="144" ht="27" spans="1:10">
      <c r="A144" s="243" t="s">
        <v>346</v>
      </c>
      <c r="B144" s="243" t="s">
        <v>702</v>
      </c>
      <c r="C144" s="243" t="s">
        <v>423</v>
      </c>
      <c r="D144" s="243" t="s">
        <v>424</v>
      </c>
      <c r="E144" s="243" t="s">
        <v>703</v>
      </c>
      <c r="F144" s="243" t="s">
        <v>443</v>
      </c>
      <c r="G144" s="243" t="s">
        <v>704</v>
      </c>
      <c r="H144" s="243" t="s">
        <v>428</v>
      </c>
      <c r="I144" s="243" t="s">
        <v>429</v>
      </c>
      <c r="J144" s="243" t="s">
        <v>705</v>
      </c>
    </row>
    <row r="145" ht="13.5" spans="1:10">
      <c r="A145" s="243" t="s">
        <v>346</v>
      </c>
      <c r="B145" s="243" t="s">
        <v>706</v>
      </c>
      <c r="C145" s="243" t="s">
        <v>423</v>
      </c>
      <c r="D145" s="243" t="s">
        <v>424</v>
      </c>
      <c r="E145" s="243" t="s">
        <v>707</v>
      </c>
      <c r="F145" s="243" t="s">
        <v>426</v>
      </c>
      <c r="G145" s="243" t="s">
        <v>568</v>
      </c>
      <c r="H145" s="243" t="s">
        <v>708</v>
      </c>
      <c r="I145" s="243" t="s">
        <v>429</v>
      </c>
      <c r="J145" s="243" t="s">
        <v>709</v>
      </c>
    </row>
    <row r="146" ht="27" spans="1:10">
      <c r="A146" s="243" t="s">
        <v>346</v>
      </c>
      <c r="B146" s="243" t="s">
        <v>706</v>
      </c>
      <c r="C146" s="243" t="s">
        <v>423</v>
      </c>
      <c r="D146" s="243" t="s">
        <v>435</v>
      </c>
      <c r="E146" s="243" t="s">
        <v>710</v>
      </c>
      <c r="F146" s="243" t="s">
        <v>426</v>
      </c>
      <c r="G146" s="243" t="s">
        <v>437</v>
      </c>
      <c r="H146" s="243" t="s">
        <v>438</v>
      </c>
      <c r="I146" s="243" t="s">
        <v>429</v>
      </c>
      <c r="J146" s="243" t="s">
        <v>439</v>
      </c>
    </row>
    <row r="147" ht="27" spans="1:10">
      <c r="A147" s="243" t="s">
        <v>346</v>
      </c>
      <c r="B147" s="243" t="s">
        <v>706</v>
      </c>
      <c r="C147" s="243" t="s">
        <v>440</v>
      </c>
      <c r="D147" s="243" t="s">
        <v>441</v>
      </c>
      <c r="E147" s="243" t="s">
        <v>711</v>
      </c>
      <c r="F147" s="243" t="s">
        <v>443</v>
      </c>
      <c r="G147" s="243" t="s">
        <v>444</v>
      </c>
      <c r="H147" s="243" t="s">
        <v>445</v>
      </c>
      <c r="I147" s="243" t="s">
        <v>446</v>
      </c>
      <c r="J147" s="243" t="s">
        <v>712</v>
      </c>
    </row>
    <row r="148" ht="40.5" spans="1:10">
      <c r="A148" s="243" t="s">
        <v>346</v>
      </c>
      <c r="B148" s="243" t="s">
        <v>706</v>
      </c>
      <c r="C148" s="243" t="s">
        <v>440</v>
      </c>
      <c r="D148" s="243" t="s">
        <v>448</v>
      </c>
      <c r="E148" s="243" t="s">
        <v>713</v>
      </c>
      <c r="F148" s="243" t="s">
        <v>443</v>
      </c>
      <c r="G148" s="243" t="s">
        <v>444</v>
      </c>
      <c r="H148" s="243" t="s">
        <v>445</v>
      </c>
      <c r="I148" s="243" t="s">
        <v>446</v>
      </c>
      <c r="J148" s="243" t="s">
        <v>712</v>
      </c>
    </row>
    <row r="149" ht="13.5" spans="1:10">
      <c r="A149" s="243" t="s">
        <v>346</v>
      </c>
      <c r="B149" s="243" t="s">
        <v>706</v>
      </c>
      <c r="C149" s="243" t="s">
        <v>450</v>
      </c>
      <c r="D149" s="243" t="s">
        <v>451</v>
      </c>
      <c r="E149" s="243" t="s">
        <v>452</v>
      </c>
      <c r="F149" s="243" t="s">
        <v>443</v>
      </c>
      <c r="G149" s="243" t="s">
        <v>453</v>
      </c>
      <c r="H149" s="243" t="s">
        <v>438</v>
      </c>
      <c r="I149" s="243" t="s">
        <v>446</v>
      </c>
      <c r="J149" s="243" t="s">
        <v>555</v>
      </c>
    </row>
    <row r="150" ht="40.5" spans="1:10">
      <c r="A150" s="243" t="s">
        <v>329</v>
      </c>
      <c r="B150" s="243" t="s">
        <v>714</v>
      </c>
      <c r="C150" s="243" t="s">
        <v>423</v>
      </c>
      <c r="D150" s="243" t="s">
        <v>424</v>
      </c>
      <c r="E150" s="243" t="s">
        <v>715</v>
      </c>
      <c r="F150" s="243" t="s">
        <v>716</v>
      </c>
      <c r="G150" s="243" t="s">
        <v>546</v>
      </c>
      <c r="H150" s="243" t="s">
        <v>433</v>
      </c>
      <c r="I150" s="243" t="s">
        <v>429</v>
      </c>
      <c r="J150" s="243" t="s">
        <v>717</v>
      </c>
    </row>
    <row r="151" ht="40.5" spans="1:10">
      <c r="A151" s="243" t="s">
        <v>329</v>
      </c>
      <c r="B151" s="243" t="s">
        <v>714</v>
      </c>
      <c r="C151" s="243" t="s">
        <v>423</v>
      </c>
      <c r="D151" s="243" t="s">
        <v>424</v>
      </c>
      <c r="E151" s="243" t="s">
        <v>718</v>
      </c>
      <c r="F151" s="243" t="s">
        <v>443</v>
      </c>
      <c r="G151" s="243" t="s">
        <v>546</v>
      </c>
      <c r="H151" s="243" t="s">
        <v>719</v>
      </c>
      <c r="I151" s="243" t="s">
        <v>429</v>
      </c>
      <c r="J151" s="243" t="s">
        <v>720</v>
      </c>
    </row>
    <row r="152" ht="40.5" spans="1:10">
      <c r="A152" s="243" t="s">
        <v>329</v>
      </c>
      <c r="B152" s="243" t="s">
        <v>714</v>
      </c>
      <c r="C152" s="243" t="s">
        <v>423</v>
      </c>
      <c r="D152" s="243" t="s">
        <v>424</v>
      </c>
      <c r="E152" s="243" t="s">
        <v>721</v>
      </c>
      <c r="F152" s="243" t="s">
        <v>426</v>
      </c>
      <c r="G152" s="243" t="s">
        <v>722</v>
      </c>
      <c r="H152" s="243" t="s">
        <v>723</v>
      </c>
      <c r="I152" s="243" t="s">
        <v>429</v>
      </c>
      <c r="J152" s="243" t="s">
        <v>724</v>
      </c>
    </row>
    <row r="153" ht="27" spans="1:10">
      <c r="A153" s="243" t="s">
        <v>329</v>
      </c>
      <c r="B153" s="243" t="s">
        <v>714</v>
      </c>
      <c r="C153" s="243" t="s">
        <v>423</v>
      </c>
      <c r="D153" s="243" t="s">
        <v>473</v>
      </c>
      <c r="E153" s="243" t="s">
        <v>725</v>
      </c>
      <c r="F153" s="243" t="s">
        <v>443</v>
      </c>
      <c r="G153" s="243" t="s">
        <v>437</v>
      </c>
      <c r="H153" s="243" t="s">
        <v>438</v>
      </c>
      <c r="I153" s="243" t="s">
        <v>429</v>
      </c>
      <c r="J153" s="243" t="s">
        <v>726</v>
      </c>
    </row>
    <row r="154" ht="27" spans="1:10">
      <c r="A154" s="243" t="s">
        <v>329</v>
      </c>
      <c r="B154" s="243" t="s">
        <v>714</v>
      </c>
      <c r="C154" s="243" t="s">
        <v>423</v>
      </c>
      <c r="D154" s="243" t="s">
        <v>473</v>
      </c>
      <c r="E154" s="243" t="s">
        <v>727</v>
      </c>
      <c r="F154" s="243" t="s">
        <v>426</v>
      </c>
      <c r="G154" s="243" t="s">
        <v>481</v>
      </c>
      <c r="H154" s="243" t="s">
        <v>438</v>
      </c>
      <c r="I154" s="243" t="s">
        <v>429</v>
      </c>
      <c r="J154" s="243" t="s">
        <v>728</v>
      </c>
    </row>
    <row r="155" ht="40.5" spans="1:10">
      <c r="A155" s="243" t="s">
        <v>329</v>
      </c>
      <c r="B155" s="243" t="s">
        <v>714</v>
      </c>
      <c r="C155" s="243" t="s">
        <v>423</v>
      </c>
      <c r="D155" s="243" t="s">
        <v>473</v>
      </c>
      <c r="E155" s="243" t="s">
        <v>729</v>
      </c>
      <c r="F155" s="243" t="s">
        <v>443</v>
      </c>
      <c r="G155" s="243" t="s">
        <v>437</v>
      </c>
      <c r="H155" s="243" t="s">
        <v>438</v>
      </c>
      <c r="I155" s="243" t="s">
        <v>429</v>
      </c>
      <c r="J155" s="243" t="s">
        <v>730</v>
      </c>
    </row>
    <row r="156" ht="54" spans="1:10">
      <c r="A156" s="243" t="s">
        <v>329</v>
      </c>
      <c r="B156" s="243" t="s">
        <v>714</v>
      </c>
      <c r="C156" s="243" t="s">
        <v>440</v>
      </c>
      <c r="D156" s="243" t="s">
        <v>441</v>
      </c>
      <c r="E156" s="243" t="s">
        <v>731</v>
      </c>
      <c r="F156" s="243" t="s">
        <v>443</v>
      </c>
      <c r="G156" s="243" t="s">
        <v>732</v>
      </c>
      <c r="H156" s="243" t="s">
        <v>580</v>
      </c>
      <c r="I156" s="243" t="s">
        <v>446</v>
      </c>
      <c r="J156" s="243" t="s">
        <v>733</v>
      </c>
    </row>
    <row r="157" ht="54" spans="1:10">
      <c r="A157" s="243" t="s">
        <v>329</v>
      </c>
      <c r="B157" s="243" t="s">
        <v>714</v>
      </c>
      <c r="C157" s="243" t="s">
        <v>440</v>
      </c>
      <c r="D157" s="243" t="s">
        <v>441</v>
      </c>
      <c r="E157" s="243" t="s">
        <v>734</v>
      </c>
      <c r="F157" s="243" t="s">
        <v>443</v>
      </c>
      <c r="G157" s="243" t="s">
        <v>437</v>
      </c>
      <c r="H157" s="243" t="s">
        <v>438</v>
      </c>
      <c r="I157" s="243" t="s">
        <v>446</v>
      </c>
      <c r="J157" s="243" t="s">
        <v>735</v>
      </c>
    </row>
    <row r="158" ht="27" spans="1:10">
      <c r="A158" s="243" t="s">
        <v>329</v>
      </c>
      <c r="B158" s="243" t="s">
        <v>714</v>
      </c>
      <c r="C158" s="243" t="s">
        <v>450</v>
      </c>
      <c r="D158" s="243" t="s">
        <v>451</v>
      </c>
      <c r="E158" s="243" t="s">
        <v>736</v>
      </c>
      <c r="F158" s="243" t="s">
        <v>443</v>
      </c>
      <c r="G158" s="243" t="s">
        <v>467</v>
      </c>
      <c r="H158" s="243" t="s">
        <v>438</v>
      </c>
      <c r="I158" s="243" t="s">
        <v>446</v>
      </c>
      <c r="J158" s="243" t="s">
        <v>737</v>
      </c>
    </row>
    <row r="159" ht="27" spans="1:10">
      <c r="A159" s="243" t="s">
        <v>356</v>
      </c>
      <c r="B159" s="243" t="s">
        <v>738</v>
      </c>
      <c r="C159" s="243" t="s">
        <v>423</v>
      </c>
      <c r="D159" s="243" t="s">
        <v>424</v>
      </c>
      <c r="E159" s="243" t="s">
        <v>739</v>
      </c>
      <c r="F159" s="243" t="s">
        <v>426</v>
      </c>
      <c r="G159" s="243" t="s">
        <v>740</v>
      </c>
      <c r="H159" s="243" t="s">
        <v>428</v>
      </c>
      <c r="I159" s="243" t="s">
        <v>429</v>
      </c>
      <c r="J159" s="243" t="s">
        <v>739</v>
      </c>
    </row>
    <row r="160" ht="13.5" spans="1:10">
      <c r="A160" s="243" t="s">
        <v>356</v>
      </c>
      <c r="B160" s="243" t="s">
        <v>738</v>
      </c>
      <c r="C160" s="243" t="s">
        <v>423</v>
      </c>
      <c r="D160" s="243" t="s">
        <v>424</v>
      </c>
      <c r="E160" s="243" t="s">
        <v>741</v>
      </c>
      <c r="F160" s="243" t="s">
        <v>426</v>
      </c>
      <c r="G160" s="243" t="s">
        <v>742</v>
      </c>
      <c r="H160" s="243" t="s">
        <v>428</v>
      </c>
      <c r="I160" s="243" t="s">
        <v>429</v>
      </c>
      <c r="J160" s="243" t="s">
        <v>741</v>
      </c>
    </row>
    <row r="161" ht="27" spans="1:10">
      <c r="A161" s="243" t="s">
        <v>356</v>
      </c>
      <c r="B161" s="243" t="s">
        <v>738</v>
      </c>
      <c r="C161" s="243" t="s">
        <v>423</v>
      </c>
      <c r="D161" s="243" t="s">
        <v>435</v>
      </c>
      <c r="E161" s="243" t="s">
        <v>743</v>
      </c>
      <c r="F161" s="243" t="s">
        <v>426</v>
      </c>
      <c r="G161" s="243" t="s">
        <v>437</v>
      </c>
      <c r="H161" s="243" t="s">
        <v>438</v>
      </c>
      <c r="I161" s="243" t="s">
        <v>429</v>
      </c>
      <c r="J161" s="243" t="s">
        <v>439</v>
      </c>
    </row>
    <row r="162" ht="27" spans="1:10">
      <c r="A162" s="243" t="s">
        <v>356</v>
      </c>
      <c r="B162" s="243" t="s">
        <v>738</v>
      </c>
      <c r="C162" s="243" t="s">
        <v>440</v>
      </c>
      <c r="D162" s="243" t="s">
        <v>441</v>
      </c>
      <c r="E162" s="243" t="s">
        <v>744</v>
      </c>
      <c r="F162" s="243" t="s">
        <v>443</v>
      </c>
      <c r="G162" s="243" t="s">
        <v>444</v>
      </c>
      <c r="H162" s="243" t="s">
        <v>445</v>
      </c>
      <c r="I162" s="243" t="s">
        <v>446</v>
      </c>
      <c r="J162" s="243" t="s">
        <v>745</v>
      </c>
    </row>
    <row r="163" ht="27" spans="1:10">
      <c r="A163" s="243" t="s">
        <v>356</v>
      </c>
      <c r="B163" s="243" t="s">
        <v>738</v>
      </c>
      <c r="C163" s="243" t="s">
        <v>440</v>
      </c>
      <c r="D163" s="243" t="s">
        <v>448</v>
      </c>
      <c r="E163" s="243" t="s">
        <v>746</v>
      </c>
      <c r="F163" s="243" t="s">
        <v>443</v>
      </c>
      <c r="G163" s="243" t="s">
        <v>444</v>
      </c>
      <c r="H163" s="243" t="s">
        <v>445</v>
      </c>
      <c r="I163" s="243" t="s">
        <v>446</v>
      </c>
      <c r="J163" s="243" t="s">
        <v>745</v>
      </c>
    </row>
    <row r="164" ht="13.5" spans="1:10">
      <c r="A164" s="243" t="s">
        <v>356</v>
      </c>
      <c r="B164" s="243" t="s">
        <v>738</v>
      </c>
      <c r="C164" s="243" t="s">
        <v>450</v>
      </c>
      <c r="D164" s="243" t="s">
        <v>451</v>
      </c>
      <c r="E164" s="243" t="s">
        <v>452</v>
      </c>
      <c r="F164" s="243" t="s">
        <v>443</v>
      </c>
      <c r="G164" s="243" t="s">
        <v>453</v>
      </c>
      <c r="H164" s="243" t="s">
        <v>438</v>
      </c>
      <c r="I164" s="243" t="s">
        <v>446</v>
      </c>
      <c r="J164" s="243" t="s">
        <v>555</v>
      </c>
    </row>
    <row r="165" ht="13.5" spans="1:10">
      <c r="A165" s="244" t="s">
        <v>340</v>
      </c>
      <c r="B165" s="244" t="s">
        <v>747</v>
      </c>
      <c r="C165" s="244" t="s">
        <v>423</v>
      </c>
      <c r="D165" s="244" t="s">
        <v>424</v>
      </c>
      <c r="E165" s="244" t="s">
        <v>748</v>
      </c>
      <c r="F165" s="244" t="s">
        <v>443</v>
      </c>
      <c r="G165" s="244" t="s">
        <v>749</v>
      </c>
      <c r="H165" s="244" t="s">
        <v>750</v>
      </c>
      <c r="I165" s="244" t="s">
        <v>429</v>
      </c>
      <c r="J165" s="244" t="s">
        <v>751</v>
      </c>
    </row>
    <row r="166" ht="13.5" spans="1:10">
      <c r="A166" s="244" t="s">
        <v>340</v>
      </c>
      <c r="B166" s="244" t="s">
        <v>747</v>
      </c>
      <c r="C166" s="244" t="s">
        <v>423</v>
      </c>
      <c r="D166" s="244" t="s">
        <v>424</v>
      </c>
      <c r="E166" s="244" t="s">
        <v>752</v>
      </c>
      <c r="F166" s="244" t="s">
        <v>443</v>
      </c>
      <c r="G166" s="244" t="s">
        <v>625</v>
      </c>
      <c r="H166" s="244" t="s">
        <v>753</v>
      </c>
      <c r="I166" s="244" t="s">
        <v>429</v>
      </c>
      <c r="J166" s="244" t="s">
        <v>751</v>
      </c>
    </row>
    <row r="167" ht="13.5" spans="1:10">
      <c r="A167" s="244" t="s">
        <v>340</v>
      </c>
      <c r="B167" s="244" t="s">
        <v>747</v>
      </c>
      <c r="C167" s="244" t="s">
        <v>423</v>
      </c>
      <c r="D167" s="244" t="s">
        <v>424</v>
      </c>
      <c r="E167" s="244" t="s">
        <v>754</v>
      </c>
      <c r="F167" s="244" t="s">
        <v>443</v>
      </c>
      <c r="G167" s="244" t="s">
        <v>461</v>
      </c>
      <c r="H167" s="244" t="s">
        <v>753</v>
      </c>
      <c r="I167" s="244" t="s">
        <v>429</v>
      </c>
      <c r="J167" s="244" t="s">
        <v>751</v>
      </c>
    </row>
    <row r="168" ht="13.5" spans="1:10">
      <c r="A168" s="244" t="s">
        <v>340</v>
      </c>
      <c r="B168" s="244" t="s">
        <v>747</v>
      </c>
      <c r="C168" s="244" t="s">
        <v>423</v>
      </c>
      <c r="D168" s="244" t="s">
        <v>424</v>
      </c>
      <c r="E168" s="244" t="s">
        <v>755</v>
      </c>
      <c r="F168" s="244" t="s">
        <v>443</v>
      </c>
      <c r="G168" s="244" t="s">
        <v>756</v>
      </c>
      <c r="H168" s="244" t="s">
        <v>428</v>
      </c>
      <c r="I168" s="244" t="s">
        <v>429</v>
      </c>
      <c r="J168" s="244" t="s">
        <v>757</v>
      </c>
    </row>
    <row r="169" ht="13.5" spans="1:10">
      <c r="A169" s="244" t="s">
        <v>340</v>
      </c>
      <c r="B169" s="244" t="s">
        <v>747</v>
      </c>
      <c r="C169" s="244" t="s">
        <v>423</v>
      </c>
      <c r="D169" s="244" t="s">
        <v>424</v>
      </c>
      <c r="E169" s="244" t="s">
        <v>758</v>
      </c>
      <c r="F169" s="244" t="s">
        <v>443</v>
      </c>
      <c r="G169" s="244" t="s">
        <v>759</v>
      </c>
      <c r="H169" s="244" t="s">
        <v>428</v>
      </c>
      <c r="I169" s="244" t="s">
        <v>429</v>
      </c>
      <c r="J169" s="244" t="s">
        <v>757</v>
      </c>
    </row>
    <row r="170" ht="27" spans="1:10">
      <c r="A170" s="244" t="s">
        <v>340</v>
      </c>
      <c r="B170" s="244" t="s">
        <v>747</v>
      </c>
      <c r="C170" s="244" t="s">
        <v>423</v>
      </c>
      <c r="D170" s="244" t="s">
        <v>435</v>
      </c>
      <c r="E170" s="244" t="s">
        <v>760</v>
      </c>
      <c r="F170" s="244" t="s">
        <v>443</v>
      </c>
      <c r="G170" s="244" t="s">
        <v>437</v>
      </c>
      <c r="H170" s="244" t="s">
        <v>438</v>
      </c>
      <c r="I170" s="244" t="s">
        <v>429</v>
      </c>
      <c r="J170" s="244" t="s">
        <v>761</v>
      </c>
    </row>
    <row r="171" ht="13.5" spans="1:10">
      <c r="A171" s="244" t="s">
        <v>340</v>
      </c>
      <c r="B171" s="244" t="s">
        <v>747</v>
      </c>
      <c r="C171" s="244" t="s">
        <v>440</v>
      </c>
      <c r="D171" s="244" t="s">
        <v>530</v>
      </c>
      <c r="E171" s="244" t="s">
        <v>762</v>
      </c>
      <c r="F171" s="244" t="s">
        <v>443</v>
      </c>
      <c r="G171" s="244" t="s">
        <v>444</v>
      </c>
      <c r="H171" s="244" t="s">
        <v>445</v>
      </c>
      <c r="I171" s="244" t="s">
        <v>446</v>
      </c>
      <c r="J171" s="244" t="s">
        <v>763</v>
      </c>
    </row>
    <row r="172" ht="13.5" spans="1:10">
      <c r="A172" s="244" t="s">
        <v>340</v>
      </c>
      <c r="B172" s="244" t="s">
        <v>747</v>
      </c>
      <c r="C172" s="244" t="s">
        <v>450</v>
      </c>
      <c r="D172" s="244" t="s">
        <v>451</v>
      </c>
      <c r="E172" s="244" t="s">
        <v>611</v>
      </c>
      <c r="F172" s="244" t="s">
        <v>443</v>
      </c>
      <c r="G172" s="244" t="s">
        <v>453</v>
      </c>
      <c r="H172" s="244" t="s">
        <v>438</v>
      </c>
      <c r="I172" s="244" t="s">
        <v>446</v>
      </c>
      <c r="J172" s="244" t="s">
        <v>764</v>
      </c>
    </row>
    <row r="173" s="236" customFormat="1" ht="34" customHeight="1" spans="1:255">
      <c r="A173" s="245" t="s">
        <v>383</v>
      </c>
      <c r="B173" s="245" t="s">
        <v>765</v>
      </c>
      <c r="C173" s="246" t="s">
        <v>423</v>
      </c>
      <c r="D173" s="246" t="s">
        <v>424</v>
      </c>
      <c r="E173" s="246" t="s">
        <v>766</v>
      </c>
      <c r="F173" s="247" t="s">
        <v>426</v>
      </c>
      <c r="G173" s="247" t="s">
        <v>767</v>
      </c>
      <c r="H173" s="247" t="s">
        <v>569</v>
      </c>
      <c r="I173" s="249" t="s">
        <v>429</v>
      </c>
      <c r="J173" s="247" t="s">
        <v>768</v>
      </c>
      <c r="K173" s="250"/>
      <c r="L173" s="250"/>
      <c r="M173" s="250"/>
      <c r="N173" s="250"/>
      <c r="O173" s="250"/>
      <c r="P173" s="250"/>
      <c r="Q173" s="250"/>
      <c r="R173" s="250"/>
      <c r="S173" s="250"/>
      <c r="T173" s="250"/>
      <c r="U173" s="250"/>
      <c r="V173" s="250"/>
      <c r="W173" s="250"/>
      <c r="X173" s="250"/>
      <c r="Y173" s="250"/>
      <c r="Z173" s="250"/>
      <c r="AA173" s="250"/>
      <c r="AB173" s="250"/>
      <c r="AC173" s="250"/>
      <c r="AD173" s="250"/>
      <c r="AE173" s="250"/>
      <c r="AF173" s="250"/>
      <c r="AG173" s="250"/>
      <c r="AH173" s="250"/>
      <c r="AI173" s="250"/>
      <c r="AJ173" s="250"/>
      <c r="AK173" s="250"/>
      <c r="AL173" s="250"/>
      <c r="AM173" s="250"/>
      <c r="AN173" s="250"/>
      <c r="AO173" s="250"/>
      <c r="AP173" s="250"/>
      <c r="AQ173" s="250"/>
      <c r="AR173" s="250"/>
      <c r="AS173" s="250"/>
      <c r="AT173" s="250"/>
      <c r="AU173" s="250"/>
      <c r="AV173" s="250"/>
      <c r="AW173" s="250"/>
      <c r="AX173" s="250"/>
      <c r="AY173" s="250"/>
      <c r="AZ173" s="250"/>
      <c r="BA173" s="250"/>
      <c r="BB173" s="250"/>
      <c r="BC173" s="250"/>
      <c r="BD173" s="250"/>
      <c r="BE173" s="250"/>
      <c r="BF173" s="250"/>
      <c r="BG173" s="250"/>
      <c r="BH173" s="250"/>
      <c r="BI173" s="250"/>
      <c r="BJ173" s="250"/>
      <c r="BK173" s="250"/>
      <c r="BL173" s="250"/>
      <c r="BM173" s="250"/>
      <c r="BN173" s="250"/>
      <c r="BO173" s="250"/>
      <c r="BP173" s="250"/>
      <c r="BQ173" s="250"/>
      <c r="BR173" s="250"/>
      <c r="BS173" s="250"/>
      <c r="BT173" s="250"/>
      <c r="BU173" s="250"/>
      <c r="BV173" s="250"/>
      <c r="BW173" s="250"/>
      <c r="BX173" s="250"/>
      <c r="BY173" s="250"/>
      <c r="BZ173" s="250"/>
      <c r="CA173" s="250"/>
      <c r="CB173" s="250"/>
      <c r="CC173" s="250"/>
      <c r="CD173" s="250"/>
      <c r="CE173" s="250"/>
      <c r="CF173" s="250"/>
      <c r="CG173" s="250"/>
      <c r="CH173" s="250"/>
      <c r="CI173" s="250"/>
      <c r="CJ173" s="250"/>
      <c r="CK173" s="250"/>
      <c r="CL173" s="250"/>
      <c r="CM173" s="250"/>
      <c r="CN173" s="250"/>
      <c r="CO173" s="250"/>
      <c r="CP173" s="250"/>
      <c r="CQ173" s="250"/>
      <c r="CR173" s="250"/>
      <c r="CS173" s="250"/>
      <c r="CT173" s="250"/>
      <c r="CU173" s="250"/>
      <c r="CV173" s="250"/>
      <c r="CW173" s="250"/>
      <c r="CX173" s="250"/>
      <c r="CY173" s="250"/>
      <c r="CZ173" s="250"/>
      <c r="DA173" s="250"/>
      <c r="DB173" s="250"/>
      <c r="DC173" s="250"/>
      <c r="DD173" s="250"/>
      <c r="DE173" s="250"/>
      <c r="DF173" s="250"/>
      <c r="DG173" s="250"/>
      <c r="DH173" s="250"/>
      <c r="DI173" s="250"/>
      <c r="DJ173" s="250"/>
      <c r="DK173" s="250"/>
      <c r="DL173" s="250"/>
      <c r="DM173" s="250"/>
      <c r="DN173" s="250"/>
      <c r="DO173" s="250"/>
      <c r="DP173" s="250"/>
      <c r="DQ173" s="250"/>
      <c r="DR173" s="250"/>
      <c r="DS173" s="250"/>
      <c r="DT173" s="250"/>
      <c r="DU173" s="250"/>
      <c r="DV173" s="250"/>
      <c r="DW173" s="250"/>
      <c r="DX173" s="250"/>
      <c r="DY173" s="250"/>
      <c r="DZ173" s="250"/>
      <c r="EA173" s="250"/>
      <c r="EB173" s="250"/>
      <c r="EC173" s="250"/>
      <c r="ED173" s="250"/>
      <c r="EE173" s="250"/>
      <c r="EF173" s="250"/>
      <c r="EG173" s="250"/>
      <c r="EH173" s="250"/>
      <c r="EI173" s="250"/>
      <c r="EJ173" s="250"/>
      <c r="EK173" s="250"/>
      <c r="EL173" s="250"/>
      <c r="EM173" s="250"/>
      <c r="EN173" s="250"/>
      <c r="EO173" s="250"/>
      <c r="EP173" s="250"/>
      <c r="EQ173" s="250"/>
      <c r="ER173" s="250"/>
      <c r="ES173" s="250"/>
      <c r="ET173" s="250"/>
      <c r="EU173" s="250"/>
      <c r="EV173" s="250"/>
      <c r="EW173" s="250"/>
      <c r="EX173" s="250"/>
      <c r="EY173" s="250"/>
      <c r="EZ173" s="250"/>
      <c r="FA173" s="250"/>
      <c r="FB173" s="250"/>
      <c r="FC173" s="250"/>
      <c r="FD173" s="250"/>
      <c r="FE173" s="250"/>
      <c r="FF173" s="250"/>
      <c r="FG173" s="250"/>
      <c r="FH173" s="250"/>
      <c r="FI173" s="250"/>
      <c r="FJ173" s="250"/>
      <c r="FK173" s="250"/>
      <c r="FL173" s="250"/>
      <c r="FM173" s="250"/>
      <c r="FN173" s="250"/>
      <c r="FO173" s="250"/>
      <c r="FP173" s="250"/>
      <c r="FQ173" s="250"/>
      <c r="FR173" s="250"/>
      <c r="FS173" s="250"/>
      <c r="FT173" s="250"/>
      <c r="FU173" s="250"/>
      <c r="FV173" s="250"/>
      <c r="FW173" s="250"/>
      <c r="FX173" s="250"/>
      <c r="FY173" s="250"/>
      <c r="FZ173" s="250"/>
      <c r="GA173" s="250"/>
      <c r="GB173" s="250"/>
      <c r="GC173" s="250"/>
      <c r="GD173" s="250"/>
      <c r="GE173" s="250"/>
      <c r="GF173" s="250"/>
      <c r="GG173" s="250"/>
      <c r="GH173" s="250"/>
      <c r="GI173" s="250"/>
      <c r="GJ173" s="250"/>
      <c r="GK173" s="250"/>
      <c r="GL173" s="250"/>
      <c r="GM173" s="250"/>
      <c r="GN173" s="250"/>
      <c r="GO173" s="250"/>
      <c r="GP173" s="250"/>
      <c r="GQ173" s="250"/>
      <c r="GR173" s="250"/>
      <c r="GS173" s="250"/>
      <c r="GT173" s="250"/>
      <c r="GU173" s="250"/>
      <c r="GV173" s="250"/>
      <c r="GW173" s="250"/>
      <c r="GX173" s="250"/>
      <c r="GY173" s="250"/>
      <c r="GZ173" s="250"/>
      <c r="HA173" s="250"/>
      <c r="HB173" s="250"/>
      <c r="HC173" s="250"/>
      <c r="HD173" s="250"/>
      <c r="HE173" s="250"/>
      <c r="HF173" s="250"/>
      <c r="HG173" s="250"/>
      <c r="HH173" s="250"/>
      <c r="HI173" s="250"/>
      <c r="HJ173" s="250"/>
      <c r="HK173" s="250"/>
      <c r="HL173" s="250"/>
      <c r="HM173" s="250"/>
      <c r="HN173" s="250"/>
      <c r="HO173" s="250"/>
      <c r="HP173" s="250"/>
      <c r="HQ173" s="250"/>
      <c r="HR173" s="250"/>
      <c r="HS173" s="250"/>
      <c r="HT173" s="250"/>
      <c r="HU173" s="250"/>
      <c r="HV173" s="250"/>
      <c r="HW173" s="250"/>
      <c r="HX173" s="250"/>
      <c r="HY173" s="250"/>
      <c r="HZ173" s="250"/>
      <c r="IA173" s="250"/>
      <c r="IB173" s="250"/>
      <c r="IC173" s="250"/>
      <c r="ID173" s="250"/>
      <c r="IE173" s="250"/>
      <c r="IF173" s="250"/>
      <c r="IG173" s="250"/>
      <c r="IH173" s="250"/>
      <c r="II173" s="250"/>
      <c r="IJ173" s="250"/>
      <c r="IK173" s="250"/>
      <c r="IL173" s="250"/>
      <c r="IM173" s="250"/>
      <c r="IN173" s="250"/>
      <c r="IO173" s="250"/>
      <c r="IP173" s="250"/>
      <c r="IQ173" s="250"/>
      <c r="IR173" s="250"/>
      <c r="IS173" s="250"/>
      <c r="IT173" s="250"/>
      <c r="IU173" s="250"/>
    </row>
    <row r="174" s="236" customFormat="1" ht="34" customHeight="1" spans="1:255">
      <c r="A174" s="245"/>
      <c r="B174" s="245"/>
      <c r="C174" s="246" t="s">
        <v>423</v>
      </c>
      <c r="D174" s="246" t="s">
        <v>424</v>
      </c>
      <c r="E174" s="246" t="s">
        <v>769</v>
      </c>
      <c r="F174" s="247" t="s">
        <v>426</v>
      </c>
      <c r="G174" s="247" t="s">
        <v>508</v>
      </c>
      <c r="H174" s="247" t="s">
        <v>428</v>
      </c>
      <c r="I174" s="249" t="s">
        <v>429</v>
      </c>
      <c r="J174" s="247" t="s">
        <v>770</v>
      </c>
      <c r="K174" s="250"/>
      <c r="L174" s="250"/>
      <c r="M174" s="250"/>
      <c r="N174" s="250"/>
      <c r="O174" s="250"/>
      <c r="P174" s="250"/>
      <c r="Q174" s="250"/>
      <c r="R174" s="250"/>
      <c r="S174" s="250"/>
      <c r="T174" s="250"/>
      <c r="U174" s="250"/>
      <c r="V174" s="250"/>
      <c r="W174" s="250"/>
      <c r="X174" s="250"/>
      <c r="Y174" s="250"/>
      <c r="Z174" s="250"/>
      <c r="AA174" s="250"/>
      <c r="AB174" s="250"/>
      <c r="AC174" s="250"/>
      <c r="AD174" s="250"/>
      <c r="AE174" s="250"/>
      <c r="AF174" s="250"/>
      <c r="AG174" s="250"/>
      <c r="AH174" s="250"/>
      <c r="AI174" s="250"/>
      <c r="AJ174" s="250"/>
      <c r="AK174" s="250"/>
      <c r="AL174" s="250"/>
      <c r="AM174" s="250"/>
      <c r="AN174" s="250"/>
      <c r="AO174" s="250"/>
      <c r="AP174" s="250"/>
      <c r="AQ174" s="250"/>
      <c r="AR174" s="250"/>
      <c r="AS174" s="250"/>
      <c r="AT174" s="250"/>
      <c r="AU174" s="250"/>
      <c r="AV174" s="250"/>
      <c r="AW174" s="250"/>
      <c r="AX174" s="250"/>
      <c r="AY174" s="250"/>
      <c r="AZ174" s="250"/>
      <c r="BA174" s="250"/>
      <c r="BB174" s="250"/>
      <c r="BC174" s="250"/>
      <c r="BD174" s="250"/>
      <c r="BE174" s="250"/>
      <c r="BF174" s="250"/>
      <c r="BG174" s="250"/>
      <c r="BH174" s="250"/>
      <c r="BI174" s="250"/>
      <c r="BJ174" s="250"/>
      <c r="BK174" s="250"/>
      <c r="BL174" s="250"/>
      <c r="BM174" s="250"/>
      <c r="BN174" s="250"/>
      <c r="BO174" s="250"/>
      <c r="BP174" s="250"/>
      <c r="BQ174" s="250"/>
      <c r="BR174" s="250"/>
      <c r="BS174" s="250"/>
      <c r="BT174" s="250"/>
      <c r="BU174" s="250"/>
      <c r="BV174" s="250"/>
      <c r="BW174" s="250"/>
      <c r="BX174" s="250"/>
      <c r="BY174" s="250"/>
      <c r="BZ174" s="250"/>
      <c r="CA174" s="250"/>
      <c r="CB174" s="250"/>
      <c r="CC174" s="250"/>
      <c r="CD174" s="250"/>
      <c r="CE174" s="250"/>
      <c r="CF174" s="250"/>
      <c r="CG174" s="250"/>
      <c r="CH174" s="250"/>
      <c r="CI174" s="250"/>
      <c r="CJ174" s="250"/>
      <c r="CK174" s="250"/>
      <c r="CL174" s="250"/>
      <c r="CM174" s="250"/>
      <c r="CN174" s="250"/>
      <c r="CO174" s="250"/>
      <c r="CP174" s="250"/>
      <c r="CQ174" s="250"/>
      <c r="CR174" s="250"/>
      <c r="CS174" s="250"/>
      <c r="CT174" s="250"/>
      <c r="CU174" s="250"/>
      <c r="CV174" s="250"/>
      <c r="CW174" s="250"/>
      <c r="CX174" s="250"/>
      <c r="CY174" s="250"/>
      <c r="CZ174" s="250"/>
      <c r="DA174" s="250"/>
      <c r="DB174" s="250"/>
      <c r="DC174" s="250"/>
      <c r="DD174" s="250"/>
      <c r="DE174" s="250"/>
      <c r="DF174" s="250"/>
      <c r="DG174" s="250"/>
      <c r="DH174" s="250"/>
      <c r="DI174" s="250"/>
      <c r="DJ174" s="250"/>
      <c r="DK174" s="250"/>
      <c r="DL174" s="250"/>
      <c r="DM174" s="250"/>
      <c r="DN174" s="250"/>
      <c r="DO174" s="250"/>
      <c r="DP174" s="250"/>
      <c r="DQ174" s="250"/>
      <c r="DR174" s="250"/>
      <c r="DS174" s="250"/>
      <c r="DT174" s="250"/>
      <c r="DU174" s="250"/>
      <c r="DV174" s="250"/>
      <c r="DW174" s="250"/>
      <c r="DX174" s="250"/>
      <c r="DY174" s="250"/>
      <c r="DZ174" s="250"/>
      <c r="EA174" s="250"/>
      <c r="EB174" s="250"/>
      <c r="EC174" s="250"/>
      <c r="ED174" s="250"/>
      <c r="EE174" s="250"/>
      <c r="EF174" s="250"/>
      <c r="EG174" s="250"/>
      <c r="EH174" s="250"/>
      <c r="EI174" s="250"/>
      <c r="EJ174" s="250"/>
      <c r="EK174" s="250"/>
      <c r="EL174" s="250"/>
      <c r="EM174" s="250"/>
      <c r="EN174" s="250"/>
      <c r="EO174" s="250"/>
      <c r="EP174" s="250"/>
      <c r="EQ174" s="250"/>
      <c r="ER174" s="250"/>
      <c r="ES174" s="250"/>
      <c r="ET174" s="250"/>
      <c r="EU174" s="250"/>
      <c r="EV174" s="250"/>
      <c r="EW174" s="250"/>
      <c r="EX174" s="250"/>
      <c r="EY174" s="250"/>
      <c r="EZ174" s="250"/>
      <c r="FA174" s="250"/>
      <c r="FB174" s="250"/>
      <c r="FC174" s="250"/>
      <c r="FD174" s="250"/>
      <c r="FE174" s="250"/>
      <c r="FF174" s="250"/>
      <c r="FG174" s="250"/>
      <c r="FH174" s="250"/>
      <c r="FI174" s="250"/>
      <c r="FJ174" s="250"/>
      <c r="FK174" s="250"/>
      <c r="FL174" s="250"/>
      <c r="FM174" s="250"/>
      <c r="FN174" s="250"/>
      <c r="FO174" s="250"/>
      <c r="FP174" s="250"/>
      <c r="FQ174" s="250"/>
      <c r="FR174" s="250"/>
      <c r="FS174" s="250"/>
      <c r="FT174" s="250"/>
      <c r="FU174" s="250"/>
      <c r="FV174" s="250"/>
      <c r="FW174" s="250"/>
      <c r="FX174" s="250"/>
      <c r="FY174" s="250"/>
      <c r="FZ174" s="250"/>
      <c r="GA174" s="250"/>
      <c r="GB174" s="250"/>
      <c r="GC174" s="250"/>
      <c r="GD174" s="250"/>
      <c r="GE174" s="250"/>
      <c r="GF174" s="250"/>
      <c r="GG174" s="250"/>
      <c r="GH174" s="250"/>
      <c r="GI174" s="250"/>
      <c r="GJ174" s="250"/>
      <c r="GK174" s="250"/>
      <c r="GL174" s="250"/>
      <c r="GM174" s="250"/>
      <c r="GN174" s="250"/>
      <c r="GO174" s="250"/>
      <c r="GP174" s="250"/>
      <c r="GQ174" s="250"/>
      <c r="GR174" s="250"/>
      <c r="GS174" s="250"/>
      <c r="GT174" s="250"/>
      <c r="GU174" s="250"/>
      <c r="GV174" s="250"/>
      <c r="GW174" s="250"/>
      <c r="GX174" s="250"/>
      <c r="GY174" s="250"/>
      <c r="GZ174" s="250"/>
      <c r="HA174" s="250"/>
      <c r="HB174" s="250"/>
      <c r="HC174" s="250"/>
      <c r="HD174" s="250"/>
      <c r="HE174" s="250"/>
      <c r="HF174" s="250"/>
      <c r="HG174" s="250"/>
      <c r="HH174" s="250"/>
      <c r="HI174" s="250"/>
      <c r="HJ174" s="250"/>
      <c r="HK174" s="250"/>
      <c r="HL174" s="250"/>
      <c r="HM174" s="250"/>
      <c r="HN174" s="250"/>
      <c r="HO174" s="250"/>
      <c r="HP174" s="250"/>
      <c r="HQ174" s="250"/>
      <c r="HR174" s="250"/>
      <c r="HS174" s="250"/>
      <c r="HT174" s="250"/>
      <c r="HU174" s="250"/>
      <c r="HV174" s="250"/>
      <c r="HW174" s="250"/>
      <c r="HX174" s="250"/>
      <c r="HY174" s="250"/>
      <c r="HZ174" s="250"/>
      <c r="IA174" s="250"/>
      <c r="IB174" s="250"/>
      <c r="IC174" s="250"/>
      <c r="ID174" s="250"/>
      <c r="IE174" s="250"/>
      <c r="IF174" s="250"/>
      <c r="IG174" s="250"/>
      <c r="IH174" s="250"/>
      <c r="II174" s="250"/>
      <c r="IJ174" s="250"/>
      <c r="IK174" s="250"/>
      <c r="IL174" s="250"/>
      <c r="IM174" s="250"/>
      <c r="IN174" s="250"/>
      <c r="IO174" s="250"/>
      <c r="IP174" s="250"/>
      <c r="IQ174" s="250"/>
      <c r="IR174" s="250"/>
      <c r="IS174" s="250"/>
      <c r="IT174" s="250"/>
      <c r="IU174" s="250"/>
    </row>
    <row r="175" s="236" customFormat="1" ht="34" customHeight="1" spans="1:255">
      <c r="A175" s="245"/>
      <c r="B175" s="245"/>
      <c r="C175" s="246" t="s">
        <v>423</v>
      </c>
      <c r="D175" s="246" t="s">
        <v>435</v>
      </c>
      <c r="E175" s="246" t="s">
        <v>771</v>
      </c>
      <c r="F175" s="247" t="s">
        <v>426</v>
      </c>
      <c r="G175" s="247" t="s">
        <v>772</v>
      </c>
      <c r="H175" s="247" t="s">
        <v>438</v>
      </c>
      <c r="I175" s="249" t="s">
        <v>446</v>
      </c>
      <c r="J175" s="247" t="s">
        <v>771</v>
      </c>
      <c r="K175" s="250"/>
      <c r="L175" s="250"/>
      <c r="M175" s="250"/>
      <c r="N175" s="250"/>
      <c r="O175" s="250"/>
      <c r="P175" s="250"/>
      <c r="Q175" s="250"/>
      <c r="R175" s="250"/>
      <c r="S175" s="250"/>
      <c r="T175" s="250"/>
      <c r="U175" s="250"/>
      <c r="V175" s="250"/>
      <c r="W175" s="250"/>
      <c r="X175" s="250"/>
      <c r="Y175" s="250"/>
      <c r="Z175" s="250"/>
      <c r="AA175" s="250"/>
      <c r="AB175" s="250"/>
      <c r="AC175" s="250"/>
      <c r="AD175" s="250"/>
      <c r="AE175" s="250"/>
      <c r="AF175" s="250"/>
      <c r="AG175" s="250"/>
      <c r="AH175" s="250"/>
      <c r="AI175" s="250"/>
      <c r="AJ175" s="250"/>
      <c r="AK175" s="250"/>
      <c r="AL175" s="250"/>
      <c r="AM175" s="250"/>
      <c r="AN175" s="250"/>
      <c r="AO175" s="250"/>
      <c r="AP175" s="250"/>
      <c r="AQ175" s="250"/>
      <c r="AR175" s="250"/>
      <c r="AS175" s="250"/>
      <c r="AT175" s="250"/>
      <c r="AU175" s="250"/>
      <c r="AV175" s="250"/>
      <c r="AW175" s="250"/>
      <c r="AX175" s="250"/>
      <c r="AY175" s="250"/>
      <c r="AZ175" s="250"/>
      <c r="BA175" s="250"/>
      <c r="BB175" s="250"/>
      <c r="BC175" s="250"/>
      <c r="BD175" s="250"/>
      <c r="BE175" s="250"/>
      <c r="BF175" s="250"/>
      <c r="BG175" s="250"/>
      <c r="BH175" s="250"/>
      <c r="BI175" s="250"/>
      <c r="BJ175" s="250"/>
      <c r="BK175" s="250"/>
      <c r="BL175" s="250"/>
      <c r="BM175" s="250"/>
      <c r="BN175" s="250"/>
      <c r="BO175" s="250"/>
      <c r="BP175" s="250"/>
      <c r="BQ175" s="250"/>
      <c r="BR175" s="250"/>
      <c r="BS175" s="250"/>
      <c r="BT175" s="250"/>
      <c r="BU175" s="250"/>
      <c r="BV175" s="250"/>
      <c r="BW175" s="250"/>
      <c r="BX175" s="250"/>
      <c r="BY175" s="250"/>
      <c r="BZ175" s="250"/>
      <c r="CA175" s="250"/>
      <c r="CB175" s="250"/>
      <c r="CC175" s="250"/>
      <c r="CD175" s="250"/>
      <c r="CE175" s="250"/>
      <c r="CF175" s="250"/>
      <c r="CG175" s="250"/>
      <c r="CH175" s="250"/>
      <c r="CI175" s="250"/>
      <c r="CJ175" s="250"/>
      <c r="CK175" s="250"/>
      <c r="CL175" s="250"/>
      <c r="CM175" s="250"/>
      <c r="CN175" s="250"/>
      <c r="CO175" s="250"/>
      <c r="CP175" s="250"/>
      <c r="CQ175" s="250"/>
      <c r="CR175" s="250"/>
      <c r="CS175" s="250"/>
      <c r="CT175" s="250"/>
      <c r="CU175" s="250"/>
      <c r="CV175" s="250"/>
      <c r="CW175" s="250"/>
      <c r="CX175" s="250"/>
      <c r="CY175" s="250"/>
      <c r="CZ175" s="250"/>
      <c r="DA175" s="250"/>
      <c r="DB175" s="250"/>
      <c r="DC175" s="250"/>
      <c r="DD175" s="250"/>
      <c r="DE175" s="250"/>
      <c r="DF175" s="250"/>
      <c r="DG175" s="250"/>
      <c r="DH175" s="250"/>
      <c r="DI175" s="250"/>
      <c r="DJ175" s="250"/>
      <c r="DK175" s="250"/>
      <c r="DL175" s="250"/>
      <c r="DM175" s="250"/>
      <c r="DN175" s="250"/>
      <c r="DO175" s="250"/>
      <c r="DP175" s="250"/>
      <c r="DQ175" s="250"/>
      <c r="DR175" s="250"/>
      <c r="DS175" s="250"/>
      <c r="DT175" s="250"/>
      <c r="DU175" s="250"/>
      <c r="DV175" s="250"/>
      <c r="DW175" s="250"/>
      <c r="DX175" s="250"/>
      <c r="DY175" s="250"/>
      <c r="DZ175" s="250"/>
      <c r="EA175" s="250"/>
      <c r="EB175" s="250"/>
      <c r="EC175" s="250"/>
      <c r="ED175" s="250"/>
      <c r="EE175" s="250"/>
      <c r="EF175" s="250"/>
      <c r="EG175" s="250"/>
      <c r="EH175" s="250"/>
      <c r="EI175" s="250"/>
      <c r="EJ175" s="250"/>
      <c r="EK175" s="250"/>
      <c r="EL175" s="250"/>
      <c r="EM175" s="250"/>
      <c r="EN175" s="250"/>
      <c r="EO175" s="250"/>
      <c r="EP175" s="250"/>
      <c r="EQ175" s="250"/>
      <c r="ER175" s="250"/>
      <c r="ES175" s="250"/>
      <c r="ET175" s="250"/>
      <c r="EU175" s="250"/>
      <c r="EV175" s="250"/>
      <c r="EW175" s="250"/>
      <c r="EX175" s="250"/>
      <c r="EY175" s="250"/>
      <c r="EZ175" s="250"/>
      <c r="FA175" s="250"/>
      <c r="FB175" s="250"/>
      <c r="FC175" s="250"/>
      <c r="FD175" s="250"/>
      <c r="FE175" s="250"/>
      <c r="FF175" s="250"/>
      <c r="FG175" s="250"/>
      <c r="FH175" s="250"/>
      <c r="FI175" s="250"/>
      <c r="FJ175" s="250"/>
      <c r="FK175" s="250"/>
      <c r="FL175" s="250"/>
      <c r="FM175" s="250"/>
      <c r="FN175" s="250"/>
      <c r="FO175" s="250"/>
      <c r="FP175" s="250"/>
      <c r="FQ175" s="250"/>
      <c r="FR175" s="250"/>
      <c r="FS175" s="250"/>
      <c r="FT175" s="250"/>
      <c r="FU175" s="250"/>
      <c r="FV175" s="250"/>
      <c r="FW175" s="250"/>
      <c r="FX175" s="250"/>
      <c r="FY175" s="250"/>
      <c r="FZ175" s="250"/>
      <c r="GA175" s="250"/>
      <c r="GB175" s="250"/>
      <c r="GC175" s="250"/>
      <c r="GD175" s="250"/>
      <c r="GE175" s="250"/>
      <c r="GF175" s="250"/>
      <c r="GG175" s="250"/>
      <c r="GH175" s="250"/>
      <c r="GI175" s="250"/>
      <c r="GJ175" s="250"/>
      <c r="GK175" s="250"/>
      <c r="GL175" s="250"/>
      <c r="GM175" s="250"/>
      <c r="GN175" s="250"/>
      <c r="GO175" s="250"/>
      <c r="GP175" s="250"/>
      <c r="GQ175" s="250"/>
      <c r="GR175" s="250"/>
      <c r="GS175" s="250"/>
      <c r="GT175" s="250"/>
      <c r="GU175" s="250"/>
      <c r="GV175" s="250"/>
      <c r="GW175" s="250"/>
      <c r="GX175" s="250"/>
      <c r="GY175" s="250"/>
      <c r="GZ175" s="250"/>
      <c r="HA175" s="250"/>
      <c r="HB175" s="250"/>
      <c r="HC175" s="250"/>
      <c r="HD175" s="250"/>
      <c r="HE175" s="250"/>
      <c r="HF175" s="250"/>
      <c r="HG175" s="250"/>
      <c r="HH175" s="250"/>
      <c r="HI175" s="250"/>
      <c r="HJ175" s="250"/>
      <c r="HK175" s="250"/>
      <c r="HL175" s="250"/>
      <c r="HM175" s="250"/>
      <c r="HN175" s="250"/>
      <c r="HO175" s="250"/>
      <c r="HP175" s="250"/>
      <c r="HQ175" s="250"/>
      <c r="HR175" s="250"/>
      <c r="HS175" s="250"/>
      <c r="HT175" s="250"/>
      <c r="HU175" s="250"/>
      <c r="HV175" s="250"/>
      <c r="HW175" s="250"/>
      <c r="HX175" s="250"/>
      <c r="HY175" s="250"/>
      <c r="HZ175" s="250"/>
      <c r="IA175" s="250"/>
      <c r="IB175" s="250"/>
      <c r="IC175" s="250"/>
      <c r="ID175" s="250"/>
      <c r="IE175" s="250"/>
      <c r="IF175" s="250"/>
      <c r="IG175" s="250"/>
      <c r="IH175" s="250"/>
      <c r="II175" s="250"/>
      <c r="IJ175" s="250"/>
      <c r="IK175" s="250"/>
      <c r="IL175" s="250"/>
      <c r="IM175" s="250"/>
      <c r="IN175" s="250"/>
      <c r="IO175" s="250"/>
      <c r="IP175" s="250"/>
      <c r="IQ175" s="250"/>
      <c r="IR175" s="250"/>
      <c r="IS175" s="250"/>
      <c r="IT175" s="250"/>
      <c r="IU175" s="250"/>
    </row>
    <row r="176" s="236" customFormat="1" ht="34" customHeight="1" spans="1:255">
      <c r="A176" s="245"/>
      <c r="B176" s="245"/>
      <c r="C176" s="246" t="s">
        <v>440</v>
      </c>
      <c r="D176" s="246" t="s">
        <v>441</v>
      </c>
      <c r="E176" s="246" t="s">
        <v>773</v>
      </c>
      <c r="F176" s="247" t="s">
        <v>426</v>
      </c>
      <c r="G176" s="247" t="s">
        <v>467</v>
      </c>
      <c r="H176" s="247" t="s">
        <v>438</v>
      </c>
      <c r="I176" s="249" t="s">
        <v>446</v>
      </c>
      <c r="J176" s="247" t="s">
        <v>773</v>
      </c>
      <c r="K176" s="250"/>
      <c r="L176" s="250"/>
      <c r="M176" s="250"/>
      <c r="N176" s="250"/>
      <c r="O176" s="250"/>
      <c r="P176" s="250"/>
      <c r="Q176" s="250"/>
      <c r="R176" s="250"/>
      <c r="S176" s="250"/>
      <c r="T176" s="250"/>
      <c r="U176" s="250"/>
      <c r="V176" s="250"/>
      <c r="W176" s="250"/>
      <c r="X176" s="250"/>
      <c r="Y176" s="250"/>
      <c r="Z176" s="250"/>
      <c r="AA176" s="250"/>
      <c r="AB176" s="250"/>
      <c r="AC176" s="250"/>
      <c r="AD176" s="250"/>
      <c r="AE176" s="250"/>
      <c r="AF176" s="250"/>
      <c r="AG176" s="250"/>
      <c r="AH176" s="250"/>
      <c r="AI176" s="250"/>
      <c r="AJ176" s="250"/>
      <c r="AK176" s="250"/>
      <c r="AL176" s="250"/>
      <c r="AM176" s="250"/>
      <c r="AN176" s="250"/>
      <c r="AO176" s="250"/>
      <c r="AP176" s="250"/>
      <c r="AQ176" s="250"/>
      <c r="AR176" s="250"/>
      <c r="AS176" s="250"/>
      <c r="AT176" s="250"/>
      <c r="AU176" s="250"/>
      <c r="AV176" s="250"/>
      <c r="AW176" s="250"/>
      <c r="AX176" s="250"/>
      <c r="AY176" s="250"/>
      <c r="AZ176" s="250"/>
      <c r="BA176" s="250"/>
      <c r="BB176" s="250"/>
      <c r="BC176" s="250"/>
      <c r="BD176" s="250"/>
      <c r="BE176" s="250"/>
      <c r="BF176" s="250"/>
      <c r="BG176" s="250"/>
      <c r="BH176" s="250"/>
      <c r="BI176" s="250"/>
      <c r="BJ176" s="250"/>
      <c r="BK176" s="250"/>
      <c r="BL176" s="250"/>
      <c r="BM176" s="250"/>
      <c r="BN176" s="250"/>
      <c r="BO176" s="250"/>
      <c r="BP176" s="250"/>
      <c r="BQ176" s="250"/>
      <c r="BR176" s="250"/>
      <c r="BS176" s="250"/>
      <c r="BT176" s="250"/>
      <c r="BU176" s="250"/>
      <c r="BV176" s="250"/>
      <c r="BW176" s="250"/>
      <c r="BX176" s="250"/>
      <c r="BY176" s="250"/>
      <c r="BZ176" s="250"/>
      <c r="CA176" s="250"/>
      <c r="CB176" s="250"/>
      <c r="CC176" s="250"/>
      <c r="CD176" s="250"/>
      <c r="CE176" s="250"/>
      <c r="CF176" s="250"/>
      <c r="CG176" s="250"/>
      <c r="CH176" s="250"/>
      <c r="CI176" s="250"/>
      <c r="CJ176" s="250"/>
      <c r="CK176" s="250"/>
      <c r="CL176" s="250"/>
      <c r="CM176" s="250"/>
      <c r="CN176" s="250"/>
      <c r="CO176" s="250"/>
      <c r="CP176" s="250"/>
      <c r="CQ176" s="250"/>
      <c r="CR176" s="250"/>
      <c r="CS176" s="250"/>
      <c r="CT176" s="250"/>
      <c r="CU176" s="250"/>
      <c r="CV176" s="250"/>
      <c r="CW176" s="250"/>
      <c r="CX176" s="250"/>
      <c r="CY176" s="250"/>
      <c r="CZ176" s="250"/>
      <c r="DA176" s="250"/>
      <c r="DB176" s="250"/>
      <c r="DC176" s="250"/>
      <c r="DD176" s="250"/>
      <c r="DE176" s="250"/>
      <c r="DF176" s="250"/>
      <c r="DG176" s="250"/>
      <c r="DH176" s="250"/>
      <c r="DI176" s="250"/>
      <c r="DJ176" s="250"/>
      <c r="DK176" s="250"/>
      <c r="DL176" s="250"/>
      <c r="DM176" s="250"/>
      <c r="DN176" s="250"/>
      <c r="DO176" s="250"/>
      <c r="DP176" s="250"/>
      <c r="DQ176" s="250"/>
      <c r="DR176" s="250"/>
      <c r="DS176" s="250"/>
      <c r="DT176" s="250"/>
      <c r="DU176" s="250"/>
      <c r="DV176" s="250"/>
      <c r="DW176" s="250"/>
      <c r="DX176" s="250"/>
      <c r="DY176" s="250"/>
      <c r="DZ176" s="250"/>
      <c r="EA176" s="250"/>
      <c r="EB176" s="250"/>
      <c r="EC176" s="250"/>
      <c r="ED176" s="250"/>
      <c r="EE176" s="250"/>
      <c r="EF176" s="250"/>
      <c r="EG176" s="250"/>
      <c r="EH176" s="250"/>
      <c r="EI176" s="250"/>
      <c r="EJ176" s="250"/>
      <c r="EK176" s="250"/>
      <c r="EL176" s="250"/>
      <c r="EM176" s="250"/>
      <c r="EN176" s="250"/>
      <c r="EO176" s="250"/>
      <c r="EP176" s="250"/>
      <c r="EQ176" s="250"/>
      <c r="ER176" s="250"/>
      <c r="ES176" s="250"/>
      <c r="ET176" s="250"/>
      <c r="EU176" s="250"/>
      <c r="EV176" s="250"/>
      <c r="EW176" s="250"/>
      <c r="EX176" s="250"/>
      <c r="EY176" s="250"/>
      <c r="EZ176" s="250"/>
      <c r="FA176" s="250"/>
      <c r="FB176" s="250"/>
      <c r="FC176" s="250"/>
      <c r="FD176" s="250"/>
      <c r="FE176" s="250"/>
      <c r="FF176" s="250"/>
      <c r="FG176" s="250"/>
      <c r="FH176" s="250"/>
      <c r="FI176" s="250"/>
      <c r="FJ176" s="250"/>
      <c r="FK176" s="250"/>
      <c r="FL176" s="250"/>
      <c r="FM176" s="250"/>
      <c r="FN176" s="250"/>
      <c r="FO176" s="250"/>
      <c r="FP176" s="250"/>
      <c r="FQ176" s="250"/>
      <c r="FR176" s="250"/>
      <c r="FS176" s="250"/>
      <c r="FT176" s="250"/>
      <c r="FU176" s="250"/>
      <c r="FV176" s="250"/>
      <c r="FW176" s="250"/>
      <c r="FX176" s="250"/>
      <c r="FY176" s="250"/>
      <c r="FZ176" s="250"/>
      <c r="GA176" s="250"/>
      <c r="GB176" s="250"/>
      <c r="GC176" s="250"/>
      <c r="GD176" s="250"/>
      <c r="GE176" s="250"/>
      <c r="GF176" s="250"/>
      <c r="GG176" s="250"/>
      <c r="GH176" s="250"/>
      <c r="GI176" s="250"/>
      <c r="GJ176" s="250"/>
      <c r="GK176" s="250"/>
      <c r="GL176" s="250"/>
      <c r="GM176" s="250"/>
      <c r="GN176" s="250"/>
      <c r="GO176" s="250"/>
      <c r="GP176" s="250"/>
      <c r="GQ176" s="250"/>
      <c r="GR176" s="250"/>
      <c r="GS176" s="250"/>
      <c r="GT176" s="250"/>
      <c r="GU176" s="250"/>
      <c r="GV176" s="250"/>
      <c r="GW176" s="250"/>
      <c r="GX176" s="250"/>
      <c r="GY176" s="250"/>
      <c r="GZ176" s="250"/>
      <c r="HA176" s="250"/>
      <c r="HB176" s="250"/>
      <c r="HC176" s="250"/>
      <c r="HD176" s="250"/>
      <c r="HE176" s="250"/>
      <c r="HF176" s="250"/>
      <c r="HG176" s="250"/>
      <c r="HH176" s="250"/>
      <c r="HI176" s="250"/>
      <c r="HJ176" s="250"/>
      <c r="HK176" s="250"/>
      <c r="HL176" s="250"/>
      <c r="HM176" s="250"/>
      <c r="HN176" s="250"/>
      <c r="HO176" s="250"/>
      <c r="HP176" s="250"/>
      <c r="HQ176" s="250"/>
      <c r="HR176" s="250"/>
      <c r="HS176" s="250"/>
      <c r="HT176" s="250"/>
      <c r="HU176" s="250"/>
      <c r="HV176" s="250"/>
      <c r="HW176" s="250"/>
      <c r="HX176" s="250"/>
      <c r="HY176" s="250"/>
      <c r="HZ176" s="250"/>
      <c r="IA176" s="250"/>
      <c r="IB176" s="250"/>
      <c r="IC176" s="250"/>
      <c r="ID176" s="250"/>
      <c r="IE176" s="250"/>
      <c r="IF176" s="250"/>
      <c r="IG176" s="250"/>
      <c r="IH176" s="250"/>
      <c r="II176" s="250"/>
      <c r="IJ176" s="250"/>
      <c r="IK176" s="250"/>
      <c r="IL176" s="250"/>
      <c r="IM176" s="250"/>
      <c r="IN176" s="250"/>
      <c r="IO176" s="250"/>
      <c r="IP176" s="250"/>
      <c r="IQ176" s="250"/>
      <c r="IR176" s="250"/>
      <c r="IS176" s="250"/>
      <c r="IT176" s="250"/>
      <c r="IU176" s="250"/>
    </row>
    <row r="177" s="236" customFormat="1" ht="34" customHeight="1" spans="1:255">
      <c r="A177" s="245"/>
      <c r="B177" s="245"/>
      <c r="C177" s="246" t="s">
        <v>440</v>
      </c>
      <c r="D177" s="246" t="s">
        <v>441</v>
      </c>
      <c r="E177" s="246" t="s">
        <v>774</v>
      </c>
      <c r="F177" s="247" t="s">
        <v>426</v>
      </c>
      <c r="G177" s="247" t="s">
        <v>467</v>
      </c>
      <c r="H177" s="247" t="s">
        <v>438</v>
      </c>
      <c r="I177" s="249" t="s">
        <v>446</v>
      </c>
      <c r="J177" s="247" t="s">
        <v>774</v>
      </c>
      <c r="K177" s="250"/>
      <c r="L177" s="250"/>
      <c r="M177" s="250"/>
      <c r="N177" s="250"/>
      <c r="O177" s="250"/>
      <c r="P177" s="250"/>
      <c r="Q177" s="250"/>
      <c r="R177" s="250"/>
      <c r="S177" s="250"/>
      <c r="T177" s="250"/>
      <c r="U177" s="250"/>
      <c r="V177" s="250"/>
      <c r="W177" s="250"/>
      <c r="X177" s="250"/>
      <c r="Y177" s="250"/>
      <c r="Z177" s="250"/>
      <c r="AA177" s="250"/>
      <c r="AB177" s="250"/>
      <c r="AC177" s="250"/>
      <c r="AD177" s="250"/>
      <c r="AE177" s="250"/>
      <c r="AF177" s="250"/>
      <c r="AG177" s="250"/>
      <c r="AH177" s="250"/>
      <c r="AI177" s="250"/>
      <c r="AJ177" s="250"/>
      <c r="AK177" s="250"/>
      <c r="AL177" s="250"/>
      <c r="AM177" s="250"/>
      <c r="AN177" s="250"/>
      <c r="AO177" s="250"/>
      <c r="AP177" s="250"/>
      <c r="AQ177" s="250"/>
      <c r="AR177" s="250"/>
      <c r="AS177" s="250"/>
      <c r="AT177" s="250"/>
      <c r="AU177" s="250"/>
      <c r="AV177" s="250"/>
      <c r="AW177" s="250"/>
      <c r="AX177" s="250"/>
      <c r="AY177" s="250"/>
      <c r="AZ177" s="250"/>
      <c r="BA177" s="250"/>
      <c r="BB177" s="250"/>
      <c r="BC177" s="250"/>
      <c r="BD177" s="250"/>
      <c r="BE177" s="250"/>
      <c r="BF177" s="250"/>
      <c r="BG177" s="250"/>
      <c r="BH177" s="250"/>
      <c r="BI177" s="250"/>
      <c r="BJ177" s="250"/>
      <c r="BK177" s="250"/>
      <c r="BL177" s="250"/>
      <c r="BM177" s="250"/>
      <c r="BN177" s="250"/>
      <c r="BO177" s="250"/>
      <c r="BP177" s="250"/>
      <c r="BQ177" s="250"/>
      <c r="BR177" s="250"/>
      <c r="BS177" s="250"/>
      <c r="BT177" s="250"/>
      <c r="BU177" s="250"/>
      <c r="BV177" s="250"/>
      <c r="BW177" s="250"/>
      <c r="BX177" s="250"/>
      <c r="BY177" s="250"/>
      <c r="BZ177" s="250"/>
      <c r="CA177" s="250"/>
      <c r="CB177" s="250"/>
      <c r="CC177" s="250"/>
      <c r="CD177" s="250"/>
      <c r="CE177" s="250"/>
      <c r="CF177" s="250"/>
      <c r="CG177" s="250"/>
      <c r="CH177" s="250"/>
      <c r="CI177" s="250"/>
      <c r="CJ177" s="250"/>
      <c r="CK177" s="250"/>
      <c r="CL177" s="250"/>
      <c r="CM177" s="250"/>
      <c r="CN177" s="250"/>
      <c r="CO177" s="250"/>
      <c r="CP177" s="250"/>
      <c r="CQ177" s="250"/>
      <c r="CR177" s="250"/>
      <c r="CS177" s="250"/>
      <c r="CT177" s="250"/>
      <c r="CU177" s="250"/>
      <c r="CV177" s="250"/>
      <c r="CW177" s="250"/>
      <c r="CX177" s="250"/>
      <c r="CY177" s="250"/>
      <c r="CZ177" s="250"/>
      <c r="DA177" s="250"/>
      <c r="DB177" s="250"/>
      <c r="DC177" s="250"/>
      <c r="DD177" s="250"/>
      <c r="DE177" s="250"/>
      <c r="DF177" s="250"/>
      <c r="DG177" s="250"/>
      <c r="DH177" s="250"/>
      <c r="DI177" s="250"/>
      <c r="DJ177" s="250"/>
      <c r="DK177" s="250"/>
      <c r="DL177" s="250"/>
      <c r="DM177" s="250"/>
      <c r="DN177" s="250"/>
      <c r="DO177" s="250"/>
      <c r="DP177" s="250"/>
      <c r="DQ177" s="250"/>
      <c r="DR177" s="250"/>
      <c r="DS177" s="250"/>
      <c r="DT177" s="250"/>
      <c r="DU177" s="250"/>
      <c r="DV177" s="250"/>
      <c r="DW177" s="250"/>
      <c r="DX177" s="250"/>
      <c r="DY177" s="250"/>
      <c r="DZ177" s="250"/>
      <c r="EA177" s="250"/>
      <c r="EB177" s="250"/>
      <c r="EC177" s="250"/>
      <c r="ED177" s="250"/>
      <c r="EE177" s="250"/>
      <c r="EF177" s="250"/>
      <c r="EG177" s="250"/>
      <c r="EH177" s="250"/>
      <c r="EI177" s="250"/>
      <c r="EJ177" s="250"/>
      <c r="EK177" s="250"/>
      <c r="EL177" s="250"/>
      <c r="EM177" s="250"/>
      <c r="EN177" s="250"/>
      <c r="EO177" s="250"/>
      <c r="EP177" s="250"/>
      <c r="EQ177" s="250"/>
      <c r="ER177" s="250"/>
      <c r="ES177" s="250"/>
      <c r="ET177" s="250"/>
      <c r="EU177" s="250"/>
      <c r="EV177" s="250"/>
      <c r="EW177" s="250"/>
      <c r="EX177" s="250"/>
      <c r="EY177" s="250"/>
      <c r="EZ177" s="250"/>
      <c r="FA177" s="250"/>
      <c r="FB177" s="250"/>
      <c r="FC177" s="250"/>
      <c r="FD177" s="250"/>
      <c r="FE177" s="250"/>
      <c r="FF177" s="250"/>
      <c r="FG177" s="250"/>
      <c r="FH177" s="250"/>
      <c r="FI177" s="250"/>
      <c r="FJ177" s="250"/>
      <c r="FK177" s="250"/>
      <c r="FL177" s="250"/>
      <c r="FM177" s="250"/>
      <c r="FN177" s="250"/>
      <c r="FO177" s="250"/>
      <c r="FP177" s="250"/>
      <c r="FQ177" s="250"/>
      <c r="FR177" s="250"/>
      <c r="FS177" s="250"/>
      <c r="FT177" s="250"/>
      <c r="FU177" s="250"/>
      <c r="FV177" s="250"/>
      <c r="FW177" s="250"/>
      <c r="FX177" s="250"/>
      <c r="FY177" s="250"/>
      <c r="FZ177" s="250"/>
      <c r="GA177" s="250"/>
      <c r="GB177" s="250"/>
      <c r="GC177" s="250"/>
      <c r="GD177" s="250"/>
      <c r="GE177" s="250"/>
      <c r="GF177" s="250"/>
      <c r="GG177" s="250"/>
      <c r="GH177" s="250"/>
      <c r="GI177" s="250"/>
      <c r="GJ177" s="250"/>
      <c r="GK177" s="250"/>
      <c r="GL177" s="250"/>
      <c r="GM177" s="250"/>
      <c r="GN177" s="250"/>
      <c r="GO177" s="250"/>
      <c r="GP177" s="250"/>
      <c r="GQ177" s="250"/>
      <c r="GR177" s="250"/>
      <c r="GS177" s="250"/>
      <c r="GT177" s="250"/>
      <c r="GU177" s="250"/>
      <c r="GV177" s="250"/>
      <c r="GW177" s="250"/>
      <c r="GX177" s="250"/>
      <c r="GY177" s="250"/>
      <c r="GZ177" s="250"/>
      <c r="HA177" s="250"/>
      <c r="HB177" s="250"/>
      <c r="HC177" s="250"/>
      <c r="HD177" s="250"/>
      <c r="HE177" s="250"/>
      <c r="HF177" s="250"/>
      <c r="HG177" s="250"/>
      <c r="HH177" s="250"/>
      <c r="HI177" s="250"/>
      <c r="HJ177" s="250"/>
      <c r="HK177" s="250"/>
      <c r="HL177" s="250"/>
      <c r="HM177" s="250"/>
      <c r="HN177" s="250"/>
      <c r="HO177" s="250"/>
      <c r="HP177" s="250"/>
      <c r="HQ177" s="250"/>
      <c r="HR177" s="250"/>
      <c r="HS177" s="250"/>
      <c r="HT177" s="250"/>
      <c r="HU177" s="250"/>
      <c r="HV177" s="250"/>
      <c r="HW177" s="250"/>
      <c r="HX177" s="250"/>
      <c r="HY177" s="250"/>
      <c r="HZ177" s="250"/>
      <c r="IA177" s="250"/>
      <c r="IB177" s="250"/>
      <c r="IC177" s="250"/>
      <c r="ID177" s="250"/>
      <c r="IE177" s="250"/>
      <c r="IF177" s="250"/>
      <c r="IG177" s="250"/>
      <c r="IH177" s="250"/>
      <c r="II177" s="250"/>
      <c r="IJ177" s="250"/>
      <c r="IK177" s="250"/>
      <c r="IL177" s="250"/>
      <c r="IM177" s="250"/>
      <c r="IN177" s="250"/>
      <c r="IO177" s="250"/>
      <c r="IP177" s="250"/>
      <c r="IQ177" s="250"/>
      <c r="IR177" s="250"/>
      <c r="IS177" s="250"/>
      <c r="IT177" s="250"/>
      <c r="IU177" s="250"/>
    </row>
    <row r="178" s="236" customFormat="1" ht="34" customHeight="1" spans="1:255">
      <c r="A178" s="245"/>
      <c r="B178" s="245"/>
      <c r="C178" s="246" t="s">
        <v>440</v>
      </c>
      <c r="D178" s="246" t="s">
        <v>448</v>
      </c>
      <c r="E178" s="246" t="s">
        <v>775</v>
      </c>
      <c r="F178" s="247" t="s">
        <v>443</v>
      </c>
      <c r="G178" s="247" t="s">
        <v>763</v>
      </c>
      <c r="H178" s="247" t="s">
        <v>776</v>
      </c>
      <c r="I178" s="249" t="s">
        <v>446</v>
      </c>
      <c r="J178" s="247" t="s">
        <v>775</v>
      </c>
      <c r="K178" s="250"/>
      <c r="L178" s="250"/>
      <c r="M178" s="250"/>
      <c r="N178" s="250"/>
      <c r="O178" s="250"/>
      <c r="P178" s="250"/>
      <c r="Q178" s="250"/>
      <c r="R178" s="250"/>
      <c r="S178" s="250"/>
      <c r="T178" s="250"/>
      <c r="U178" s="250"/>
      <c r="V178" s="250"/>
      <c r="W178" s="250"/>
      <c r="X178" s="250"/>
      <c r="Y178" s="250"/>
      <c r="Z178" s="250"/>
      <c r="AA178" s="250"/>
      <c r="AB178" s="250"/>
      <c r="AC178" s="250"/>
      <c r="AD178" s="250"/>
      <c r="AE178" s="250"/>
      <c r="AF178" s="250"/>
      <c r="AG178" s="250"/>
      <c r="AH178" s="250"/>
      <c r="AI178" s="250"/>
      <c r="AJ178" s="250"/>
      <c r="AK178" s="250"/>
      <c r="AL178" s="250"/>
      <c r="AM178" s="250"/>
      <c r="AN178" s="250"/>
      <c r="AO178" s="250"/>
      <c r="AP178" s="250"/>
      <c r="AQ178" s="250"/>
      <c r="AR178" s="250"/>
      <c r="AS178" s="250"/>
      <c r="AT178" s="250"/>
      <c r="AU178" s="250"/>
      <c r="AV178" s="250"/>
      <c r="AW178" s="250"/>
      <c r="AX178" s="250"/>
      <c r="AY178" s="250"/>
      <c r="AZ178" s="250"/>
      <c r="BA178" s="250"/>
      <c r="BB178" s="250"/>
      <c r="BC178" s="250"/>
      <c r="BD178" s="250"/>
      <c r="BE178" s="250"/>
      <c r="BF178" s="250"/>
      <c r="BG178" s="250"/>
      <c r="BH178" s="250"/>
      <c r="BI178" s="250"/>
      <c r="BJ178" s="250"/>
      <c r="BK178" s="250"/>
      <c r="BL178" s="250"/>
      <c r="BM178" s="250"/>
      <c r="BN178" s="250"/>
      <c r="BO178" s="250"/>
      <c r="BP178" s="250"/>
      <c r="BQ178" s="250"/>
      <c r="BR178" s="250"/>
      <c r="BS178" s="250"/>
      <c r="BT178" s="250"/>
      <c r="BU178" s="250"/>
      <c r="BV178" s="250"/>
      <c r="BW178" s="250"/>
      <c r="BX178" s="250"/>
      <c r="BY178" s="250"/>
      <c r="BZ178" s="250"/>
      <c r="CA178" s="250"/>
      <c r="CB178" s="250"/>
      <c r="CC178" s="250"/>
      <c r="CD178" s="250"/>
      <c r="CE178" s="250"/>
      <c r="CF178" s="250"/>
      <c r="CG178" s="250"/>
      <c r="CH178" s="250"/>
      <c r="CI178" s="250"/>
      <c r="CJ178" s="250"/>
      <c r="CK178" s="250"/>
      <c r="CL178" s="250"/>
      <c r="CM178" s="250"/>
      <c r="CN178" s="250"/>
      <c r="CO178" s="250"/>
      <c r="CP178" s="250"/>
      <c r="CQ178" s="250"/>
      <c r="CR178" s="250"/>
      <c r="CS178" s="250"/>
      <c r="CT178" s="250"/>
      <c r="CU178" s="250"/>
      <c r="CV178" s="250"/>
      <c r="CW178" s="250"/>
      <c r="CX178" s="250"/>
      <c r="CY178" s="250"/>
      <c r="CZ178" s="250"/>
      <c r="DA178" s="250"/>
      <c r="DB178" s="250"/>
      <c r="DC178" s="250"/>
      <c r="DD178" s="250"/>
      <c r="DE178" s="250"/>
      <c r="DF178" s="250"/>
      <c r="DG178" s="250"/>
      <c r="DH178" s="250"/>
      <c r="DI178" s="250"/>
      <c r="DJ178" s="250"/>
      <c r="DK178" s="250"/>
      <c r="DL178" s="250"/>
      <c r="DM178" s="250"/>
      <c r="DN178" s="250"/>
      <c r="DO178" s="250"/>
      <c r="DP178" s="250"/>
      <c r="DQ178" s="250"/>
      <c r="DR178" s="250"/>
      <c r="DS178" s="250"/>
      <c r="DT178" s="250"/>
      <c r="DU178" s="250"/>
      <c r="DV178" s="250"/>
      <c r="DW178" s="250"/>
      <c r="DX178" s="250"/>
      <c r="DY178" s="250"/>
      <c r="DZ178" s="250"/>
      <c r="EA178" s="250"/>
      <c r="EB178" s="250"/>
      <c r="EC178" s="250"/>
      <c r="ED178" s="250"/>
      <c r="EE178" s="250"/>
      <c r="EF178" s="250"/>
      <c r="EG178" s="250"/>
      <c r="EH178" s="250"/>
      <c r="EI178" s="250"/>
      <c r="EJ178" s="250"/>
      <c r="EK178" s="250"/>
      <c r="EL178" s="250"/>
      <c r="EM178" s="250"/>
      <c r="EN178" s="250"/>
      <c r="EO178" s="250"/>
      <c r="EP178" s="250"/>
      <c r="EQ178" s="250"/>
      <c r="ER178" s="250"/>
      <c r="ES178" s="250"/>
      <c r="ET178" s="250"/>
      <c r="EU178" s="250"/>
      <c r="EV178" s="250"/>
      <c r="EW178" s="250"/>
      <c r="EX178" s="250"/>
      <c r="EY178" s="250"/>
      <c r="EZ178" s="250"/>
      <c r="FA178" s="250"/>
      <c r="FB178" s="250"/>
      <c r="FC178" s="250"/>
      <c r="FD178" s="250"/>
      <c r="FE178" s="250"/>
      <c r="FF178" s="250"/>
      <c r="FG178" s="250"/>
      <c r="FH178" s="250"/>
      <c r="FI178" s="250"/>
      <c r="FJ178" s="250"/>
      <c r="FK178" s="250"/>
      <c r="FL178" s="250"/>
      <c r="FM178" s="250"/>
      <c r="FN178" s="250"/>
      <c r="FO178" s="250"/>
      <c r="FP178" s="250"/>
      <c r="FQ178" s="250"/>
      <c r="FR178" s="250"/>
      <c r="FS178" s="250"/>
      <c r="FT178" s="250"/>
      <c r="FU178" s="250"/>
      <c r="FV178" s="250"/>
      <c r="FW178" s="250"/>
      <c r="FX178" s="250"/>
      <c r="FY178" s="250"/>
      <c r="FZ178" s="250"/>
      <c r="GA178" s="250"/>
      <c r="GB178" s="250"/>
      <c r="GC178" s="250"/>
      <c r="GD178" s="250"/>
      <c r="GE178" s="250"/>
      <c r="GF178" s="250"/>
      <c r="GG178" s="250"/>
      <c r="GH178" s="250"/>
      <c r="GI178" s="250"/>
      <c r="GJ178" s="250"/>
      <c r="GK178" s="250"/>
      <c r="GL178" s="250"/>
      <c r="GM178" s="250"/>
      <c r="GN178" s="250"/>
      <c r="GO178" s="250"/>
      <c r="GP178" s="250"/>
      <c r="GQ178" s="250"/>
      <c r="GR178" s="250"/>
      <c r="GS178" s="250"/>
      <c r="GT178" s="250"/>
      <c r="GU178" s="250"/>
      <c r="GV178" s="250"/>
      <c r="GW178" s="250"/>
      <c r="GX178" s="250"/>
      <c r="GY178" s="250"/>
      <c r="GZ178" s="250"/>
      <c r="HA178" s="250"/>
      <c r="HB178" s="250"/>
      <c r="HC178" s="250"/>
      <c r="HD178" s="250"/>
      <c r="HE178" s="250"/>
      <c r="HF178" s="250"/>
      <c r="HG178" s="250"/>
      <c r="HH178" s="250"/>
      <c r="HI178" s="250"/>
      <c r="HJ178" s="250"/>
      <c r="HK178" s="250"/>
      <c r="HL178" s="250"/>
      <c r="HM178" s="250"/>
      <c r="HN178" s="250"/>
      <c r="HO178" s="250"/>
      <c r="HP178" s="250"/>
      <c r="HQ178" s="250"/>
      <c r="HR178" s="250"/>
      <c r="HS178" s="250"/>
      <c r="HT178" s="250"/>
      <c r="HU178" s="250"/>
      <c r="HV178" s="250"/>
      <c r="HW178" s="250"/>
      <c r="HX178" s="250"/>
      <c r="HY178" s="250"/>
      <c r="HZ178" s="250"/>
      <c r="IA178" s="250"/>
      <c r="IB178" s="250"/>
      <c r="IC178" s="250"/>
      <c r="ID178" s="250"/>
      <c r="IE178" s="250"/>
      <c r="IF178" s="250"/>
      <c r="IG178" s="250"/>
      <c r="IH178" s="250"/>
      <c r="II178" s="250"/>
      <c r="IJ178" s="250"/>
      <c r="IK178" s="250"/>
      <c r="IL178" s="250"/>
      <c r="IM178" s="250"/>
      <c r="IN178" s="250"/>
      <c r="IO178" s="250"/>
      <c r="IP178" s="250"/>
      <c r="IQ178" s="250"/>
      <c r="IR178" s="250"/>
      <c r="IS178" s="250"/>
      <c r="IT178" s="250"/>
      <c r="IU178" s="250"/>
    </row>
    <row r="179" s="236" customFormat="1" ht="34" customHeight="1" spans="1:255">
      <c r="A179" s="245"/>
      <c r="B179" s="245"/>
      <c r="C179" s="246" t="s">
        <v>450</v>
      </c>
      <c r="D179" s="246" t="s">
        <v>451</v>
      </c>
      <c r="E179" s="246" t="s">
        <v>777</v>
      </c>
      <c r="F179" s="247" t="s">
        <v>426</v>
      </c>
      <c r="G179" s="247" t="s">
        <v>498</v>
      </c>
      <c r="H179" s="247" t="s">
        <v>438</v>
      </c>
      <c r="I179" s="249" t="s">
        <v>446</v>
      </c>
      <c r="J179" s="247" t="s">
        <v>777</v>
      </c>
      <c r="K179" s="250"/>
      <c r="L179" s="250"/>
      <c r="M179" s="250"/>
      <c r="N179" s="250"/>
      <c r="O179" s="250"/>
      <c r="P179" s="250"/>
      <c r="Q179" s="250"/>
      <c r="R179" s="250"/>
      <c r="S179" s="250"/>
      <c r="T179" s="250"/>
      <c r="U179" s="250"/>
      <c r="V179" s="250"/>
      <c r="W179" s="250"/>
      <c r="X179" s="250"/>
      <c r="Y179" s="250"/>
      <c r="Z179" s="250"/>
      <c r="AA179" s="250"/>
      <c r="AB179" s="250"/>
      <c r="AC179" s="250"/>
      <c r="AD179" s="250"/>
      <c r="AE179" s="250"/>
      <c r="AF179" s="250"/>
      <c r="AG179" s="250"/>
      <c r="AH179" s="250"/>
      <c r="AI179" s="250"/>
      <c r="AJ179" s="250"/>
      <c r="AK179" s="250"/>
      <c r="AL179" s="250"/>
      <c r="AM179" s="250"/>
      <c r="AN179" s="250"/>
      <c r="AO179" s="250"/>
      <c r="AP179" s="250"/>
      <c r="AQ179" s="250"/>
      <c r="AR179" s="250"/>
      <c r="AS179" s="250"/>
      <c r="AT179" s="250"/>
      <c r="AU179" s="250"/>
      <c r="AV179" s="250"/>
      <c r="AW179" s="250"/>
      <c r="AX179" s="250"/>
      <c r="AY179" s="250"/>
      <c r="AZ179" s="250"/>
      <c r="BA179" s="250"/>
      <c r="BB179" s="250"/>
      <c r="BC179" s="250"/>
      <c r="BD179" s="250"/>
      <c r="BE179" s="250"/>
      <c r="BF179" s="250"/>
      <c r="BG179" s="250"/>
      <c r="BH179" s="250"/>
      <c r="BI179" s="250"/>
      <c r="BJ179" s="250"/>
      <c r="BK179" s="250"/>
      <c r="BL179" s="250"/>
      <c r="BM179" s="250"/>
      <c r="BN179" s="250"/>
      <c r="BO179" s="250"/>
      <c r="BP179" s="250"/>
      <c r="BQ179" s="250"/>
      <c r="BR179" s="250"/>
      <c r="BS179" s="250"/>
      <c r="BT179" s="250"/>
      <c r="BU179" s="250"/>
      <c r="BV179" s="250"/>
      <c r="BW179" s="250"/>
      <c r="BX179" s="250"/>
      <c r="BY179" s="250"/>
      <c r="BZ179" s="250"/>
      <c r="CA179" s="250"/>
      <c r="CB179" s="250"/>
      <c r="CC179" s="250"/>
      <c r="CD179" s="250"/>
      <c r="CE179" s="250"/>
      <c r="CF179" s="250"/>
      <c r="CG179" s="250"/>
      <c r="CH179" s="250"/>
      <c r="CI179" s="250"/>
      <c r="CJ179" s="250"/>
      <c r="CK179" s="250"/>
      <c r="CL179" s="250"/>
      <c r="CM179" s="250"/>
      <c r="CN179" s="250"/>
      <c r="CO179" s="250"/>
      <c r="CP179" s="250"/>
      <c r="CQ179" s="250"/>
      <c r="CR179" s="250"/>
      <c r="CS179" s="250"/>
      <c r="CT179" s="250"/>
      <c r="CU179" s="250"/>
      <c r="CV179" s="250"/>
      <c r="CW179" s="250"/>
      <c r="CX179" s="250"/>
      <c r="CY179" s="250"/>
      <c r="CZ179" s="250"/>
      <c r="DA179" s="250"/>
      <c r="DB179" s="250"/>
      <c r="DC179" s="250"/>
      <c r="DD179" s="250"/>
      <c r="DE179" s="250"/>
      <c r="DF179" s="250"/>
      <c r="DG179" s="250"/>
      <c r="DH179" s="250"/>
      <c r="DI179" s="250"/>
      <c r="DJ179" s="250"/>
      <c r="DK179" s="250"/>
      <c r="DL179" s="250"/>
      <c r="DM179" s="250"/>
      <c r="DN179" s="250"/>
      <c r="DO179" s="250"/>
      <c r="DP179" s="250"/>
      <c r="DQ179" s="250"/>
      <c r="DR179" s="250"/>
      <c r="DS179" s="250"/>
      <c r="DT179" s="250"/>
      <c r="DU179" s="250"/>
      <c r="DV179" s="250"/>
      <c r="DW179" s="250"/>
      <c r="DX179" s="250"/>
      <c r="DY179" s="250"/>
      <c r="DZ179" s="250"/>
      <c r="EA179" s="250"/>
      <c r="EB179" s="250"/>
      <c r="EC179" s="250"/>
      <c r="ED179" s="250"/>
      <c r="EE179" s="250"/>
      <c r="EF179" s="250"/>
      <c r="EG179" s="250"/>
      <c r="EH179" s="250"/>
      <c r="EI179" s="250"/>
      <c r="EJ179" s="250"/>
      <c r="EK179" s="250"/>
      <c r="EL179" s="250"/>
      <c r="EM179" s="250"/>
      <c r="EN179" s="250"/>
      <c r="EO179" s="250"/>
      <c r="EP179" s="250"/>
      <c r="EQ179" s="250"/>
      <c r="ER179" s="250"/>
      <c r="ES179" s="250"/>
      <c r="ET179" s="250"/>
      <c r="EU179" s="250"/>
      <c r="EV179" s="250"/>
      <c r="EW179" s="250"/>
      <c r="EX179" s="250"/>
      <c r="EY179" s="250"/>
      <c r="EZ179" s="250"/>
      <c r="FA179" s="250"/>
      <c r="FB179" s="250"/>
      <c r="FC179" s="250"/>
      <c r="FD179" s="250"/>
      <c r="FE179" s="250"/>
      <c r="FF179" s="250"/>
      <c r="FG179" s="250"/>
      <c r="FH179" s="250"/>
      <c r="FI179" s="250"/>
      <c r="FJ179" s="250"/>
      <c r="FK179" s="250"/>
      <c r="FL179" s="250"/>
      <c r="FM179" s="250"/>
      <c r="FN179" s="250"/>
      <c r="FO179" s="250"/>
      <c r="FP179" s="250"/>
      <c r="FQ179" s="250"/>
      <c r="FR179" s="250"/>
      <c r="FS179" s="250"/>
      <c r="FT179" s="250"/>
      <c r="FU179" s="250"/>
      <c r="FV179" s="250"/>
      <c r="FW179" s="250"/>
      <c r="FX179" s="250"/>
      <c r="FY179" s="250"/>
      <c r="FZ179" s="250"/>
      <c r="GA179" s="250"/>
      <c r="GB179" s="250"/>
      <c r="GC179" s="250"/>
      <c r="GD179" s="250"/>
      <c r="GE179" s="250"/>
      <c r="GF179" s="250"/>
      <c r="GG179" s="250"/>
      <c r="GH179" s="250"/>
      <c r="GI179" s="250"/>
      <c r="GJ179" s="250"/>
      <c r="GK179" s="250"/>
      <c r="GL179" s="250"/>
      <c r="GM179" s="250"/>
      <c r="GN179" s="250"/>
      <c r="GO179" s="250"/>
      <c r="GP179" s="250"/>
      <c r="GQ179" s="250"/>
      <c r="GR179" s="250"/>
      <c r="GS179" s="250"/>
      <c r="GT179" s="250"/>
      <c r="GU179" s="250"/>
      <c r="GV179" s="250"/>
      <c r="GW179" s="250"/>
      <c r="GX179" s="250"/>
      <c r="GY179" s="250"/>
      <c r="GZ179" s="250"/>
      <c r="HA179" s="250"/>
      <c r="HB179" s="250"/>
      <c r="HC179" s="250"/>
      <c r="HD179" s="250"/>
      <c r="HE179" s="250"/>
      <c r="HF179" s="250"/>
      <c r="HG179" s="250"/>
      <c r="HH179" s="250"/>
      <c r="HI179" s="250"/>
      <c r="HJ179" s="250"/>
      <c r="HK179" s="250"/>
      <c r="HL179" s="250"/>
      <c r="HM179" s="250"/>
      <c r="HN179" s="250"/>
      <c r="HO179" s="250"/>
      <c r="HP179" s="250"/>
      <c r="HQ179" s="250"/>
      <c r="HR179" s="250"/>
      <c r="HS179" s="250"/>
      <c r="HT179" s="250"/>
      <c r="HU179" s="250"/>
      <c r="HV179" s="250"/>
      <c r="HW179" s="250"/>
      <c r="HX179" s="250"/>
      <c r="HY179" s="250"/>
      <c r="HZ179" s="250"/>
      <c r="IA179" s="250"/>
      <c r="IB179" s="250"/>
      <c r="IC179" s="250"/>
      <c r="ID179" s="250"/>
      <c r="IE179" s="250"/>
      <c r="IF179" s="250"/>
      <c r="IG179" s="250"/>
      <c r="IH179" s="250"/>
      <c r="II179" s="250"/>
      <c r="IJ179" s="250"/>
      <c r="IK179" s="250"/>
      <c r="IL179" s="250"/>
      <c r="IM179" s="250"/>
      <c r="IN179" s="250"/>
      <c r="IO179" s="250"/>
      <c r="IP179" s="250"/>
      <c r="IQ179" s="250"/>
      <c r="IR179" s="250"/>
      <c r="IS179" s="250"/>
      <c r="IT179" s="250"/>
      <c r="IU179" s="250"/>
    </row>
    <row r="180" ht="24" customHeight="1" spans="1:10">
      <c r="A180" s="248" t="s">
        <v>401</v>
      </c>
      <c r="B180" s="248" t="s">
        <v>778</v>
      </c>
      <c r="C180" s="246" t="s">
        <v>423</v>
      </c>
      <c r="D180" s="246" t="s">
        <v>424</v>
      </c>
      <c r="E180" s="246" t="s">
        <v>779</v>
      </c>
      <c r="F180" s="247" t="s">
        <v>426</v>
      </c>
      <c r="G180" s="247" t="s">
        <v>437</v>
      </c>
      <c r="H180" s="247" t="s">
        <v>438</v>
      </c>
      <c r="I180" s="247" t="s">
        <v>429</v>
      </c>
      <c r="J180" s="247" t="s">
        <v>780</v>
      </c>
    </row>
    <row r="181" s="236" customFormat="1" ht="24" customHeight="1" spans="1:255">
      <c r="A181" s="248"/>
      <c r="B181" s="248"/>
      <c r="C181" s="246" t="s">
        <v>423</v>
      </c>
      <c r="D181" s="246" t="s">
        <v>424</v>
      </c>
      <c r="E181" s="246" t="s">
        <v>781</v>
      </c>
      <c r="F181" s="247" t="s">
        <v>443</v>
      </c>
      <c r="G181" s="247" t="s">
        <v>782</v>
      </c>
      <c r="H181" s="247" t="s">
        <v>491</v>
      </c>
      <c r="I181" s="247" t="s">
        <v>429</v>
      </c>
      <c r="J181" s="247" t="s">
        <v>783</v>
      </c>
      <c r="K181" s="250"/>
      <c r="L181" s="250"/>
      <c r="M181" s="250"/>
      <c r="N181" s="250"/>
      <c r="O181" s="250"/>
      <c r="P181" s="250"/>
      <c r="Q181" s="250"/>
      <c r="R181" s="250"/>
      <c r="S181" s="250"/>
      <c r="T181" s="250"/>
      <c r="U181" s="250"/>
      <c r="V181" s="250"/>
      <c r="W181" s="250"/>
      <c r="X181" s="250"/>
      <c r="Y181" s="250"/>
      <c r="Z181" s="250"/>
      <c r="AA181" s="250"/>
      <c r="AB181" s="250"/>
      <c r="AC181" s="250"/>
      <c r="AD181" s="250"/>
      <c r="AE181" s="250"/>
      <c r="AF181" s="250"/>
      <c r="AG181" s="250"/>
      <c r="AH181" s="250"/>
      <c r="AI181" s="250"/>
      <c r="AJ181" s="250"/>
      <c r="AK181" s="250"/>
      <c r="AL181" s="250"/>
      <c r="AM181" s="250"/>
      <c r="AN181" s="250"/>
      <c r="AO181" s="250"/>
      <c r="AP181" s="250"/>
      <c r="AQ181" s="250"/>
      <c r="AR181" s="250"/>
      <c r="AS181" s="250"/>
      <c r="AT181" s="250"/>
      <c r="AU181" s="250"/>
      <c r="AV181" s="250"/>
      <c r="AW181" s="250"/>
      <c r="AX181" s="250"/>
      <c r="AY181" s="250"/>
      <c r="AZ181" s="250"/>
      <c r="BA181" s="250"/>
      <c r="BB181" s="250"/>
      <c r="BC181" s="250"/>
      <c r="BD181" s="250"/>
      <c r="BE181" s="250"/>
      <c r="BF181" s="250"/>
      <c r="BG181" s="250"/>
      <c r="BH181" s="250"/>
      <c r="BI181" s="250"/>
      <c r="BJ181" s="250"/>
      <c r="BK181" s="250"/>
      <c r="BL181" s="250"/>
      <c r="BM181" s="250"/>
      <c r="BN181" s="250"/>
      <c r="BO181" s="250"/>
      <c r="BP181" s="250"/>
      <c r="BQ181" s="250"/>
      <c r="BR181" s="250"/>
      <c r="BS181" s="250"/>
      <c r="BT181" s="250"/>
      <c r="BU181" s="250"/>
      <c r="BV181" s="250"/>
      <c r="BW181" s="250"/>
      <c r="BX181" s="250"/>
      <c r="BY181" s="250"/>
      <c r="BZ181" s="250"/>
      <c r="CA181" s="250"/>
      <c r="CB181" s="250"/>
      <c r="CC181" s="250"/>
      <c r="CD181" s="250"/>
      <c r="CE181" s="250"/>
      <c r="CF181" s="250"/>
      <c r="CG181" s="250"/>
      <c r="CH181" s="250"/>
      <c r="CI181" s="250"/>
      <c r="CJ181" s="250"/>
      <c r="CK181" s="250"/>
      <c r="CL181" s="250"/>
      <c r="CM181" s="250"/>
      <c r="CN181" s="250"/>
      <c r="CO181" s="250"/>
      <c r="CP181" s="250"/>
      <c r="CQ181" s="250"/>
      <c r="CR181" s="250"/>
      <c r="CS181" s="250"/>
      <c r="CT181" s="250"/>
      <c r="CU181" s="250"/>
      <c r="CV181" s="250"/>
      <c r="CW181" s="250"/>
      <c r="CX181" s="250"/>
      <c r="CY181" s="250"/>
      <c r="CZ181" s="250"/>
      <c r="DA181" s="250"/>
      <c r="DB181" s="250"/>
      <c r="DC181" s="250"/>
      <c r="DD181" s="250"/>
      <c r="DE181" s="250"/>
      <c r="DF181" s="250"/>
      <c r="DG181" s="250"/>
      <c r="DH181" s="250"/>
      <c r="DI181" s="250"/>
      <c r="DJ181" s="250"/>
      <c r="DK181" s="250"/>
      <c r="DL181" s="250"/>
      <c r="DM181" s="250"/>
      <c r="DN181" s="250"/>
      <c r="DO181" s="250"/>
      <c r="DP181" s="250"/>
      <c r="DQ181" s="250"/>
      <c r="DR181" s="250"/>
      <c r="DS181" s="250"/>
      <c r="DT181" s="250"/>
      <c r="DU181" s="250"/>
      <c r="DV181" s="250"/>
      <c r="DW181" s="250"/>
      <c r="DX181" s="250"/>
      <c r="DY181" s="250"/>
      <c r="DZ181" s="250"/>
      <c r="EA181" s="250"/>
      <c r="EB181" s="250"/>
      <c r="EC181" s="250"/>
      <c r="ED181" s="250"/>
      <c r="EE181" s="250"/>
      <c r="EF181" s="250"/>
      <c r="EG181" s="250"/>
      <c r="EH181" s="250"/>
      <c r="EI181" s="250"/>
      <c r="EJ181" s="250"/>
      <c r="EK181" s="250"/>
      <c r="EL181" s="250"/>
      <c r="EM181" s="250"/>
      <c r="EN181" s="250"/>
      <c r="EO181" s="250"/>
      <c r="EP181" s="250"/>
      <c r="EQ181" s="250"/>
      <c r="ER181" s="250"/>
      <c r="ES181" s="250"/>
      <c r="ET181" s="250"/>
      <c r="EU181" s="250"/>
      <c r="EV181" s="250"/>
      <c r="EW181" s="250"/>
      <c r="EX181" s="250"/>
      <c r="EY181" s="250"/>
      <c r="EZ181" s="250"/>
      <c r="FA181" s="250"/>
      <c r="FB181" s="250"/>
      <c r="FC181" s="250"/>
      <c r="FD181" s="250"/>
      <c r="FE181" s="250"/>
      <c r="FF181" s="250"/>
      <c r="FG181" s="250"/>
      <c r="FH181" s="250"/>
      <c r="FI181" s="250"/>
      <c r="FJ181" s="250"/>
      <c r="FK181" s="250"/>
      <c r="FL181" s="250"/>
      <c r="FM181" s="250"/>
      <c r="FN181" s="250"/>
      <c r="FO181" s="250"/>
      <c r="FP181" s="250"/>
      <c r="FQ181" s="250"/>
      <c r="FR181" s="250"/>
      <c r="FS181" s="250"/>
      <c r="FT181" s="250"/>
      <c r="FU181" s="250"/>
      <c r="FV181" s="250"/>
      <c r="FW181" s="250"/>
      <c r="FX181" s="250"/>
      <c r="FY181" s="250"/>
      <c r="FZ181" s="250"/>
      <c r="GA181" s="250"/>
      <c r="GB181" s="250"/>
      <c r="GC181" s="250"/>
      <c r="GD181" s="250"/>
      <c r="GE181" s="250"/>
      <c r="GF181" s="250"/>
      <c r="GG181" s="250"/>
      <c r="GH181" s="250"/>
      <c r="GI181" s="250"/>
      <c r="GJ181" s="250"/>
      <c r="GK181" s="250"/>
      <c r="GL181" s="250"/>
      <c r="GM181" s="250"/>
      <c r="GN181" s="250"/>
      <c r="GO181" s="250"/>
      <c r="GP181" s="250"/>
      <c r="GQ181" s="250"/>
      <c r="GR181" s="250"/>
      <c r="GS181" s="250"/>
      <c r="GT181" s="250"/>
      <c r="GU181" s="250"/>
      <c r="GV181" s="250"/>
      <c r="GW181" s="250"/>
      <c r="GX181" s="250"/>
      <c r="GY181" s="250"/>
      <c r="GZ181" s="250"/>
      <c r="HA181" s="250"/>
      <c r="HB181" s="250"/>
      <c r="HC181" s="250"/>
      <c r="HD181" s="250"/>
      <c r="HE181" s="250"/>
      <c r="HF181" s="250"/>
      <c r="HG181" s="250"/>
      <c r="HH181" s="250"/>
      <c r="HI181" s="250"/>
      <c r="HJ181" s="250"/>
      <c r="HK181" s="250"/>
      <c r="HL181" s="250"/>
      <c r="HM181" s="250"/>
      <c r="HN181" s="250"/>
      <c r="HO181" s="250"/>
      <c r="HP181" s="250"/>
      <c r="HQ181" s="250"/>
      <c r="HR181" s="250"/>
      <c r="HS181" s="250"/>
      <c r="HT181" s="250"/>
      <c r="HU181" s="250"/>
      <c r="HV181" s="250"/>
      <c r="HW181" s="250"/>
      <c r="HX181" s="250"/>
      <c r="HY181" s="250"/>
      <c r="HZ181" s="250"/>
      <c r="IA181" s="250"/>
      <c r="IB181" s="250"/>
      <c r="IC181" s="250"/>
      <c r="ID181" s="250"/>
      <c r="IE181" s="250"/>
      <c r="IF181" s="250"/>
      <c r="IG181" s="250"/>
      <c r="IH181" s="250"/>
      <c r="II181" s="250"/>
      <c r="IJ181" s="250"/>
      <c r="IK181" s="250"/>
      <c r="IL181" s="250"/>
      <c r="IM181" s="250"/>
      <c r="IN181" s="250"/>
      <c r="IO181" s="250"/>
      <c r="IP181" s="250"/>
      <c r="IQ181" s="250"/>
      <c r="IR181" s="250"/>
      <c r="IS181" s="250"/>
      <c r="IT181" s="250"/>
      <c r="IU181" s="250"/>
    </row>
    <row r="182" s="236" customFormat="1" ht="24" customHeight="1" spans="1:255">
      <c r="A182" s="248"/>
      <c r="B182" s="248"/>
      <c r="C182" s="246" t="s">
        <v>423</v>
      </c>
      <c r="D182" s="246" t="s">
        <v>435</v>
      </c>
      <c r="E182" s="246" t="s">
        <v>784</v>
      </c>
      <c r="F182" s="247" t="s">
        <v>426</v>
      </c>
      <c r="G182" s="247" t="s">
        <v>498</v>
      </c>
      <c r="H182" s="247" t="s">
        <v>438</v>
      </c>
      <c r="I182" s="247" t="s">
        <v>429</v>
      </c>
      <c r="J182" s="247" t="s">
        <v>562</v>
      </c>
      <c r="K182" s="250"/>
      <c r="L182" s="250"/>
      <c r="M182" s="250"/>
      <c r="N182" s="250"/>
      <c r="O182" s="250"/>
      <c r="P182" s="250"/>
      <c r="Q182" s="250"/>
      <c r="R182" s="250"/>
      <c r="S182" s="250"/>
      <c r="T182" s="250"/>
      <c r="U182" s="250"/>
      <c r="V182" s="250"/>
      <c r="W182" s="250"/>
      <c r="X182" s="250"/>
      <c r="Y182" s="250"/>
      <c r="Z182" s="250"/>
      <c r="AA182" s="250"/>
      <c r="AB182" s="250"/>
      <c r="AC182" s="250"/>
      <c r="AD182" s="250"/>
      <c r="AE182" s="250"/>
      <c r="AF182" s="250"/>
      <c r="AG182" s="250"/>
      <c r="AH182" s="250"/>
      <c r="AI182" s="250"/>
      <c r="AJ182" s="250"/>
      <c r="AK182" s="250"/>
      <c r="AL182" s="250"/>
      <c r="AM182" s="250"/>
      <c r="AN182" s="250"/>
      <c r="AO182" s="250"/>
      <c r="AP182" s="250"/>
      <c r="AQ182" s="250"/>
      <c r="AR182" s="250"/>
      <c r="AS182" s="250"/>
      <c r="AT182" s="250"/>
      <c r="AU182" s="250"/>
      <c r="AV182" s="250"/>
      <c r="AW182" s="250"/>
      <c r="AX182" s="250"/>
      <c r="AY182" s="250"/>
      <c r="AZ182" s="250"/>
      <c r="BA182" s="250"/>
      <c r="BB182" s="250"/>
      <c r="BC182" s="250"/>
      <c r="BD182" s="250"/>
      <c r="BE182" s="250"/>
      <c r="BF182" s="250"/>
      <c r="BG182" s="250"/>
      <c r="BH182" s="250"/>
      <c r="BI182" s="250"/>
      <c r="BJ182" s="250"/>
      <c r="BK182" s="250"/>
      <c r="BL182" s="250"/>
      <c r="BM182" s="250"/>
      <c r="BN182" s="250"/>
      <c r="BO182" s="250"/>
      <c r="BP182" s="250"/>
      <c r="BQ182" s="250"/>
      <c r="BR182" s="250"/>
      <c r="BS182" s="250"/>
      <c r="BT182" s="250"/>
      <c r="BU182" s="250"/>
      <c r="BV182" s="250"/>
      <c r="BW182" s="250"/>
      <c r="BX182" s="250"/>
      <c r="BY182" s="250"/>
      <c r="BZ182" s="250"/>
      <c r="CA182" s="250"/>
      <c r="CB182" s="250"/>
      <c r="CC182" s="250"/>
      <c r="CD182" s="250"/>
      <c r="CE182" s="250"/>
      <c r="CF182" s="250"/>
      <c r="CG182" s="250"/>
      <c r="CH182" s="250"/>
      <c r="CI182" s="250"/>
      <c r="CJ182" s="250"/>
      <c r="CK182" s="250"/>
      <c r="CL182" s="250"/>
      <c r="CM182" s="250"/>
      <c r="CN182" s="250"/>
      <c r="CO182" s="250"/>
      <c r="CP182" s="250"/>
      <c r="CQ182" s="250"/>
      <c r="CR182" s="250"/>
      <c r="CS182" s="250"/>
      <c r="CT182" s="250"/>
      <c r="CU182" s="250"/>
      <c r="CV182" s="250"/>
      <c r="CW182" s="250"/>
      <c r="CX182" s="250"/>
      <c r="CY182" s="250"/>
      <c r="CZ182" s="250"/>
      <c r="DA182" s="250"/>
      <c r="DB182" s="250"/>
      <c r="DC182" s="250"/>
      <c r="DD182" s="250"/>
      <c r="DE182" s="250"/>
      <c r="DF182" s="250"/>
      <c r="DG182" s="250"/>
      <c r="DH182" s="250"/>
      <c r="DI182" s="250"/>
      <c r="DJ182" s="250"/>
      <c r="DK182" s="250"/>
      <c r="DL182" s="250"/>
      <c r="DM182" s="250"/>
      <c r="DN182" s="250"/>
      <c r="DO182" s="250"/>
      <c r="DP182" s="250"/>
      <c r="DQ182" s="250"/>
      <c r="DR182" s="250"/>
      <c r="DS182" s="250"/>
      <c r="DT182" s="250"/>
      <c r="DU182" s="250"/>
      <c r="DV182" s="250"/>
      <c r="DW182" s="250"/>
      <c r="DX182" s="250"/>
      <c r="DY182" s="250"/>
      <c r="DZ182" s="250"/>
      <c r="EA182" s="250"/>
      <c r="EB182" s="250"/>
      <c r="EC182" s="250"/>
      <c r="ED182" s="250"/>
      <c r="EE182" s="250"/>
      <c r="EF182" s="250"/>
      <c r="EG182" s="250"/>
      <c r="EH182" s="250"/>
      <c r="EI182" s="250"/>
      <c r="EJ182" s="250"/>
      <c r="EK182" s="250"/>
      <c r="EL182" s="250"/>
      <c r="EM182" s="250"/>
      <c r="EN182" s="250"/>
      <c r="EO182" s="250"/>
      <c r="EP182" s="250"/>
      <c r="EQ182" s="250"/>
      <c r="ER182" s="250"/>
      <c r="ES182" s="250"/>
      <c r="ET182" s="250"/>
      <c r="EU182" s="250"/>
      <c r="EV182" s="250"/>
      <c r="EW182" s="250"/>
      <c r="EX182" s="250"/>
      <c r="EY182" s="250"/>
      <c r="EZ182" s="250"/>
      <c r="FA182" s="250"/>
      <c r="FB182" s="250"/>
      <c r="FC182" s="250"/>
      <c r="FD182" s="250"/>
      <c r="FE182" s="250"/>
      <c r="FF182" s="250"/>
      <c r="FG182" s="250"/>
      <c r="FH182" s="250"/>
      <c r="FI182" s="250"/>
      <c r="FJ182" s="250"/>
      <c r="FK182" s="250"/>
      <c r="FL182" s="250"/>
      <c r="FM182" s="250"/>
      <c r="FN182" s="250"/>
      <c r="FO182" s="250"/>
      <c r="FP182" s="250"/>
      <c r="FQ182" s="250"/>
      <c r="FR182" s="250"/>
      <c r="FS182" s="250"/>
      <c r="FT182" s="250"/>
      <c r="FU182" s="250"/>
      <c r="FV182" s="250"/>
      <c r="FW182" s="250"/>
      <c r="FX182" s="250"/>
      <c r="FY182" s="250"/>
      <c r="FZ182" s="250"/>
      <c r="GA182" s="250"/>
      <c r="GB182" s="250"/>
      <c r="GC182" s="250"/>
      <c r="GD182" s="250"/>
      <c r="GE182" s="250"/>
      <c r="GF182" s="250"/>
      <c r="GG182" s="250"/>
      <c r="GH182" s="250"/>
      <c r="GI182" s="250"/>
      <c r="GJ182" s="250"/>
      <c r="GK182" s="250"/>
      <c r="GL182" s="250"/>
      <c r="GM182" s="250"/>
      <c r="GN182" s="250"/>
      <c r="GO182" s="250"/>
      <c r="GP182" s="250"/>
      <c r="GQ182" s="250"/>
      <c r="GR182" s="250"/>
      <c r="GS182" s="250"/>
      <c r="GT182" s="250"/>
      <c r="GU182" s="250"/>
      <c r="GV182" s="250"/>
      <c r="GW182" s="250"/>
      <c r="GX182" s="250"/>
      <c r="GY182" s="250"/>
      <c r="GZ182" s="250"/>
      <c r="HA182" s="250"/>
      <c r="HB182" s="250"/>
      <c r="HC182" s="250"/>
      <c r="HD182" s="250"/>
      <c r="HE182" s="250"/>
      <c r="HF182" s="250"/>
      <c r="HG182" s="250"/>
      <c r="HH182" s="250"/>
      <c r="HI182" s="250"/>
      <c r="HJ182" s="250"/>
      <c r="HK182" s="250"/>
      <c r="HL182" s="250"/>
      <c r="HM182" s="250"/>
      <c r="HN182" s="250"/>
      <c r="HO182" s="250"/>
      <c r="HP182" s="250"/>
      <c r="HQ182" s="250"/>
      <c r="HR182" s="250"/>
      <c r="HS182" s="250"/>
      <c r="HT182" s="250"/>
      <c r="HU182" s="250"/>
      <c r="HV182" s="250"/>
      <c r="HW182" s="250"/>
      <c r="HX182" s="250"/>
      <c r="HY182" s="250"/>
      <c r="HZ182" s="250"/>
      <c r="IA182" s="250"/>
      <c r="IB182" s="250"/>
      <c r="IC182" s="250"/>
      <c r="ID182" s="250"/>
      <c r="IE182" s="250"/>
      <c r="IF182" s="250"/>
      <c r="IG182" s="250"/>
      <c r="IH182" s="250"/>
      <c r="II182" s="250"/>
      <c r="IJ182" s="250"/>
      <c r="IK182" s="250"/>
      <c r="IL182" s="250"/>
      <c r="IM182" s="250"/>
      <c r="IN182" s="250"/>
      <c r="IO182" s="250"/>
      <c r="IP182" s="250"/>
      <c r="IQ182" s="250"/>
      <c r="IR182" s="250"/>
      <c r="IS182" s="250"/>
      <c r="IT182" s="250"/>
      <c r="IU182" s="250"/>
    </row>
    <row r="183" s="236" customFormat="1" ht="24" customHeight="1" spans="1:255">
      <c r="A183" s="248"/>
      <c r="B183" s="248"/>
      <c r="C183" s="246" t="s">
        <v>440</v>
      </c>
      <c r="D183" s="246" t="s">
        <v>506</v>
      </c>
      <c r="E183" s="246" t="s">
        <v>565</v>
      </c>
      <c r="F183" s="247" t="s">
        <v>443</v>
      </c>
      <c r="G183" s="247" t="s">
        <v>437</v>
      </c>
      <c r="H183" s="247" t="s">
        <v>438</v>
      </c>
      <c r="I183" s="247" t="s">
        <v>446</v>
      </c>
      <c r="J183" s="247" t="s">
        <v>565</v>
      </c>
      <c r="K183" s="250"/>
      <c r="L183" s="250"/>
      <c r="M183" s="250"/>
      <c r="N183" s="250"/>
      <c r="O183" s="250"/>
      <c r="P183" s="250"/>
      <c r="Q183" s="250"/>
      <c r="R183" s="250"/>
      <c r="S183" s="250"/>
      <c r="T183" s="250"/>
      <c r="U183" s="250"/>
      <c r="V183" s="250"/>
      <c r="W183" s="250"/>
      <c r="X183" s="250"/>
      <c r="Y183" s="250"/>
      <c r="Z183" s="250"/>
      <c r="AA183" s="250"/>
      <c r="AB183" s="250"/>
      <c r="AC183" s="250"/>
      <c r="AD183" s="250"/>
      <c r="AE183" s="250"/>
      <c r="AF183" s="250"/>
      <c r="AG183" s="250"/>
      <c r="AH183" s="250"/>
      <c r="AI183" s="250"/>
      <c r="AJ183" s="250"/>
      <c r="AK183" s="250"/>
      <c r="AL183" s="250"/>
      <c r="AM183" s="250"/>
      <c r="AN183" s="250"/>
      <c r="AO183" s="250"/>
      <c r="AP183" s="250"/>
      <c r="AQ183" s="250"/>
      <c r="AR183" s="250"/>
      <c r="AS183" s="250"/>
      <c r="AT183" s="250"/>
      <c r="AU183" s="250"/>
      <c r="AV183" s="250"/>
      <c r="AW183" s="250"/>
      <c r="AX183" s="250"/>
      <c r="AY183" s="250"/>
      <c r="AZ183" s="250"/>
      <c r="BA183" s="250"/>
      <c r="BB183" s="250"/>
      <c r="BC183" s="250"/>
      <c r="BD183" s="250"/>
      <c r="BE183" s="250"/>
      <c r="BF183" s="250"/>
      <c r="BG183" s="250"/>
      <c r="BH183" s="250"/>
      <c r="BI183" s="250"/>
      <c r="BJ183" s="250"/>
      <c r="BK183" s="250"/>
      <c r="BL183" s="250"/>
      <c r="BM183" s="250"/>
      <c r="BN183" s="250"/>
      <c r="BO183" s="250"/>
      <c r="BP183" s="250"/>
      <c r="BQ183" s="250"/>
      <c r="BR183" s="250"/>
      <c r="BS183" s="250"/>
      <c r="BT183" s="250"/>
      <c r="BU183" s="250"/>
      <c r="BV183" s="250"/>
      <c r="BW183" s="250"/>
      <c r="BX183" s="250"/>
      <c r="BY183" s="250"/>
      <c r="BZ183" s="250"/>
      <c r="CA183" s="250"/>
      <c r="CB183" s="250"/>
      <c r="CC183" s="250"/>
      <c r="CD183" s="250"/>
      <c r="CE183" s="250"/>
      <c r="CF183" s="250"/>
      <c r="CG183" s="250"/>
      <c r="CH183" s="250"/>
      <c r="CI183" s="250"/>
      <c r="CJ183" s="250"/>
      <c r="CK183" s="250"/>
      <c r="CL183" s="250"/>
      <c r="CM183" s="250"/>
      <c r="CN183" s="250"/>
      <c r="CO183" s="250"/>
      <c r="CP183" s="250"/>
      <c r="CQ183" s="250"/>
      <c r="CR183" s="250"/>
      <c r="CS183" s="250"/>
      <c r="CT183" s="250"/>
      <c r="CU183" s="250"/>
      <c r="CV183" s="250"/>
      <c r="CW183" s="250"/>
      <c r="CX183" s="250"/>
      <c r="CY183" s="250"/>
      <c r="CZ183" s="250"/>
      <c r="DA183" s="250"/>
      <c r="DB183" s="250"/>
      <c r="DC183" s="250"/>
      <c r="DD183" s="250"/>
      <c r="DE183" s="250"/>
      <c r="DF183" s="250"/>
      <c r="DG183" s="250"/>
      <c r="DH183" s="250"/>
      <c r="DI183" s="250"/>
      <c r="DJ183" s="250"/>
      <c r="DK183" s="250"/>
      <c r="DL183" s="250"/>
      <c r="DM183" s="250"/>
      <c r="DN183" s="250"/>
      <c r="DO183" s="250"/>
      <c r="DP183" s="250"/>
      <c r="DQ183" s="250"/>
      <c r="DR183" s="250"/>
      <c r="DS183" s="250"/>
      <c r="DT183" s="250"/>
      <c r="DU183" s="250"/>
      <c r="DV183" s="250"/>
      <c r="DW183" s="250"/>
      <c r="DX183" s="250"/>
      <c r="DY183" s="250"/>
      <c r="DZ183" s="250"/>
      <c r="EA183" s="250"/>
      <c r="EB183" s="250"/>
      <c r="EC183" s="250"/>
      <c r="ED183" s="250"/>
      <c r="EE183" s="250"/>
      <c r="EF183" s="250"/>
      <c r="EG183" s="250"/>
      <c r="EH183" s="250"/>
      <c r="EI183" s="250"/>
      <c r="EJ183" s="250"/>
      <c r="EK183" s="250"/>
      <c r="EL183" s="250"/>
      <c r="EM183" s="250"/>
      <c r="EN183" s="250"/>
      <c r="EO183" s="250"/>
      <c r="EP183" s="250"/>
      <c r="EQ183" s="250"/>
      <c r="ER183" s="250"/>
      <c r="ES183" s="250"/>
      <c r="ET183" s="250"/>
      <c r="EU183" s="250"/>
      <c r="EV183" s="250"/>
      <c r="EW183" s="250"/>
      <c r="EX183" s="250"/>
      <c r="EY183" s="250"/>
      <c r="EZ183" s="250"/>
      <c r="FA183" s="250"/>
      <c r="FB183" s="250"/>
      <c r="FC183" s="250"/>
      <c r="FD183" s="250"/>
      <c r="FE183" s="250"/>
      <c r="FF183" s="250"/>
      <c r="FG183" s="250"/>
      <c r="FH183" s="250"/>
      <c r="FI183" s="250"/>
      <c r="FJ183" s="250"/>
      <c r="FK183" s="250"/>
      <c r="FL183" s="250"/>
      <c r="FM183" s="250"/>
      <c r="FN183" s="250"/>
      <c r="FO183" s="250"/>
      <c r="FP183" s="250"/>
      <c r="FQ183" s="250"/>
      <c r="FR183" s="250"/>
      <c r="FS183" s="250"/>
      <c r="FT183" s="250"/>
      <c r="FU183" s="250"/>
      <c r="FV183" s="250"/>
      <c r="FW183" s="250"/>
      <c r="FX183" s="250"/>
      <c r="FY183" s="250"/>
      <c r="FZ183" s="250"/>
      <c r="GA183" s="250"/>
      <c r="GB183" s="250"/>
      <c r="GC183" s="250"/>
      <c r="GD183" s="250"/>
      <c r="GE183" s="250"/>
      <c r="GF183" s="250"/>
      <c r="GG183" s="250"/>
      <c r="GH183" s="250"/>
      <c r="GI183" s="250"/>
      <c r="GJ183" s="250"/>
      <c r="GK183" s="250"/>
      <c r="GL183" s="250"/>
      <c r="GM183" s="250"/>
      <c r="GN183" s="250"/>
      <c r="GO183" s="250"/>
      <c r="GP183" s="250"/>
      <c r="GQ183" s="250"/>
      <c r="GR183" s="250"/>
      <c r="GS183" s="250"/>
      <c r="GT183" s="250"/>
      <c r="GU183" s="250"/>
      <c r="GV183" s="250"/>
      <c r="GW183" s="250"/>
      <c r="GX183" s="250"/>
      <c r="GY183" s="250"/>
      <c r="GZ183" s="250"/>
      <c r="HA183" s="250"/>
      <c r="HB183" s="250"/>
      <c r="HC183" s="250"/>
      <c r="HD183" s="250"/>
      <c r="HE183" s="250"/>
      <c r="HF183" s="250"/>
      <c r="HG183" s="250"/>
      <c r="HH183" s="250"/>
      <c r="HI183" s="250"/>
      <c r="HJ183" s="250"/>
      <c r="HK183" s="250"/>
      <c r="HL183" s="250"/>
      <c r="HM183" s="250"/>
      <c r="HN183" s="250"/>
      <c r="HO183" s="250"/>
      <c r="HP183" s="250"/>
      <c r="HQ183" s="250"/>
      <c r="HR183" s="250"/>
      <c r="HS183" s="250"/>
      <c r="HT183" s="250"/>
      <c r="HU183" s="250"/>
      <c r="HV183" s="250"/>
      <c r="HW183" s="250"/>
      <c r="HX183" s="250"/>
      <c r="HY183" s="250"/>
      <c r="HZ183" s="250"/>
      <c r="IA183" s="250"/>
      <c r="IB183" s="250"/>
      <c r="IC183" s="250"/>
      <c r="ID183" s="250"/>
      <c r="IE183" s="250"/>
      <c r="IF183" s="250"/>
      <c r="IG183" s="250"/>
      <c r="IH183" s="250"/>
      <c r="II183" s="250"/>
      <c r="IJ183" s="250"/>
      <c r="IK183" s="250"/>
      <c r="IL183" s="250"/>
      <c r="IM183" s="250"/>
      <c r="IN183" s="250"/>
      <c r="IO183" s="250"/>
      <c r="IP183" s="250"/>
      <c r="IQ183" s="250"/>
      <c r="IR183" s="250"/>
      <c r="IS183" s="250"/>
      <c r="IT183" s="250"/>
      <c r="IU183" s="250"/>
    </row>
    <row r="184" s="236" customFormat="1" ht="24" customHeight="1" spans="1:255">
      <c r="A184" s="248"/>
      <c r="B184" s="248"/>
      <c r="C184" s="246" t="s">
        <v>440</v>
      </c>
      <c r="D184" s="246" t="s">
        <v>441</v>
      </c>
      <c r="E184" s="246" t="s">
        <v>563</v>
      </c>
      <c r="F184" s="247" t="s">
        <v>443</v>
      </c>
      <c r="G184" s="247" t="s">
        <v>444</v>
      </c>
      <c r="H184" s="247" t="s">
        <v>445</v>
      </c>
      <c r="I184" s="247" t="s">
        <v>446</v>
      </c>
      <c r="J184" s="247" t="s">
        <v>564</v>
      </c>
      <c r="K184" s="250"/>
      <c r="L184" s="250"/>
      <c r="M184" s="250"/>
      <c r="N184" s="250"/>
      <c r="O184" s="250"/>
      <c r="P184" s="250"/>
      <c r="Q184" s="250"/>
      <c r="R184" s="250"/>
      <c r="S184" s="250"/>
      <c r="T184" s="250"/>
      <c r="U184" s="250"/>
      <c r="V184" s="250"/>
      <c r="W184" s="250"/>
      <c r="X184" s="250"/>
      <c r="Y184" s="250"/>
      <c r="Z184" s="250"/>
      <c r="AA184" s="250"/>
      <c r="AB184" s="250"/>
      <c r="AC184" s="250"/>
      <c r="AD184" s="250"/>
      <c r="AE184" s="250"/>
      <c r="AF184" s="250"/>
      <c r="AG184" s="250"/>
      <c r="AH184" s="250"/>
      <c r="AI184" s="250"/>
      <c r="AJ184" s="250"/>
      <c r="AK184" s="250"/>
      <c r="AL184" s="250"/>
      <c r="AM184" s="250"/>
      <c r="AN184" s="250"/>
      <c r="AO184" s="250"/>
      <c r="AP184" s="250"/>
      <c r="AQ184" s="250"/>
      <c r="AR184" s="250"/>
      <c r="AS184" s="250"/>
      <c r="AT184" s="250"/>
      <c r="AU184" s="250"/>
      <c r="AV184" s="250"/>
      <c r="AW184" s="250"/>
      <c r="AX184" s="250"/>
      <c r="AY184" s="250"/>
      <c r="AZ184" s="250"/>
      <c r="BA184" s="250"/>
      <c r="BB184" s="250"/>
      <c r="BC184" s="250"/>
      <c r="BD184" s="250"/>
      <c r="BE184" s="250"/>
      <c r="BF184" s="250"/>
      <c r="BG184" s="250"/>
      <c r="BH184" s="250"/>
      <c r="BI184" s="250"/>
      <c r="BJ184" s="250"/>
      <c r="BK184" s="250"/>
      <c r="BL184" s="250"/>
      <c r="BM184" s="250"/>
      <c r="BN184" s="250"/>
      <c r="BO184" s="250"/>
      <c r="BP184" s="250"/>
      <c r="BQ184" s="250"/>
      <c r="BR184" s="250"/>
      <c r="BS184" s="250"/>
      <c r="BT184" s="250"/>
      <c r="BU184" s="250"/>
      <c r="BV184" s="250"/>
      <c r="BW184" s="250"/>
      <c r="BX184" s="250"/>
      <c r="BY184" s="250"/>
      <c r="BZ184" s="250"/>
      <c r="CA184" s="250"/>
      <c r="CB184" s="250"/>
      <c r="CC184" s="250"/>
      <c r="CD184" s="250"/>
      <c r="CE184" s="250"/>
      <c r="CF184" s="250"/>
      <c r="CG184" s="250"/>
      <c r="CH184" s="250"/>
      <c r="CI184" s="250"/>
      <c r="CJ184" s="250"/>
      <c r="CK184" s="250"/>
      <c r="CL184" s="250"/>
      <c r="CM184" s="250"/>
      <c r="CN184" s="250"/>
      <c r="CO184" s="250"/>
      <c r="CP184" s="250"/>
      <c r="CQ184" s="250"/>
      <c r="CR184" s="250"/>
      <c r="CS184" s="250"/>
      <c r="CT184" s="250"/>
      <c r="CU184" s="250"/>
      <c r="CV184" s="250"/>
      <c r="CW184" s="250"/>
      <c r="CX184" s="250"/>
      <c r="CY184" s="250"/>
      <c r="CZ184" s="250"/>
      <c r="DA184" s="250"/>
      <c r="DB184" s="250"/>
      <c r="DC184" s="250"/>
      <c r="DD184" s="250"/>
      <c r="DE184" s="250"/>
      <c r="DF184" s="250"/>
      <c r="DG184" s="250"/>
      <c r="DH184" s="250"/>
      <c r="DI184" s="250"/>
      <c r="DJ184" s="250"/>
      <c r="DK184" s="250"/>
      <c r="DL184" s="250"/>
      <c r="DM184" s="250"/>
      <c r="DN184" s="250"/>
      <c r="DO184" s="250"/>
      <c r="DP184" s="250"/>
      <c r="DQ184" s="250"/>
      <c r="DR184" s="250"/>
      <c r="DS184" s="250"/>
      <c r="DT184" s="250"/>
      <c r="DU184" s="250"/>
      <c r="DV184" s="250"/>
      <c r="DW184" s="250"/>
      <c r="DX184" s="250"/>
      <c r="DY184" s="250"/>
      <c r="DZ184" s="250"/>
      <c r="EA184" s="250"/>
      <c r="EB184" s="250"/>
      <c r="EC184" s="250"/>
      <c r="ED184" s="250"/>
      <c r="EE184" s="250"/>
      <c r="EF184" s="250"/>
      <c r="EG184" s="250"/>
      <c r="EH184" s="250"/>
      <c r="EI184" s="250"/>
      <c r="EJ184" s="250"/>
      <c r="EK184" s="250"/>
      <c r="EL184" s="250"/>
      <c r="EM184" s="250"/>
      <c r="EN184" s="250"/>
      <c r="EO184" s="250"/>
      <c r="EP184" s="250"/>
      <c r="EQ184" s="250"/>
      <c r="ER184" s="250"/>
      <c r="ES184" s="250"/>
      <c r="ET184" s="250"/>
      <c r="EU184" s="250"/>
      <c r="EV184" s="250"/>
      <c r="EW184" s="250"/>
      <c r="EX184" s="250"/>
      <c r="EY184" s="250"/>
      <c r="EZ184" s="250"/>
      <c r="FA184" s="250"/>
      <c r="FB184" s="250"/>
      <c r="FC184" s="250"/>
      <c r="FD184" s="250"/>
      <c r="FE184" s="250"/>
      <c r="FF184" s="250"/>
      <c r="FG184" s="250"/>
      <c r="FH184" s="250"/>
      <c r="FI184" s="250"/>
      <c r="FJ184" s="250"/>
      <c r="FK184" s="250"/>
      <c r="FL184" s="250"/>
      <c r="FM184" s="250"/>
      <c r="FN184" s="250"/>
      <c r="FO184" s="250"/>
      <c r="FP184" s="250"/>
      <c r="FQ184" s="250"/>
      <c r="FR184" s="250"/>
      <c r="FS184" s="250"/>
      <c r="FT184" s="250"/>
      <c r="FU184" s="250"/>
      <c r="FV184" s="250"/>
      <c r="FW184" s="250"/>
      <c r="FX184" s="250"/>
      <c r="FY184" s="250"/>
      <c r="FZ184" s="250"/>
      <c r="GA184" s="250"/>
      <c r="GB184" s="250"/>
      <c r="GC184" s="250"/>
      <c r="GD184" s="250"/>
      <c r="GE184" s="250"/>
      <c r="GF184" s="250"/>
      <c r="GG184" s="250"/>
      <c r="GH184" s="250"/>
      <c r="GI184" s="250"/>
      <c r="GJ184" s="250"/>
      <c r="GK184" s="250"/>
      <c r="GL184" s="250"/>
      <c r="GM184" s="250"/>
      <c r="GN184" s="250"/>
      <c r="GO184" s="250"/>
      <c r="GP184" s="250"/>
      <c r="GQ184" s="250"/>
      <c r="GR184" s="250"/>
      <c r="GS184" s="250"/>
      <c r="GT184" s="250"/>
      <c r="GU184" s="250"/>
      <c r="GV184" s="250"/>
      <c r="GW184" s="250"/>
      <c r="GX184" s="250"/>
      <c r="GY184" s="250"/>
      <c r="GZ184" s="250"/>
      <c r="HA184" s="250"/>
      <c r="HB184" s="250"/>
      <c r="HC184" s="250"/>
      <c r="HD184" s="250"/>
      <c r="HE184" s="250"/>
      <c r="HF184" s="250"/>
      <c r="HG184" s="250"/>
      <c r="HH184" s="250"/>
      <c r="HI184" s="250"/>
      <c r="HJ184" s="250"/>
      <c r="HK184" s="250"/>
      <c r="HL184" s="250"/>
      <c r="HM184" s="250"/>
      <c r="HN184" s="250"/>
      <c r="HO184" s="250"/>
      <c r="HP184" s="250"/>
      <c r="HQ184" s="250"/>
      <c r="HR184" s="250"/>
      <c r="HS184" s="250"/>
      <c r="HT184" s="250"/>
      <c r="HU184" s="250"/>
      <c r="HV184" s="250"/>
      <c r="HW184" s="250"/>
      <c r="HX184" s="250"/>
      <c r="HY184" s="250"/>
      <c r="HZ184" s="250"/>
      <c r="IA184" s="250"/>
      <c r="IB184" s="250"/>
      <c r="IC184" s="250"/>
      <c r="ID184" s="250"/>
      <c r="IE184" s="250"/>
      <c r="IF184" s="250"/>
      <c r="IG184" s="250"/>
      <c r="IH184" s="250"/>
      <c r="II184" s="250"/>
      <c r="IJ184" s="250"/>
      <c r="IK184" s="250"/>
      <c r="IL184" s="250"/>
      <c r="IM184" s="250"/>
      <c r="IN184" s="250"/>
      <c r="IO184" s="250"/>
      <c r="IP184" s="250"/>
      <c r="IQ184" s="250"/>
      <c r="IR184" s="250"/>
      <c r="IS184" s="250"/>
      <c r="IT184" s="250"/>
      <c r="IU184" s="250"/>
    </row>
    <row r="185" s="236" customFormat="1" ht="24" customHeight="1" spans="1:255">
      <c r="A185" s="248"/>
      <c r="B185" s="248"/>
      <c r="C185" s="246" t="s">
        <v>450</v>
      </c>
      <c r="D185" s="246" t="s">
        <v>451</v>
      </c>
      <c r="E185" s="246" t="s">
        <v>452</v>
      </c>
      <c r="F185" s="247" t="s">
        <v>443</v>
      </c>
      <c r="G185" s="247" t="s">
        <v>467</v>
      </c>
      <c r="H185" s="247" t="s">
        <v>438</v>
      </c>
      <c r="I185" s="247" t="s">
        <v>446</v>
      </c>
      <c r="J185" s="247" t="s">
        <v>785</v>
      </c>
      <c r="K185" s="250"/>
      <c r="L185" s="250"/>
      <c r="M185" s="250"/>
      <c r="N185" s="250"/>
      <c r="O185" s="250"/>
      <c r="P185" s="250"/>
      <c r="Q185" s="250"/>
      <c r="R185" s="250"/>
      <c r="S185" s="250"/>
      <c r="T185" s="250"/>
      <c r="U185" s="250"/>
      <c r="V185" s="250"/>
      <c r="W185" s="250"/>
      <c r="X185" s="250"/>
      <c r="Y185" s="250"/>
      <c r="Z185" s="250"/>
      <c r="AA185" s="250"/>
      <c r="AB185" s="250"/>
      <c r="AC185" s="250"/>
      <c r="AD185" s="250"/>
      <c r="AE185" s="250"/>
      <c r="AF185" s="250"/>
      <c r="AG185" s="250"/>
      <c r="AH185" s="250"/>
      <c r="AI185" s="250"/>
      <c r="AJ185" s="250"/>
      <c r="AK185" s="250"/>
      <c r="AL185" s="250"/>
      <c r="AM185" s="250"/>
      <c r="AN185" s="250"/>
      <c r="AO185" s="250"/>
      <c r="AP185" s="250"/>
      <c r="AQ185" s="250"/>
      <c r="AR185" s="250"/>
      <c r="AS185" s="250"/>
      <c r="AT185" s="250"/>
      <c r="AU185" s="250"/>
      <c r="AV185" s="250"/>
      <c r="AW185" s="250"/>
      <c r="AX185" s="250"/>
      <c r="AY185" s="250"/>
      <c r="AZ185" s="250"/>
      <c r="BA185" s="250"/>
      <c r="BB185" s="250"/>
      <c r="BC185" s="250"/>
      <c r="BD185" s="250"/>
      <c r="BE185" s="250"/>
      <c r="BF185" s="250"/>
      <c r="BG185" s="250"/>
      <c r="BH185" s="250"/>
      <c r="BI185" s="250"/>
      <c r="BJ185" s="250"/>
      <c r="BK185" s="250"/>
      <c r="BL185" s="250"/>
      <c r="BM185" s="250"/>
      <c r="BN185" s="250"/>
      <c r="BO185" s="250"/>
      <c r="BP185" s="250"/>
      <c r="BQ185" s="250"/>
      <c r="BR185" s="250"/>
      <c r="BS185" s="250"/>
      <c r="BT185" s="250"/>
      <c r="BU185" s="250"/>
      <c r="BV185" s="250"/>
      <c r="BW185" s="250"/>
      <c r="BX185" s="250"/>
      <c r="BY185" s="250"/>
      <c r="BZ185" s="250"/>
      <c r="CA185" s="250"/>
      <c r="CB185" s="250"/>
      <c r="CC185" s="250"/>
      <c r="CD185" s="250"/>
      <c r="CE185" s="250"/>
      <c r="CF185" s="250"/>
      <c r="CG185" s="250"/>
      <c r="CH185" s="250"/>
      <c r="CI185" s="250"/>
      <c r="CJ185" s="250"/>
      <c r="CK185" s="250"/>
      <c r="CL185" s="250"/>
      <c r="CM185" s="250"/>
      <c r="CN185" s="250"/>
      <c r="CO185" s="250"/>
      <c r="CP185" s="250"/>
      <c r="CQ185" s="250"/>
      <c r="CR185" s="250"/>
      <c r="CS185" s="250"/>
      <c r="CT185" s="250"/>
      <c r="CU185" s="250"/>
      <c r="CV185" s="250"/>
      <c r="CW185" s="250"/>
      <c r="CX185" s="250"/>
      <c r="CY185" s="250"/>
      <c r="CZ185" s="250"/>
      <c r="DA185" s="250"/>
      <c r="DB185" s="250"/>
      <c r="DC185" s="250"/>
      <c r="DD185" s="250"/>
      <c r="DE185" s="250"/>
      <c r="DF185" s="250"/>
      <c r="DG185" s="250"/>
      <c r="DH185" s="250"/>
      <c r="DI185" s="250"/>
      <c r="DJ185" s="250"/>
      <c r="DK185" s="250"/>
      <c r="DL185" s="250"/>
      <c r="DM185" s="250"/>
      <c r="DN185" s="250"/>
      <c r="DO185" s="250"/>
      <c r="DP185" s="250"/>
      <c r="DQ185" s="250"/>
      <c r="DR185" s="250"/>
      <c r="DS185" s="250"/>
      <c r="DT185" s="250"/>
      <c r="DU185" s="250"/>
      <c r="DV185" s="250"/>
      <c r="DW185" s="250"/>
      <c r="DX185" s="250"/>
      <c r="DY185" s="250"/>
      <c r="DZ185" s="250"/>
      <c r="EA185" s="250"/>
      <c r="EB185" s="250"/>
      <c r="EC185" s="250"/>
      <c r="ED185" s="250"/>
      <c r="EE185" s="250"/>
      <c r="EF185" s="250"/>
      <c r="EG185" s="250"/>
      <c r="EH185" s="250"/>
      <c r="EI185" s="250"/>
      <c r="EJ185" s="250"/>
      <c r="EK185" s="250"/>
      <c r="EL185" s="250"/>
      <c r="EM185" s="250"/>
      <c r="EN185" s="250"/>
      <c r="EO185" s="250"/>
      <c r="EP185" s="250"/>
      <c r="EQ185" s="250"/>
      <c r="ER185" s="250"/>
      <c r="ES185" s="250"/>
      <c r="ET185" s="250"/>
      <c r="EU185" s="250"/>
      <c r="EV185" s="250"/>
      <c r="EW185" s="250"/>
      <c r="EX185" s="250"/>
      <c r="EY185" s="250"/>
      <c r="EZ185" s="250"/>
      <c r="FA185" s="250"/>
      <c r="FB185" s="250"/>
      <c r="FC185" s="250"/>
      <c r="FD185" s="250"/>
      <c r="FE185" s="250"/>
      <c r="FF185" s="250"/>
      <c r="FG185" s="250"/>
      <c r="FH185" s="250"/>
      <c r="FI185" s="250"/>
      <c r="FJ185" s="250"/>
      <c r="FK185" s="250"/>
      <c r="FL185" s="250"/>
      <c r="FM185" s="250"/>
      <c r="FN185" s="250"/>
      <c r="FO185" s="250"/>
      <c r="FP185" s="250"/>
      <c r="FQ185" s="250"/>
      <c r="FR185" s="250"/>
      <c r="FS185" s="250"/>
      <c r="FT185" s="250"/>
      <c r="FU185" s="250"/>
      <c r="FV185" s="250"/>
      <c r="FW185" s="250"/>
      <c r="FX185" s="250"/>
      <c r="FY185" s="250"/>
      <c r="FZ185" s="250"/>
      <c r="GA185" s="250"/>
      <c r="GB185" s="250"/>
      <c r="GC185" s="250"/>
      <c r="GD185" s="250"/>
      <c r="GE185" s="250"/>
      <c r="GF185" s="250"/>
      <c r="GG185" s="250"/>
      <c r="GH185" s="250"/>
      <c r="GI185" s="250"/>
      <c r="GJ185" s="250"/>
      <c r="GK185" s="250"/>
      <c r="GL185" s="250"/>
      <c r="GM185" s="250"/>
      <c r="GN185" s="250"/>
      <c r="GO185" s="250"/>
      <c r="GP185" s="250"/>
      <c r="GQ185" s="250"/>
      <c r="GR185" s="250"/>
      <c r="GS185" s="250"/>
      <c r="GT185" s="250"/>
      <c r="GU185" s="250"/>
      <c r="GV185" s="250"/>
      <c r="GW185" s="250"/>
      <c r="GX185" s="250"/>
      <c r="GY185" s="250"/>
      <c r="GZ185" s="250"/>
      <c r="HA185" s="250"/>
      <c r="HB185" s="250"/>
      <c r="HC185" s="250"/>
      <c r="HD185" s="250"/>
      <c r="HE185" s="250"/>
      <c r="HF185" s="250"/>
      <c r="HG185" s="250"/>
      <c r="HH185" s="250"/>
      <c r="HI185" s="250"/>
      <c r="HJ185" s="250"/>
      <c r="HK185" s="250"/>
      <c r="HL185" s="250"/>
      <c r="HM185" s="250"/>
      <c r="HN185" s="250"/>
      <c r="HO185" s="250"/>
      <c r="HP185" s="250"/>
      <c r="HQ185" s="250"/>
      <c r="HR185" s="250"/>
      <c r="HS185" s="250"/>
      <c r="HT185" s="250"/>
      <c r="HU185" s="250"/>
      <c r="HV185" s="250"/>
      <c r="HW185" s="250"/>
      <c r="HX185" s="250"/>
      <c r="HY185" s="250"/>
      <c r="HZ185" s="250"/>
      <c r="IA185" s="250"/>
      <c r="IB185" s="250"/>
      <c r="IC185" s="250"/>
      <c r="ID185" s="250"/>
      <c r="IE185" s="250"/>
      <c r="IF185" s="250"/>
      <c r="IG185" s="250"/>
      <c r="IH185" s="250"/>
      <c r="II185" s="250"/>
      <c r="IJ185" s="250"/>
      <c r="IK185" s="250"/>
      <c r="IL185" s="250"/>
      <c r="IM185" s="250"/>
      <c r="IN185" s="250"/>
      <c r="IO185" s="250"/>
      <c r="IP185" s="250"/>
      <c r="IQ185" s="250"/>
      <c r="IR185" s="250"/>
      <c r="IS185" s="250"/>
      <c r="IT185" s="250"/>
      <c r="IU185" s="250"/>
    </row>
    <row r="186" s="236" customFormat="1" ht="80.1" customHeight="1" spans="1:255">
      <c r="A186" s="245" t="s">
        <v>396</v>
      </c>
      <c r="B186" s="245" t="s">
        <v>786</v>
      </c>
      <c r="C186" s="246" t="s">
        <v>423</v>
      </c>
      <c r="D186" s="246" t="s">
        <v>424</v>
      </c>
      <c r="E186" s="246" t="s">
        <v>787</v>
      </c>
      <c r="F186" s="247" t="s">
        <v>426</v>
      </c>
      <c r="G186" s="247" t="s">
        <v>568</v>
      </c>
      <c r="H186" s="247" t="s">
        <v>788</v>
      </c>
      <c r="I186" s="247" t="s">
        <v>429</v>
      </c>
      <c r="J186" s="247" t="s">
        <v>789</v>
      </c>
      <c r="K186" s="250"/>
      <c r="L186" s="250"/>
      <c r="M186" s="250"/>
      <c r="N186" s="250"/>
      <c r="O186" s="250"/>
      <c r="P186" s="250"/>
      <c r="Q186" s="250"/>
      <c r="R186" s="250"/>
      <c r="S186" s="250"/>
      <c r="T186" s="250"/>
      <c r="U186" s="250"/>
      <c r="V186" s="250"/>
      <c r="W186" s="250"/>
      <c r="X186" s="250"/>
      <c r="Y186" s="250"/>
      <c r="Z186" s="250"/>
      <c r="AA186" s="250"/>
      <c r="AB186" s="250"/>
      <c r="AC186" s="250"/>
      <c r="AD186" s="250"/>
      <c r="AE186" s="250"/>
      <c r="AF186" s="250"/>
      <c r="AG186" s="250"/>
      <c r="AH186" s="250"/>
      <c r="AI186" s="250"/>
      <c r="AJ186" s="250"/>
      <c r="AK186" s="250"/>
      <c r="AL186" s="250"/>
      <c r="AM186" s="250"/>
      <c r="AN186" s="250"/>
      <c r="AO186" s="250"/>
      <c r="AP186" s="250"/>
      <c r="AQ186" s="250"/>
      <c r="AR186" s="250"/>
      <c r="AS186" s="250"/>
      <c r="AT186" s="250"/>
      <c r="AU186" s="250"/>
      <c r="AV186" s="250"/>
      <c r="AW186" s="250"/>
      <c r="AX186" s="250"/>
      <c r="AY186" s="250"/>
      <c r="AZ186" s="250"/>
      <c r="BA186" s="250"/>
      <c r="BB186" s="250"/>
      <c r="BC186" s="250"/>
      <c r="BD186" s="250"/>
      <c r="BE186" s="250"/>
      <c r="BF186" s="250"/>
      <c r="BG186" s="250"/>
      <c r="BH186" s="250"/>
      <c r="BI186" s="250"/>
      <c r="BJ186" s="250"/>
      <c r="BK186" s="250"/>
      <c r="BL186" s="250"/>
      <c r="BM186" s="250"/>
      <c r="BN186" s="250"/>
      <c r="BO186" s="250"/>
      <c r="BP186" s="250"/>
      <c r="BQ186" s="250"/>
      <c r="BR186" s="250"/>
      <c r="BS186" s="250"/>
      <c r="BT186" s="250"/>
      <c r="BU186" s="250"/>
      <c r="BV186" s="250"/>
      <c r="BW186" s="250"/>
      <c r="BX186" s="250"/>
      <c r="BY186" s="250"/>
      <c r="BZ186" s="250"/>
      <c r="CA186" s="250"/>
      <c r="CB186" s="250"/>
      <c r="CC186" s="250"/>
      <c r="CD186" s="250"/>
      <c r="CE186" s="250"/>
      <c r="CF186" s="250"/>
      <c r="CG186" s="250"/>
      <c r="CH186" s="250"/>
      <c r="CI186" s="250"/>
      <c r="CJ186" s="250"/>
      <c r="CK186" s="250"/>
      <c r="CL186" s="250"/>
      <c r="CM186" s="250"/>
      <c r="CN186" s="250"/>
      <c r="CO186" s="250"/>
      <c r="CP186" s="250"/>
      <c r="CQ186" s="250"/>
      <c r="CR186" s="250"/>
      <c r="CS186" s="250"/>
      <c r="CT186" s="250"/>
      <c r="CU186" s="250"/>
      <c r="CV186" s="250"/>
      <c r="CW186" s="250"/>
      <c r="CX186" s="250"/>
      <c r="CY186" s="250"/>
      <c r="CZ186" s="250"/>
      <c r="DA186" s="250"/>
      <c r="DB186" s="250"/>
      <c r="DC186" s="250"/>
      <c r="DD186" s="250"/>
      <c r="DE186" s="250"/>
      <c r="DF186" s="250"/>
      <c r="DG186" s="250"/>
      <c r="DH186" s="250"/>
      <c r="DI186" s="250"/>
      <c r="DJ186" s="250"/>
      <c r="DK186" s="250"/>
      <c r="DL186" s="250"/>
      <c r="DM186" s="250"/>
      <c r="DN186" s="250"/>
      <c r="DO186" s="250"/>
      <c r="DP186" s="250"/>
      <c r="DQ186" s="250"/>
      <c r="DR186" s="250"/>
      <c r="DS186" s="250"/>
      <c r="DT186" s="250"/>
      <c r="DU186" s="250"/>
      <c r="DV186" s="250"/>
      <c r="DW186" s="250"/>
      <c r="DX186" s="250"/>
      <c r="DY186" s="250"/>
      <c r="DZ186" s="250"/>
      <c r="EA186" s="250"/>
      <c r="EB186" s="250"/>
      <c r="EC186" s="250"/>
      <c r="ED186" s="250"/>
      <c r="EE186" s="250"/>
      <c r="EF186" s="250"/>
      <c r="EG186" s="250"/>
      <c r="EH186" s="250"/>
      <c r="EI186" s="250"/>
      <c r="EJ186" s="250"/>
      <c r="EK186" s="250"/>
      <c r="EL186" s="250"/>
      <c r="EM186" s="250"/>
      <c r="EN186" s="250"/>
      <c r="EO186" s="250"/>
      <c r="EP186" s="250"/>
      <c r="EQ186" s="250"/>
      <c r="ER186" s="250"/>
      <c r="ES186" s="250"/>
      <c r="ET186" s="250"/>
      <c r="EU186" s="250"/>
      <c r="EV186" s="250"/>
      <c r="EW186" s="250"/>
      <c r="EX186" s="250"/>
      <c r="EY186" s="250"/>
      <c r="EZ186" s="250"/>
      <c r="FA186" s="250"/>
      <c r="FB186" s="250"/>
      <c r="FC186" s="250"/>
      <c r="FD186" s="250"/>
      <c r="FE186" s="250"/>
      <c r="FF186" s="250"/>
      <c r="FG186" s="250"/>
      <c r="FH186" s="250"/>
      <c r="FI186" s="250"/>
      <c r="FJ186" s="250"/>
      <c r="FK186" s="250"/>
      <c r="FL186" s="250"/>
      <c r="FM186" s="250"/>
      <c r="FN186" s="250"/>
      <c r="FO186" s="250"/>
      <c r="FP186" s="250"/>
      <c r="FQ186" s="250"/>
      <c r="FR186" s="250"/>
      <c r="FS186" s="250"/>
      <c r="FT186" s="250"/>
      <c r="FU186" s="250"/>
      <c r="FV186" s="250"/>
      <c r="FW186" s="250"/>
      <c r="FX186" s="250"/>
      <c r="FY186" s="250"/>
      <c r="FZ186" s="250"/>
      <c r="GA186" s="250"/>
      <c r="GB186" s="250"/>
      <c r="GC186" s="250"/>
      <c r="GD186" s="250"/>
      <c r="GE186" s="250"/>
      <c r="GF186" s="250"/>
      <c r="GG186" s="250"/>
      <c r="GH186" s="250"/>
      <c r="GI186" s="250"/>
      <c r="GJ186" s="250"/>
      <c r="GK186" s="250"/>
      <c r="GL186" s="250"/>
      <c r="GM186" s="250"/>
      <c r="GN186" s="250"/>
      <c r="GO186" s="250"/>
      <c r="GP186" s="250"/>
      <c r="GQ186" s="250"/>
      <c r="GR186" s="250"/>
      <c r="GS186" s="250"/>
      <c r="GT186" s="250"/>
      <c r="GU186" s="250"/>
      <c r="GV186" s="250"/>
      <c r="GW186" s="250"/>
      <c r="GX186" s="250"/>
      <c r="GY186" s="250"/>
      <c r="GZ186" s="250"/>
      <c r="HA186" s="250"/>
      <c r="HB186" s="250"/>
      <c r="HC186" s="250"/>
      <c r="HD186" s="250"/>
      <c r="HE186" s="250"/>
      <c r="HF186" s="250"/>
      <c r="HG186" s="250"/>
      <c r="HH186" s="250"/>
      <c r="HI186" s="250"/>
      <c r="HJ186" s="250"/>
      <c r="HK186" s="250"/>
      <c r="HL186" s="250"/>
      <c r="HM186" s="250"/>
      <c r="HN186" s="250"/>
      <c r="HO186" s="250"/>
      <c r="HP186" s="250"/>
      <c r="HQ186" s="250"/>
      <c r="HR186" s="250"/>
      <c r="HS186" s="250"/>
      <c r="HT186" s="250"/>
      <c r="HU186" s="250"/>
      <c r="HV186" s="250"/>
      <c r="HW186" s="250"/>
      <c r="HX186" s="250"/>
      <c r="HY186" s="250"/>
      <c r="HZ186" s="250"/>
      <c r="IA186" s="250"/>
      <c r="IB186" s="250"/>
      <c r="IC186" s="250"/>
      <c r="ID186" s="250"/>
      <c r="IE186" s="250"/>
      <c r="IF186" s="250"/>
      <c r="IG186" s="250"/>
      <c r="IH186" s="250"/>
      <c r="II186" s="250"/>
      <c r="IJ186" s="250"/>
      <c r="IK186" s="250"/>
      <c r="IL186" s="250"/>
      <c r="IM186" s="250"/>
      <c r="IN186" s="250"/>
      <c r="IO186" s="250"/>
      <c r="IP186" s="250"/>
      <c r="IQ186" s="250"/>
      <c r="IR186" s="250"/>
      <c r="IS186" s="250"/>
      <c r="IT186" s="250"/>
      <c r="IU186" s="250"/>
    </row>
    <row r="187" ht="14.25" spans="1:10">
      <c r="A187" s="245"/>
      <c r="B187" s="245"/>
      <c r="C187" s="246" t="s">
        <v>423</v>
      </c>
      <c r="D187" s="246" t="s">
        <v>424</v>
      </c>
      <c r="E187" s="246" t="s">
        <v>790</v>
      </c>
      <c r="F187" s="247" t="s">
        <v>426</v>
      </c>
      <c r="G187" s="247" t="s">
        <v>791</v>
      </c>
      <c r="H187" s="247" t="s">
        <v>524</v>
      </c>
      <c r="I187" s="247" t="s">
        <v>429</v>
      </c>
      <c r="J187" s="247" t="s">
        <v>792</v>
      </c>
    </row>
    <row r="188" ht="28.5" spans="1:10">
      <c r="A188" s="245"/>
      <c r="B188" s="245"/>
      <c r="C188" s="246" t="s">
        <v>423</v>
      </c>
      <c r="D188" s="246" t="s">
        <v>435</v>
      </c>
      <c r="E188" s="246" t="s">
        <v>793</v>
      </c>
      <c r="F188" s="247" t="s">
        <v>426</v>
      </c>
      <c r="G188" s="247" t="s">
        <v>498</v>
      </c>
      <c r="H188" s="247" t="s">
        <v>438</v>
      </c>
      <c r="I188" s="247" t="s">
        <v>429</v>
      </c>
      <c r="J188" s="247" t="s">
        <v>794</v>
      </c>
    </row>
    <row r="189" ht="42.75" spans="1:10">
      <c r="A189" s="245"/>
      <c r="B189" s="245"/>
      <c r="C189" s="246" t="s">
        <v>440</v>
      </c>
      <c r="D189" s="246" t="s">
        <v>441</v>
      </c>
      <c r="E189" s="246" t="s">
        <v>795</v>
      </c>
      <c r="F189" s="247" t="s">
        <v>443</v>
      </c>
      <c r="G189" s="247" t="s">
        <v>444</v>
      </c>
      <c r="H189" s="247" t="s">
        <v>445</v>
      </c>
      <c r="I189" s="247" t="s">
        <v>446</v>
      </c>
      <c r="J189" s="247" t="s">
        <v>796</v>
      </c>
    </row>
    <row r="190" ht="42.75" spans="1:10">
      <c r="A190" s="245"/>
      <c r="B190" s="245"/>
      <c r="C190" s="246" t="s">
        <v>440</v>
      </c>
      <c r="D190" s="246" t="s">
        <v>441</v>
      </c>
      <c r="E190" s="246" t="s">
        <v>797</v>
      </c>
      <c r="F190" s="247" t="s">
        <v>443</v>
      </c>
      <c r="G190" s="247" t="s">
        <v>444</v>
      </c>
      <c r="H190" s="247" t="s">
        <v>445</v>
      </c>
      <c r="I190" s="247" t="s">
        <v>446</v>
      </c>
      <c r="J190" s="247" t="s">
        <v>798</v>
      </c>
    </row>
    <row r="191" ht="42.75" spans="1:10">
      <c r="A191" s="245"/>
      <c r="B191" s="245"/>
      <c r="C191" s="246" t="s">
        <v>440</v>
      </c>
      <c r="D191" s="246" t="s">
        <v>441</v>
      </c>
      <c r="E191" s="246" t="s">
        <v>799</v>
      </c>
      <c r="F191" s="247" t="s">
        <v>443</v>
      </c>
      <c r="G191" s="247" t="s">
        <v>444</v>
      </c>
      <c r="H191" s="247" t="s">
        <v>445</v>
      </c>
      <c r="I191" s="247" t="s">
        <v>446</v>
      </c>
      <c r="J191" s="247" t="s">
        <v>800</v>
      </c>
    </row>
    <row r="192" ht="14.25" spans="1:10">
      <c r="A192" s="245"/>
      <c r="B192" s="245"/>
      <c r="C192" s="246" t="s">
        <v>450</v>
      </c>
      <c r="D192" s="246" t="s">
        <v>451</v>
      </c>
      <c r="E192" s="246" t="s">
        <v>452</v>
      </c>
      <c r="F192" s="247" t="s">
        <v>426</v>
      </c>
      <c r="G192" s="247" t="s">
        <v>453</v>
      </c>
      <c r="H192" s="247" t="s">
        <v>438</v>
      </c>
      <c r="I192" s="247" t="s">
        <v>446</v>
      </c>
      <c r="J192" s="247" t="s">
        <v>452</v>
      </c>
    </row>
    <row r="193" ht="14.25" spans="1:10">
      <c r="A193" s="248" t="s">
        <v>344</v>
      </c>
      <c r="B193" s="248" t="s">
        <v>801</v>
      </c>
      <c r="C193" s="246" t="s">
        <v>423</v>
      </c>
      <c r="D193" s="246" t="s">
        <v>424</v>
      </c>
      <c r="E193" s="246" t="s">
        <v>802</v>
      </c>
      <c r="F193" s="247" t="s">
        <v>426</v>
      </c>
      <c r="G193" s="247" t="s">
        <v>457</v>
      </c>
      <c r="H193" s="247" t="s">
        <v>803</v>
      </c>
      <c r="I193" s="247" t="s">
        <v>429</v>
      </c>
      <c r="J193" s="247" t="s">
        <v>804</v>
      </c>
    </row>
    <row r="194" ht="14.25" spans="1:10">
      <c r="A194" s="248"/>
      <c r="B194" s="248"/>
      <c r="C194" s="246" t="s">
        <v>423</v>
      </c>
      <c r="D194" s="246" t="s">
        <v>473</v>
      </c>
      <c r="E194" s="246" t="s">
        <v>805</v>
      </c>
      <c r="F194" s="247" t="s">
        <v>443</v>
      </c>
      <c r="G194" s="247" t="s">
        <v>806</v>
      </c>
      <c r="H194" s="247" t="s">
        <v>445</v>
      </c>
      <c r="I194" s="247" t="s">
        <v>446</v>
      </c>
      <c r="J194" s="247" t="s">
        <v>805</v>
      </c>
    </row>
    <row r="195" ht="14.25" spans="1:10">
      <c r="A195" s="248"/>
      <c r="B195" s="248"/>
      <c r="C195" s="246" t="s">
        <v>423</v>
      </c>
      <c r="D195" s="246" t="s">
        <v>435</v>
      </c>
      <c r="E195" s="246" t="s">
        <v>807</v>
      </c>
      <c r="F195" s="247" t="s">
        <v>426</v>
      </c>
      <c r="G195" s="247" t="s">
        <v>437</v>
      </c>
      <c r="H195" s="247" t="s">
        <v>438</v>
      </c>
      <c r="I195" s="247" t="s">
        <v>446</v>
      </c>
      <c r="J195" s="247" t="s">
        <v>808</v>
      </c>
    </row>
    <row r="196" ht="14.25" spans="1:10">
      <c r="A196" s="248"/>
      <c r="B196" s="248"/>
      <c r="C196" s="246" t="s">
        <v>440</v>
      </c>
      <c r="D196" s="246" t="s">
        <v>809</v>
      </c>
      <c r="E196" s="246" t="s">
        <v>810</v>
      </c>
      <c r="F196" s="247" t="s">
        <v>443</v>
      </c>
      <c r="G196" s="247" t="s">
        <v>444</v>
      </c>
      <c r="H196" s="247" t="s">
        <v>445</v>
      </c>
      <c r="I196" s="247" t="s">
        <v>446</v>
      </c>
      <c r="J196" s="247" t="s">
        <v>810</v>
      </c>
    </row>
    <row r="197" ht="14.25" spans="1:10">
      <c r="A197" s="248"/>
      <c r="B197" s="248"/>
      <c r="C197" s="246" t="s">
        <v>450</v>
      </c>
      <c r="D197" s="246" t="s">
        <v>811</v>
      </c>
      <c r="E197" s="246" t="s">
        <v>452</v>
      </c>
      <c r="F197" s="247" t="s">
        <v>426</v>
      </c>
      <c r="G197" s="247" t="s">
        <v>453</v>
      </c>
      <c r="H197" s="247" t="s">
        <v>438</v>
      </c>
      <c r="I197" s="247" t="s">
        <v>446</v>
      </c>
      <c r="J197" s="247" t="s">
        <v>533</v>
      </c>
    </row>
    <row r="198" ht="14.25" spans="1:10">
      <c r="A198" s="248" t="s">
        <v>342</v>
      </c>
      <c r="B198" s="248" t="s">
        <v>812</v>
      </c>
      <c r="C198" s="246" t="s">
        <v>423</v>
      </c>
      <c r="D198" s="246" t="s">
        <v>424</v>
      </c>
      <c r="E198" s="246" t="s">
        <v>813</v>
      </c>
      <c r="F198" s="247" t="s">
        <v>443</v>
      </c>
      <c r="G198" s="247" t="s">
        <v>814</v>
      </c>
      <c r="H198" s="247" t="s">
        <v>750</v>
      </c>
      <c r="I198" s="247" t="s">
        <v>429</v>
      </c>
      <c r="J198" s="247" t="s">
        <v>815</v>
      </c>
    </row>
    <row r="199" ht="14.25" spans="1:10">
      <c r="A199" s="248"/>
      <c r="B199" s="248"/>
      <c r="C199" s="246" t="s">
        <v>423</v>
      </c>
      <c r="D199" s="246" t="s">
        <v>424</v>
      </c>
      <c r="E199" s="246" t="s">
        <v>816</v>
      </c>
      <c r="F199" s="247" t="s">
        <v>443</v>
      </c>
      <c r="G199" s="247" t="s">
        <v>817</v>
      </c>
      <c r="H199" s="247" t="s">
        <v>750</v>
      </c>
      <c r="I199" s="247" t="s">
        <v>429</v>
      </c>
      <c r="J199" s="247" t="s">
        <v>818</v>
      </c>
    </row>
    <row r="200" ht="14.25" spans="1:10">
      <c r="A200" s="248"/>
      <c r="B200" s="248"/>
      <c r="C200" s="246" t="s">
        <v>423</v>
      </c>
      <c r="D200" s="246" t="s">
        <v>435</v>
      </c>
      <c r="E200" s="246" t="s">
        <v>819</v>
      </c>
      <c r="F200" s="247" t="s">
        <v>443</v>
      </c>
      <c r="G200" s="247" t="s">
        <v>820</v>
      </c>
      <c r="H200" s="247" t="s">
        <v>821</v>
      </c>
      <c r="I200" s="247" t="s">
        <v>429</v>
      </c>
      <c r="J200" s="247" t="s">
        <v>822</v>
      </c>
    </row>
    <row r="201" ht="28.5" spans="1:10">
      <c r="A201" s="248"/>
      <c r="B201" s="248"/>
      <c r="C201" s="246" t="s">
        <v>440</v>
      </c>
      <c r="D201" s="246" t="s">
        <v>823</v>
      </c>
      <c r="E201" s="246" t="s">
        <v>824</v>
      </c>
      <c r="F201" s="247" t="s">
        <v>443</v>
      </c>
      <c r="G201" s="247" t="s">
        <v>444</v>
      </c>
      <c r="H201" s="247" t="s">
        <v>445</v>
      </c>
      <c r="I201" s="247" t="s">
        <v>446</v>
      </c>
      <c r="J201" s="247" t="s">
        <v>824</v>
      </c>
    </row>
    <row r="202" ht="14.25" spans="1:10">
      <c r="A202" s="248"/>
      <c r="B202" s="248"/>
      <c r="C202" s="246" t="s">
        <v>450</v>
      </c>
      <c r="D202" s="246" t="s">
        <v>811</v>
      </c>
      <c r="E202" s="246" t="s">
        <v>611</v>
      </c>
      <c r="F202" s="247" t="s">
        <v>426</v>
      </c>
      <c r="G202" s="247" t="s">
        <v>453</v>
      </c>
      <c r="H202" s="247" t="s">
        <v>438</v>
      </c>
      <c r="I202" s="247" t="s">
        <v>446</v>
      </c>
      <c r="J202" s="247" t="s">
        <v>825</v>
      </c>
    </row>
    <row r="203" ht="14.25" spans="1:10">
      <c r="A203" s="248" t="s">
        <v>409</v>
      </c>
      <c r="B203" s="248" t="s">
        <v>826</v>
      </c>
      <c r="C203" s="246" t="s">
        <v>423</v>
      </c>
      <c r="D203" s="246" t="s">
        <v>424</v>
      </c>
      <c r="E203" s="246" t="s">
        <v>827</v>
      </c>
      <c r="F203" s="247" t="s">
        <v>426</v>
      </c>
      <c r="G203" s="247" t="s">
        <v>457</v>
      </c>
      <c r="H203" s="247" t="s">
        <v>803</v>
      </c>
      <c r="I203" s="247" t="s">
        <v>429</v>
      </c>
      <c r="J203" s="247" t="s">
        <v>828</v>
      </c>
    </row>
    <row r="204" ht="14.25" spans="1:10">
      <c r="A204" s="248"/>
      <c r="B204" s="248"/>
      <c r="C204" s="246" t="s">
        <v>423</v>
      </c>
      <c r="D204" s="246" t="s">
        <v>473</v>
      </c>
      <c r="E204" s="246" t="s">
        <v>829</v>
      </c>
      <c r="F204" s="247" t="s">
        <v>426</v>
      </c>
      <c r="G204" s="247" t="s">
        <v>453</v>
      </c>
      <c r="H204" s="247" t="s">
        <v>438</v>
      </c>
      <c r="I204" s="247" t="s">
        <v>446</v>
      </c>
      <c r="J204" s="247" t="s">
        <v>830</v>
      </c>
    </row>
    <row r="205" ht="14.25" spans="1:10">
      <c r="A205" s="248"/>
      <c r="B205" s="248"/>
      <c r="C205" s="246" t="s">
        <v>423</v>
      </c>
      <c r="D205" s="246" t="s">
        <v>435</v>
      </c>
      <c r="E205" s="246" t="s">
        <v>819</v>
      </c>
      <c r="F205" s="247" t="s">
        <v>426</v>
      </c>
      <c r="G205" s="247" t="s">
        <v>568</v>
      </c>
      <c r="H205" s="247" t="s">
        <v>694</v>
      </c>
      <c r="I205" s="247" t="s">
        <v>429</v>
      </c>
      <c r="J205" s="247" t="s">
        <v>831</v>
      </c>
    </row>
    <row r="206" ht="14.25" spans="1:10">
      <c r="A206" s="248"/>
      <c r="B206" s="248"/>
      <c r="C206" s="246" t="s">
        <v>440</v>
      </c>
      <c r="D206" s="246" t="s">
        <v>441</v>
      </c>
      <c r="E206" s="246" t="s">
        <v>832</v>
      </c>
      <c r="F206" s="247" t="s">
        <v>426</v>
      </c>
      <c r="G206" s="247" t="s">
        <v>444</v>
      </c>
      <c r="H206" s="247" t="s">
        <v>445</v>
      </c>
      <c r="I206" s="247" t="s">
        <v>446</v>
      </c>
      <c r="J206" s="247" t="s">
        <v>833</v>
      </c>
    </row>
    <row r="207" ht="14.25" spans="1:10">
      <c r="A207" s="248"/>
      <c r="B207" s="248"/>
      <c r="C207" s="246" t="s">
        <v>440</v>
      </c>
      <c r="D207" s="246" t="s">
        <v>530</v>
      </c>
      <c r="E207" s="246" t="s">
        <v>834</v>
      </c>
      <c r="F207" s="247" t="s">
        <v>426</v>
      </c>
      <c r="G207" s="247" t="s">
        <v>444</v>
      </c>
      <c r="H207" s="247" t="s">
        <v>445</v>
      </c>
      <c r="I207" s="247" t="s">
        <v>446</v>
      </c>
      <c r="J207" s="247" t="s">
        <v>835</v>
      </c>
    </row>
    <row r="208" ht="14.25" spans="1:10">
      <c r="A208" s="248"/>
      <c r="B208" s="248"/>
      <c r="C208" s="246" t="s">
        <v>450</v>
      </c>
      <c r="D208" s="246" t="s">
        <v>451</v>
      </c>
      <c r="E208" s="246" t="s">
        <v>611</v>
      </c>
      <c r="F208" s="247" t="s">
        <v>426</v>
      </c>
      <c r="G208" s="247" t="s">
        <v>453</v>
      </c>
      <c r="H208" s="247" t="s">
        <v>438</v>
      </c>
      <c r="I208" s="247" t="s">
        <v>446</v>
      </c>
      <c r="J208" s="247" t="s">
        <v>836</v>
      </c>
    </row>
    <row r="209" ht="57" spans="1:10">
      <c r="A209" s="248" t="s">
        <v>383</v>
      </c>
      <c r="B209" s="248" t="s">
        <v>837</v>
      </c>
      <c r="C209" s="246" t="s">
        <v>423</v>
      </c>
      <c r="D209" s="246" t="s">
        <v>424</v>
      </c>
      <c r="E209" s="246" t="s">
        <v>838</v>
      </c>
      <c r="F209" s="247" t="s">
        <v>426</v>
      </c>
      <c r="G209" s="247" t="s">
        <v>508</v>
      </c>
      <c r="H209" s="247" t="s">
        <v>428</v>
      </c>
      <c r="I209" s="247" t="s">
        <v>429</v>
      </c>
      <c r="J209" s="247" t="s">
        <v>839</v>
      </c>
    </row>
    <row r="210" ht="14.25" spans="1:10">
      <c r="A210" s="248"/>
      <c r="B210" s="248"/>
      <c r="C210" s="246" t="s">
        <v>423</v>
      </c>
      <c r="D210" s="246" t="s">
        <v>424</v>
      </c>
      <c r="E210" s="246" t="s">
        <v>840</v>
      </c>
      <c r="F210" s="247" t="s">
        <v>426</v>
      </c>
      <c r="G210" s="247" t="s">
        <v>568</v>
      </c>
      <c r="H210" s="247" t="s">
        <v>484</v>
      </c>
      <c r="I210" s="247" t="s">
        <v>429</v>
      </c>
      <c r="J210" s="247" t="s">
        <v>840</v>
      </c>
    </row>
    <row r="211" ht="14.25" spans="1:10">
      <c r="A211" s="248"/>
      <c r="B211" s="248"/>
      <c r="C211" s="246" t="s">
        <v>423</v>
      </c>
      <c r="D211" s="246" t="s">
        <v>424</v>
      </c>
      <c r="E211" s="246" t="s">
        <v>841</v>
      </c>
      <c r="F211" s="247" t="s">
        <v>426</v>
      </c>
      <c r="G211" s="247" t="s">
        <v>568</v>
      </c>
      <c r="H211" s="247" t="s">
        <v>484</v>
      </c>
      <c r="I211" s="247" t="s">
        <v>429</v>
      </c>
      <c r="J211" s="247" t="s">
        <v>841</v>
      </c>
    </row>
    <row r="212" ht="27" spans="1:10">
      <c r="A212" s="248"/>
      <c r="B212" s="248"/>
      <c r="C212" s="246" t="s">
        <v>423</v>
      </c>
      <c r="D212" s="246" t="s">
        <v>435</v>
      </c>
      <c r="E212" s="246" t="s">
        <v>842</v>
      </c>
      <c r="F212" s="247" t="s">
        <v>426</v>
      </c>
      <c r="G212" s="247" t="s">
        <v>437</v>
      </c>
      <c r="H212" s="247" t="s">
        <v>438</v>
      </c>
      <c r="I212" s="247" t="s">
        <v>429</v>
      </c>
      <c r="J212" s="247" t="s">
        <v>621</v>
      </c>
    </row>
    <row r="213" ht="14.25" spans="1:10">
      <c r="A213" s="248"/>
      <c r="B213" s="248"/>
      <c r="C213" s="246" t="s">
        <v>440</v>
      </c>
      <c r="D213" s="246" t="s">
        <v>441</v>
      </c>
      <c r="E213" s="246" t="s">
        <v>843</v>
      </c>
      <c r="F213" s="247" t="s">
        <v>426</v>
      </c>
      <c r="G213" s="247" t="s">
        <v>844</v>
      </c>
      <c r="H213" s="247" t="s">
        <v>569</v>
      </c>
      <c r="I213" s="247" t="s">
        <v>429</v>
      </c>
      <c r="J213" s="247" t="s">
        <v>845</v>
      </c>
    </row>
    <row r="214" ht="27" spans="1:10">
      <c r="A214" s="248"/>
      <c r="B214" s="248"/>
      <c r="C214" s="246" t="s">
        <v>440</v>
      </c>
      <c r="D214" s="246" t="s">
        <v>441</v>
      </c>
      <c r="E214" s="246" t="s">
        <v>846</v>
      </c>
      <c r="F214" s="247" t="s">
        <v>426</v>
      </c>
      <c r="G214" s="247" t="s">
        <v>444</v>
      </c>
      <c r="H214" s="247" t="s">
        <v>445</v>
      </c>
      <c r="I214" s="247" t="s">
        <v>446</v>
      </c>
      <c r="J214" s="247" t="s">
        <v>847</v>
      </c>
    </row>
    <row r="215" ht="14.25" spans="1:10">
      <c r="A215" s="248"/>
      <c r="B215" s="248"/>
      <c r="C215" s="246" t="s">
        <v>450</v>
      </c>
      <c r="D215" s="246" t="s">
        <v>451</v>
      </c>
      <c r="E215" s="246" t="s">
        <v>452</v>
      </c>
      <c r="F215" s="247" t="s">
        <v>426</v>
      </c>
      <c r="G215" s="247" t="s">
        <v>481</v>
      </c>
      <c r="H215" s="247" t="s">
        <v>438</v>
      </c>
      <c r="I215" s="247" t="s">
        <v>446</v>
      </c>
      <c r="J215" s="247" t="s">
        <v>452</v>
      </c>
    </row>
    <row r="216" ht="14.25" spans="1:10">
      <c r="A216" s="248" t="s">
        <v>387</v>
      </c>
      <c r="B216" s="248" t="s">
        <v>848</v>
      </c>
      <c r="C216" s="246" t="s">
        <v>423</v>
      </c>
      <c r="D216" s="246" t="s">
        <v>424</v>
      </c>
      <c r="E216" s="246" t="s">
        <v>849</v>
      </c>
      <c r="F216" s="247" t="s">
        <v>443</v>
      </c>
      <c r="G216" s="247" t="s">
        <v>850</v>
      </c>
      <c r="H216" s="247" t="s">
        <v>638</v>
      </c>
      <c r="I216" s="247" t="s">
        <v>429</v>
      </c>
      <c r="J216" s="247" t="s">
        <v>851</v>
      </c>
    </row>
    <row r="217" ht="28.5" spans="1:10">
      <c r="A217" s="248"/>
      <c r="B217" s="248"/>
      <c r="C217" s="246" t="s">
        <v>423</v>
      </c>
      <c r="D217" s="246" t="s">
        <v>424</v>
      </c>
      <c r="E217" s="246" t="s">
        <v>852</v>
      </c>
      <c r="F217" s="247" t="s">
        <v>443</v>
      </c>
      <c r="G217" s="247" t="s">
        <v>850</v>
      </c>
      <c r="H217" s="247" t="s">
        <v>708</v>
      </c>
      <c r="I217" s="247" t="s">
        <v>429</v>
      </c>
      <c r="J217" s="247" t="s">
        <v>853</v>
      </c>
    </row>
    <row r="218" ht="14.25" spans="1:10">
      <c r="A218" s="248"/>
      <c r="B218" s="248"/>
      <c r="C218" s="246" t="s">
        <v>423</v>
      </c>
      <c r="D218" s="246" t="s">
        <v>473</v>
      </c>
      <c r="E218" s="246" t="s">
        <v>854</v>
      </c>
      <c r="F218" s="247" t="s">
        <v>443</v>
      </c>
      <c r="G218" s="247" t="s">
        <v>444</v>
      </c>
      <c r="H218" s="247" t="s">
        <v>445</v>
      </c>
      <c r="I218" s="247" t="s">
        <v>446</v>
      </c>
      <c r="J218" s="247" t="s">
        <v>854</v>
      </c>
    </row>
    <row r="219" ht="28.5" spans="1:10">
      <c r="A219" s="248"/>
      <c r="B219" s="248"/>
      <c r="C219" s="246" t="s">
        <v>440</v>
      </c>
      <c r="D219" s="246" t="s">
        <v>441</v>
      </c>
      <c r="E219" s="246" t="s">
        <v>855</v>
      </c>
      <c r="F219" s="247" t="s">
        <v>443</v>
      </c>
      <c r="G219" s="247" t="s">
        <v>444</v>
      </c>
      <c r="H219" s="247" t="s">
        <v>445</v>
      </c>
      <c r="I219" s="247" t="s">
        <v>446</v>
      </c>
      <c r="J219" s="247" t="s">
        <v>856</v>
      </c>
    </row>
    <row r="220" ht="28.5" spans="1:10">
      <c r="A220" s="248"/>
      <c r="B220" s="248"/>
      <c r="C220" s="246" t="s">
        <v>440</v>
      </c>
      <c r="D220" s="246" t="s">
        <v>441</v>
      </c>
      <c r="E220" s="246" t="s">
        <v>857</v>
      </c>
      <c r="F220" s="247" t="s">
        <v>443</v>
      </c>
      <c r="G220" s="247" t="s">
        <v>444</v>
      </c>
      <c r="H220" s="247" t="s">
        <v>445</v>
      </c>
      <c r="I220" s="247" t="s">
        <v>446</v>
      </c>
      <c r="J220" s="247" t="s">
        <v>858</v>
      </c>
    </row>
    <row r="221" ht="14.25" spans="1:10">
      <c r="A221" s="248"/>
      <c r="B221" s="248"/>
      <c r="C221" s="246" t="s">
        <v>450</v>
      </c>
      <c r="D221" s="246" t="s">
        <v>451</v>
      </c>
      <c r="E221" s="246" t="s">
        <v>859</v>
      </c>
      <c r="F221" s="247" t="s">
        <v>426</v>
      </c>
      <c r="G221" s="247" t="s">
        <v>453</v>
      </c>
      <c r="H221" s="247" t="s">
        <v>438</v>
      </c>
      <c r="I221" s="247" t="s">
        <v>446</v>
      </c>
      <c r="J221" s="247" t="s">
        <v>859</v>
      </c>
    </row>
    <row r="222" ht="14.25" spans="1:10">
      <c r="A222" s="251" t="s">
        <v>385</v>
      </c>
      <c r="B222" s="251" t="s">
        <v>860</v>
      </c>
      <c r="C222" s="246" t="s">
        <v>423</v>
      </c>
      <c r="D222" s="246" t="s">
        <v>424</v>
      </c>
      <c r="E222" s="246" t="s">
        <v>861</v>
      </c>
      <c r="F222" s="247" t="s">
        <v>443</v>
      </c>
      <c r="G222" s="247" t="s">
        <v>850</v>
      </c>
      <c r="H222" s="247" t="s">
        <v>862</v>
      </c>
      <c r="I222" s="247" t="s">
        <v>429</v>
      </c>
      <c r="J222" s="247" t="s">
        <v>863</v>
      </c>
    </row>
    <row r="223" ht="14.25" spans="1:10">
      <c r="A223" s="252"/>
      <c r="B223" s="252"/>
      <c r="C223" s="246" t="s">
        <v>423</v>
      </c>
      <c r="D223" s="246" t="s">
        <v>473</v>
      </c>
      <c r="E223" s="246" t="s">
        <v>499</v>
      </c>
      <c r="F223" s="247" t="s">
        <v>426</v>
      </c>
      <c r="G223" s="247" t="s">
        <v>437</v>
      </c>
      <c r="H223" s="247" t="s">
        <v>438</v>
      </c>
      <c r="I223" s="247" t="s">
        <v>429</v>
      </c>
      <c r="J223" s="247" t="s">
        <v>500</v>
      </c>
    </row>
    <row r="224" ht="27" spans="1:10">
      <c r="A224" s="252"/>
      <c r="B224" s="252"/>
      <c r="C224" s="246" t="s">
        <v>423</v>
      </c>
      <c r="D224" s="246" t="s">
        <v>435</v>
      </c>
      <c r="E224" s="246" t="s">
        <v>864</v>
      </c>
      <c r="F224" s="247" t="s">
        <v>426</v>
      </c>
      <c r="G224" s="247" t="s">
        <v>437</v>
      </c>
      <c r="H224" s="247" t="s">
        <v>438</v>
      </c>
      <c r="I224" s="247" t="s">
        <v>429</v>
      </c>
      <c r="J224" s="247" t="s">
        <v>865</v>
      </c>
    </row>
    <row r="225" ht="14.25" spans="1:10">
      <c r="A225" s="252"/>
      <c r="B225" s="252"/>
      <c r="C225" s="246" t="s">
        <v>440</v>
      </c>
      <c r="D225" s="246" t="s">
        <v>441</v>
      </c>
      <c r="E225" s="246" t="s">
        <v>866</v>
      </c>
      <c r="F225" s="247" t="s">
        <v>426</v>
      </c>
      <c r="G225" s="247" t="s">
        <v>444</v>
      </c>
      <c r="H225" s="247" t="s">
        <v>445</v>
      </c>
      <c r="I225" s="247" t="s">
        <v>446</v>
      </c>
      <c r="J225" s="247" t="s">
        <v>867</v>
      </c>
    </row>
    <row r="226" ht="14.25" spans="1:10">
      <c r="A226" s="252"/>
      <c r="B226" s="252"/>
      <c r="C226" s="246" t="s">
        <v>440</v>
      </c>
      <c r="D226" s="246" t="s">
        <v>441</v>
      </c>
      <c r="E226" s="246" t="s">
        <v>868</v>
      </c>
      <c r="F226" s="247" t="s">
        <v>426</v>
      </c>
      <c r="G226" s="247" t="s">
        <v>869</v>
      </c>
      <c r="H226" s="247" t="s">
        <v>569</v>
      </c>
      <c r="I226" s="247" t="s">
        <v>446</v>
      </c>
      <c r="J226" s="247" t="s">
        <v>868</v>
      </c>
    </row>
    <row r="227" ht="14.25" spans="1:10">
      <c r="A227" s="253"/>
      <c r="B227" s="253"/>
      <c r="C227" s="246" t="s">
        <v>450</v>
      </c>
      <c r="D227" s="246" t="s">
        <v>451</v>
      </c>
      <c r="E227" s="246" t="s">
        <v>452</v>
      </c>
      <c r="F227" s="247" t="s">
        <v>426</v>
      </c>
      <c r="G227" s="247" t="s">
        <v>453</v>
      </c>
      <c r="H227" s="247" t="s">
        <v>438</v>
      </c>
      <c r="I227" s="247" t="s">
        <v>446</v>
      </c>
      <c r="J227" s="247" t="s">
        <v>452</v>
      </c>
    </row>
    <row r="228" ht="14.25" spans="1:10">
      <c r="A228" s="251" t="s">
        <v>394</v>
      </c>
      <c r="B228" s="251" t="s">
        <v>870</v>
      </c>
      <c r="C228" s="246" t="s">
        <v>423</v>
      </c>
      <c r="D228" s="246" t="s">
        <v>424</v>
      </c>
      <c r="E228" s="246" t="s">
        <v>871</v>
      </c>
      <c r="F228" s="247" t="s">
        <v>443</v>
      </c>
      <c r="G228" s="247" t="s">
        <v>872</v>
      </c>
      <c r="H228" s="247" t="s">
        <v>569</v>
      </c>
      <c r="I228" s="247" t="s">
        <v>429</v>
      </c>
      <c r="J228" s="247" t="s">
        <v>873</v>
      </c>
    </row>
    <row r="229" ht="27" spans="1:10">
      <c r="A229" s="252"/>
      <c r="B229" s="252"/>
      <c r="C229" s="246" t="s">
        <v>423</v>
      </c>
      <c r="D229" s="246" t="s">
        <v>435</v>
      </c>
      <c r="E229" s="246" t="s">
        <v>874</v>
      </c>
      <c r="F229" s="247" t="s">
        <v>426</v>
      </c>
      <c r="G229" s="247" t="s">
        <v>437</v>
      </c>
      <c r="H229" s="247" t="s">
        <v>438</v>
      </c>
      <c r="I229" s="247" t="s">
        <v>429</v>
      </c>
      <c r="J229" s="247" t="s">
        <v>875</v>
      </c>
    </row>
    <row r="230" ht="27" spans="1:10">
      <c r="A230" s="252"/>
      <c r="B230" s="252"/>
      <c r="C230" s="246" t="s">
        <v>440</v>
      </c>
      <c r="D230" s="246" t="s">
        <v>809</v>
      </c>
      <c r="E230" s="246" t="s">
        <v>876</v>
      </c>
      <c r="F230" s="247" t="s">
        <v>426</v>
      </c>
      <c r="G230" s="247" t="s">
        <v>437</v>
      </c>
      <c r="H230" s="247" t="s">
        <v>438</v>
      </c>
      <c r="I230" s="247" t="s">
        <v>446</v>
      </c>
      <c r="J230" s="247" t="s">
        <v>877</v>
      </c>
    </row>
    <row r="231" ht="27" spans="1:10">
      <c r="A231" s="253"/>
      <c r="B231" s="253"/>
      <c r="C231" s="246" t="s">
        <v>450</v>
      </c>
      <c r="D231" s="246" t="s">
        <v>811</v>
      </c>
      <c r="E231" s="246" t="s">
        <v>777</v>
      </c>
      <c r="F231" s="247" t="s">
        <v>443</v>
      </c>
      <c r="G231" s="247" t="s">
        <v>437</v>
      </c>
      <c r="H231" s="247" t="s">
        <v>438</v>
      </c>
      <c r="I231" s="247" t="s">
        <v>446</v>
      </c>
      <c r="J231" s="247" t="s">
        <v>878</v>
      </c>
    </row>
    <row r="232" ht="28.5" spans="1:10">
      <c r="A232" s="248" t="s">
        <v>334</v>
      </c>
      <c r="B232" s="248" t="s">
        <v>879</v>
      </c>
      <c r="C232" s="246" t="s">
        <v>423</v>
      </c>
      <c r="D232" s="246" t="s">
        <v>424</v>
      </c>
      <c r="E232" s="246" t="s">
        <v>880</v>
      </c>
      <c r="F232" s="247" t="s">
        <v>443</v>
      </c>
      <c r="G232" s="247" t="s">
        <v>881</v>
      </c>
      <c r="H232" s="247" t="s">
        <v>616</v>
      </c>
      <c r="I232" s="247" t="s">
        <v>429</v>
      </c>
      <c r="J232" s="247" t="s">
        <v>882</v>
      </c>
    </row>
    <row r="233" ht="14.25" spans="1:10">
      <c r="A233" s="248"/>
      <c r="B233" s="248"/>
      <c r="C233" s="246" t="s">
        <v>423</v>
      </c>
      <c r="D233" s="246" t="s">
        <v>424</v>
      </c>
      <c r="E233" s="246" t="s">
        <v>883</v>
      </c>
      <c r="F233" s="247" t="s">
        <v>443</v>
      </c>
      <c r="G233" s="247" t="s">
        <v>884</v>
      </c>
      <c r="H233" s="247" t="s">
        <v>788</v>
      </c>
      <c r="I233" s="247" t="s">
        <v>429</v>
      </c>
      <c r="J233" s="247" t="s">
        <v>885</v>
      </c>
    </row>
    <row r="234" ht="42.75" spans="1:10">
      <c r="A234" s="248"/>
      <c r="B234" s="248"/>
      <c r="C234" s="246" t="s">
        <v>423</v>
      </c>
      <c r="D234" s="246" t="s">
        <v>424</v>
      </c>
      <c r="E234" s="246" t="s">
        <v>886</v>
      </c>
      <c r="F234" s="247" t="s">
        <v>443</v>
      </c>
      <c r="G234" s="247" t="s">
        <v>457</v>
      </c>
      <c r="H234" s="247" t="s">
        <v>484</v>
      </c>
      <c r="I234" s="247" t="s">
        <v>429</v>
      </c>
      <c r="J234" s="247" t="s">
        <v>887</v>
      </c>
    </row>
    <row r="235" ht="142.5" spans="1:10">
      <c r="A235" s="248"/>
      <c r="B235" s="248"/>
      <c r="C235" s="246" t="s">
        <v>423</v>
      </c>
      <c r="D235" s="246" t="s">
        <v>424</v>
      </c>
      <c r="E235" s="246" t="s">
        <v>888</v>
      </c>
      <c r="F235" s="247" t="s">
        <v>443</v>
      </c>
      <c r="G235" s="247" t="s">
        <v>649</v>
      </c>
      <c r="H235" s="247" t="s">
        <v>638</v>
      </c>
      <c r="I235" s="247" t="s">
        <v>429</v>
      </c>
      <c r="J235" s="247" t="s">
        <v>889</v>
      </c>
    </row>
    <row r="236" ht="57" spans="1:10">
      <c r="A236" s="248"/>
      <c r="B236" s="248"/>
      <c r="C236" s="246" t="s">
        <v>423</v>
      </c>
      <c r="D236" s="246" t="s">
        <v>424</v>
      </c>
      <c r="E236" s="246" t="s">
        <v>890</v>
      </c>
      <c r="F236" s="247" t="s">
        <v>443</v>
      </c>
      <c r="G236" s="247" t="s">
        <v>891</v>
      </c>
      <c r="H236" s="247" t="s">
        <v>524</v>
      </c>
      <c r="I236" s="247" t="s">
        <v>429</v>
      </c>
      <c r="J236" s="247" t="s">
        <v>892</v>
      </c>
    </row>
    <row r="237" ht="28.5" spans="1:10">
      <c r="A237" s="248"/>
      <c r="B237" s="248"/>
      <c r="C237" s="246" t="s">
        <v>423</v>
      </c>
      <c r="D237" s="246" t="s">
        <v>473</v>
      </c>
      <c r="E237" s="246" t="s">
        <v>893</v>
      </c>
      <c r="F237" s="247" t="s">
        <v>426</v>
      </c>
      <c r="G237" s="247" t="s">
        <v>437</v>
      </c>
      <c r="H237" s="247" t="s">
        <v>438</v>
      </c>
      <c r="I237" s="247" t="s">
        <v>429</v>
      </c>
      <c r="J237" s="247" t="s">
        <v>894</v>
      </c>
    </row>
    <row r="238" ht="42.75" spans="1:10">
      <c r="A238" s="248"/>
      <c r="B238" s="248"/>
      <c r="C238" s="246" t="s">
        <v>440</v>
      </c>
      <c r="D238" s="246" t="s">
        <v>809</v>
      </c>
      <c r="E238" s="246" t="s">
        <v>895</v>
      </c>
      <c r="F238" s="247" t="s">
        <v>426</v>
      </c>
      <c r="G238" s="247" t="s">
        <v>437</v>
      </c>
      <c r="H238" s="247" t="s">
        <v>438</v>
      </c>
      <c r="I238" s="247" t="s">
        <v>446</v>
      </c>
      <c r="J238" s="247" t="s">
        <v>896</v>
      </c>
    </row>
    <row r="239" ht="28.5" spans="1:10">
      <c r="A239" s="248"/>
      <c r="B239" s="248"/>
      <c r="C239" s="246" t="s">
        <v>450</v>
      </c>
      <c r="D239" s="246" t="s">
        <v>811</v>
      </c>
      <c r="E239" s="246" t="s">
        <v>452</v>
      </c>
      <c r="F239" s="247" t="s">
        <v>426</v>
      </c>
      <c r="G239" s="247" t="s">
        <v>467</v>
      </c>
      <c r="H239" s="247" t="s">
        <v>438</v>
      </c>
      <c r="I239" s="247" t="s">
        <v>446</v>
      </c>
      <c r="J239" s="247" t="s">
        <v>897</v>
      </c>
    </row>
    <row r="240" ht="28.5" spans="1:10">
      <c r="A240" s="248" t="s">
        <v>411</v>
      </c>
      <c r="B240" s="248" t="s">
        <v>898</v>
      </c>
      <c r="C240" s="246" t="s">
        <v>423</v>
      </c>
      <c r="D240" s="246" t="s">
        <v>424</v>
      </c>
      <c r="E240" s="246" t="s">
        <v>557</v>
      </c>
      <c r="F240" s="247" t="s">
        <v>443</v>
      </c>
      <c r="G240" s="247" t="s">
        <v>437</v>
      </c>
      <c r="H240" s="247" t="s">
        <v>438</v>
      </c>
      <c r="I240" s="247" t="s">
        <v>429</v>
      </c>
      <c r="J240" s="247" t="s">
        <v>557</v>
      </c>
    </row>
    <row r="241" ht="28.5" spans="1:10">
      <c r="A241" s="248"/>
      <c r="B241" s="248"/>
      <c r="C241" s="246" t="s">
        <v>423</v>
      </c>
      <c r="D241" s="246" t="s">
        <v>424</v>
      </c>
      <c r="E241" s="246" t="s">
        <v>781</v>
      </c>
      <c r="F241" s="247" t="s">
        <v>443</v>
      </c>
      <c r="G241" s="247" t="s">
        <v>782</v>
      </c>
      <c r="H241" s="247" t="s">
        <v>491</v>
      </c>
      <c r="I241" s="247" t="s">
        <v>429</v>
      </c>
      <c r="J241" s="247" t="s">
        <v>781</v>
      </c>
    </row>
    <row r="242" ht="28.5" spans="1:10">
      <c r="A242" s="248"/>
      <c r="B242" s="248"/>
      <c r="C242" s="246" t="s">
        <v>423</v>
      </c>
      <c r="D242" s="246" t="s">
        <v>435</v>
      </c>
      <c r="E242" s="246" t="s">
        <v>899</v>
      </c>
      <c r="F242" s="247" t="s">
        <v>443</v>
      </c>
      <c r="G242" s="247" t="s">
        <v>437</v>
      </c>
      <c r="H242" s="247" t="s">
        <v>438</v>
      </c>
      <c r="I242" s="247" t="s">
        <v>429</v>
      </c>
      <c r="J242" s="247" t="s">
        <v>900</v>
      </c>
    </row>
    <row r="243" ht="14.25" spans="1:10">
      <c r="A243" s="248"/>
      <c r="B243" s="248"/>
      <c r="C243" s="246" t="s">
        <v>440</v>
      </c>
      <c r="D243" s="246" t="s">
        <v>901</v>
      </c>
      <c r="E243" s="246" t="s">
        <v>565</v>
      </c>
      <c r="F243" s="247" t="s">
        <v>443</v>
      </c>
      <c r="G243" s="247" t="s">
        <v>437</v>
      </c>
      <c r="H243" s="247" t="s">
        <v>438</v>
      </c>
      <c r="I243" s="247" t="s">
        <v>429</v>
      </c>
      <c r="J243" s="247" t="s">
        <v>565</v>
      </c>
    </row>
    <row r="244" ht="14.25" spans="1:10">
      <c r="A244" s="248"/>
      <c r="B244" s="248"/>
      <c r="C244" s="246" t="s">
        <v>440</v>
      </c>
      <c r="D244" s="246" t="s">
        <v>809</v>
      </c>
      <c r="E244" s="246" t="s">
        <v>563</v>
      </c>
      <c r="F244" s="247" t="s">
        <v>443</v>
      </c>
      <c r="G244" s="247" t="s">
        <v>444</v>
      </c>
      <c r="H244" s="247" t="s">
        <v>445</v>
      </c>
      <c r="I244" s="247" t="s">
        <v>446</v>
      </c>
      <c r="J244" s="247" t="s">
        <v>564</v>
      </c>
    </row>
    <row r="245" ht="14.25" spans="1:10">
      <c r="A245" s="248"/>
      <c r="B245" s="248"/>
      <c r="C245" s="246" t="s">
        <v>450</v>
      </c>
      <c r="D245" s="246" t="s">
        <v>811</v>
      </c>
      <c r="E245" s="246" t="s">
        <v>452</v>
      </c>
      <c r="F245" s="247" t="s">
        <v>443</v>
      </c>
      <c r="G245" s="247" t="s">
        <v>467</v>
      </c>
      <c r="H245" s="247" t="s">
        <v>438</v>
      </c>
      <c r="I245" s="247" t="s">
        <v>446</v>
      </c>
      <c r="J245" s="247" t="s">
        <v>452</v>
      </c>
    </row>
  </sheetData>
  <mergeCells count="66">
    <mergeCell ref="A2:J2"/>
    <mergeCell ref="A3:H3"/>
    <mergeCell ref="A6:A11"/>
    <mergeCell ref="A12:A17"/>
    <mergeCell ref="A18:A23"/>
    <mergeCell ref="A24:A40"/>
    <mergeCell ref="A41:A46"/>
    <mergeCell ref="A47:A52"/>
    <mergeCell ref="A53:A58"/>
    <mergeCell ref="A59:A64"/>
    <mergeCell ref="A65:A79"/>
    <mergeCell ref="A80:A85"/>
    <mergeCell ref="A86:A91"/>
    <mergeCell ref="A92:A107"/>
    <mergeCell ref="A108:A126"/>
    <mergeCell ref="A127:A130"/>
    <mergeCell ref="A131:A136"/>
    <mergeCell ref="A137:A143"/>
    <mergeCell ref="A144:A149"/>
    <mergeCell ref="A150:A158"/>
    <mergeCell ref="A159:A164"/>
    <mergeCell ref="A165:A172"/>
    <mergeCell ref="A173:A179"/>
    <mergeCell ref="A180:A185"/>
    <mergeCell ref="A186:A192"/>
    <mergeCell ref="A193:A197"/>
    <mergeCell ref="A198:A202"/>
    <mergeCell ref="A203:A208"/>
    <mergeCell ref="A209:A215"/>
    <mergeCell ref="A216:A221"/>
    <mergeCell ref="A222:A227"/>
    <mergeCell ref="A228:A231"/>
    <mergeCell ref="A232:A239"/>
    <mergeCell ref="A240:A245"/>
    <mergeCell ref="B6:B11"/>
    <mergeCell ref="B12:B17"/>
    <mergeCell ref="B18:B23"/>
    <mergeCell ref="B24:B40"/>
    <mergeCell ref="B41:B46"/>
    <mergeCell ref="B47:B52"/>
    <mergeCell ref="B53:B58"/>
    <mergeCell ref="B59:B64"/>
    <mergeCell ref="B65:B79"/>
    <mergeCell ref="B80:B85"/>
    <mergeCell ref="B86:B91"/>
    <mergeCell ref="B92:B107"/>
    <mergeCell ref="B108:B126"/>
    <mergeCell ref="B127:B130"/>
    <mergeCell ref="B131:B136"/>
    <mergeCell ref="B137:B143"/>
    <mergeCell ref="B144:B149"/>
    <mergeCell ref="B150:B158"/>
    <mergeCell ref="B159:B164"/>
    <mergeCell ref="B165:B172"/>
    <mergeCell ref="B173:B179"/>
    <mergeCell ref="B180:B185"/>
    <mergeCell ref="B186:B192"/>
    <mergeCell ref="B193:B197"/>
    <mergeCell ref="B198:B202"/>
    <mergeCell ref="B203:B208"/>
    <mergeCell ref="B209:B215"/>
    <mergeCell ref="B216:B221"/>
    <mergeCell ref="B222:B227"/>
    <mergeCell ref="B228:B231"/>
    <mergeCell ref="B232:B239"/>
    <mergeCell ref="B240:B245"/>
  </mergeCells>
  <printOptions horizontalCentered="1"/>
  <pageMargins left="0.393055555555556" right="0.393055555555556" top="0.511805555555556" bottom="0.511805555555556" header="0.314583333333333" footer="0.314583333333333"/>
  <pageSetup paperSize="9" scale="1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N45"/>
  <sheetViews>
    <sheetView topLeftCell="A18" workbookViewId="0">
      <selection activeCell="C24" sqref="C24:E24"/>
    </sheetView>
  </sheetViews>
  <sheetFormatPr defaultColWidth="8.57142857142857" defaultRowHeight="14.25" customHeight="1"/>
  <cols>
    <col min="1" max="1" width="16.4285714285714" style="122" customWidth="1"/>
    <col min="2" max="2" width="23.2857142857143" style="122" customWidth="1"/>
    <col min="3" max="3" width="41.2857142857143" style="122" customWidth="1"/>
    <col min="4" max="12" width="20.1428571428571" style="122" customWidth="1"/>
    <col min="13" max="13" width="24" style="122" customWidth="1"/>
    <col min="14" max="14" width="20.1428571428571" style="122" customWidth="1"/>
    <col min="15" max="16384" width="8.57142857142857" style="82" customWidth="1"/>
  </cols>
  <sheetData>
    <row r="1" s="82" customFormat="1" customHeight="1" spans="1:14">
      <c r="A1" s="188" t="s">
        <v>902</v>
      </c>
      <c r="B1" s="189"/>
      <c r="C1" s="189"/>
      <c r="D1" s="189"/>
      <c r="E1" s="189"/>
      <c r="F1" s="189"/>
      <c r="G1" s="189"/>
      <c r="H1" s="189"/>
      <c r="I1" s="189"/>
      <c r="J1" s="189"/>
      <c r="K1" s="189"/>
      <c r="L1" s="189"/>
      <c r="M1" s="222"/>
      <c r="N1" s="122"/>
    </row>
    <row r="2" s="82" customFormat="1" ht="44" customHeight="1" spans="1:14">
      <c r="A2" s="157" t="s">
        <v>903</v>
      </c>
      <c r="B2" s="157"/>
      <c r="C2" s="156"/>
      <c r="D2" s="157"/>
      <c r="E2" s="157"/>
      <c r="F2" s="157"/>
      <c r="G2" s="157"/>
      <c r="H2" s="157"/>
      <c r="I2" s="157"/>
      <c r="J2" s="157"/>
      <c r="K2" s="157"/>
      <c r="L2" s="157"/>
      <c r="M2" s="157"/>
      <c r="N2" s="122"/>
    </row>
    <row r="3" s="82" customFormat="1" ht="30" customHeight="1" spans="1:14">
      <c r="A3" s="190" t="s">
        <v>904</v>
      </c>
      <c r="B3" s="191" t="s">
        <v>92</v>
      </c>
      <c r="C3" s="192"/>
      <c r="D3" s="192"/>
      <c r="E3" s="192"/>
      <c r="F3" s="192"/>
      <c r="G3" s="192"/>
      <c r="H3" s="192"/>
      <c r="I3" s="192"/>
      <c r="J3" s="192"/>
      <c r="K3" s="192"/>
      <c r="L3" s="192"/>
      <c r="M3" s="223"/>
      <c r="N3" s="122"/>
    </row>
    <row r="4" s="82" customFormat="1" ht="32.25" customHeight="1" spans="1:14">
      <c r="A4" s="67" t="s">
        <v>1</v>
      </c>
      <c r="B4" s="68"/>
      <c r="C4" s="68"/>
      <c r="D4" s="68"/>
      <c r="E4" s="68"/>
      <c r="F4" s="68"/>
      <c r="G4" s="68"/>
      <c r="H4" s="68"/>
      <c r="I4" s="68"/>
      <c r="J4" s="68"/>
      <c r="K4" s="68"/>
      <c r="L4" s="69"/>
      <c r="M4" s="190" t="s">
        <v>905</v>
      </c>
      <c r="N4" s="122"/>
    </row>
    <row r="5" s="82" customFormat="1" ht="217" customHeight="1" spans="1:14">
      <c r="A5" s="90" t="s">
        <v>906</v>
      </c>
      <c r="B5" s="193" t="s">
        <v>907</v>
      </c>
      <c r="C5" s="194" t="s">
        <v>908</v>
      </c>
      <c r="D5" s="195"/>
      <c r="E5" s="195"/>
      <c r="F5" s="195"/>
      <c r="G5" s="195"/>
      <c r="H5" s="195"/>
      <c r="I5" s="224"/>
      <c r="J5" s="224"/>
      <c r="K5" s="224"/>
      <c r="L5" s="225"/>
      <c r="M5" s="226" t="s">
        <v>909</v>
      </c>
      <c r="N5" s="122"/>
    </row>
    <row r="6" s="82" customFormat="1" ht="99.75" customHeight="1" spans="1:14">
      <c r="A6" s="196"/>
      <c r="B6" s="159" t="s">
        <v>910</v>
      </c>
      <c r="C6" s="197" t="s">
        <v>911</v>
      </c>
      <c r="D6" s="198"/>
      <c r="E6" s="198"/>
      <c r="F6" s="198"/>
      <c r="G6" s="198"/>
      <c r="H6" s="198"/>
      <c r="I6" s="227"/>
      <c r="J6" s="227"/>
      <c r="K6" s="227"/>
      <c r="L6" s="228"/>
      <c r="M6" s="229" t="s">
        <v>912</v>
      </c>
      <c r="N6" s="122"/>
    </row>
    <row r="7" s="82" customFormat="1" ht="156" customHeight="1" spans="1:14">
      <c r="A7" s="199" t="s">
        <v>913</v>
      </c>
      <c r="B7" s="112" t="s">
        <v>914</v>
      </c>
      <c r="C7" s="200" t="s">
        <v>915</v>
      </c>
      <c r="D7" s="200"/>
      <c r="E7" s="200"/>
      <c r="F7" s="200"/>
      <c r="G7" s="200"/>
      <c r="H7" s="200"/>
      <c r="I7" s="200"/>
      <c r="J7" s="200"/>
      <c r="K7" s="200"/>
      <c r="L7" s="200"/>
      <c r="M7" s="230" t="s">
        <v>916</v>
      </c>
      <c r="N7" s="122"/>
    </row>
    <row r="8" s="82" customFormat="1" ht="32.25" customHeight="1" spans="1:14">
      <c r="A8" s="201" t="s">
        <v>917</v>
      </c>
      <c r="B8" s="201"/>
      <c r="C8" s="201"/>
      <c r="D8" s="201"/>
      <c r="E8" s="201"/>
      <c r="F8" s="201"/>
      <c r="G8" s="201"/>
      <c r="H8" s="201"/>
      <c r="I8" s="201"/>
      <c r="J8" s="201"/>
      <c r="K8" s="201"/>
      <c r="L8" s="201"/>
      <c r="M8" s="201"/>
      <c r="N8" s="122"/>
    </row>
    <row r="9" s="82" customFormat="1" ht="32.25" customHeight="1" spans="1:14">
      <c r="A9" s="199" t="s">
        <v>918</v>
      </c>
      <c r="B9" s="199"/>
      <c r="C9" s="112" t="s">
        <v>919</v>
      </c>
      <c r="D9" s="112"/>
      <c r="E9" s="112"/>
      <c r="F9" s="112" t="s">
        <v>920</v>
      </c>
      <c r="G9" s="112"/>
      <c r="H9" s="112" t="s">
        <v>921</v>
      </c>
      <c r="I9" s="112"/>
      <c r="J9" s="112"/>
      <c r="K9" s="112" t="s">
        <v>922</v>
      </c>
      <c r="L9" s="112"/>
      <c r="M9" s="112"/>
      <c r="N9" s="122"/>
    </row>
    <row r="10" s="82" customFormat="1" ht="32.25" customHeight="1" spans="1:14">
      <c r="A10" s="199"/>
      <c r="B10" s="199"/>
      <c r="C10" s="112"/>
      <c r="D10" s="112"/>
      <c r="E10" s="112"/>
      <c r="F10" s="112"/>
      <c r="G10" s="112"/>
      <c r="H10" s="199" t="s">
        <v>923</v>
      </c>
      <c r="I10" s="112" t="s">
        <v>924</v>
      </c>
      <c r="J10" s="112" t="s">
        <v>925</v>
      </c>
      <c r="K10" s="112" t="s">
        <v>923</v>
      </c>
      <c r="L10" s="199" t="s">
        <v>924</v>
      </c>
      <c r="M10" s="199" t="s">
        <v>925</v>
      </c>
      <c r="N10" s="122"/>
    </row>
    <row r="11" s="82" customFormat="1" ht="27" customHeight="1" spans="1:14">
      <c r="A11" s="202" t="s">
        <v>77</v>
      </c>
      <c r="B11" s="202"/>
      <c r="C11" s="202"/>
      <c r="D11" s="202"/>
      <c r="E11" s="202"/>
      <c r="F11" s="202"/>
      <c r="G11" s="202"/>
      <c r="H11" s="203">
        <f>I11+J11</f>
        <v>1700000</v>
      </c>
      <c r="I11" s="231">
        <f>SUM(I12:I25)</f>
        <v>1700000</v>
      </c>
      <c r="J11" s="231"/>
      <c r="K11" s="231">
        <f>L11+M11</f>
        <v>1700000</v>
      </c>
      <c r="L11" s="203">
        <f>SUM(L12:L25)</f>
        <v>1700000</v>
      </c>
      <c r="M11" s="203"/>
      <c r="N11" s="122"/>
    </row>
    <row r="12" s="82" customFormat="1" ht="64" customHeight="1" spans="1:14">
      <c r="A12" s="204" t="s">
        <v>359</v>
      </c>
      <c r="B12" s="204"/>
      <c r="C12" s="205" t="s">
        <v>926</v>
      </c>
      <c r="D12" s="206"/>
      <c r="E12" s="207"/>
      <c r="F12" s="204" t="s">
        <v>359</v>
      </c>
      <c r="G12" s="204"/>
      <c r="H12" s="208">
        <f>I12+J12</f>
        <v>140520</v>
      </c>
      <c r="I12" s="232">
        <v>140520</v>
      </c>
      <c r="J12" s="208"/>
      <c r="K12" s="208">
        <f>L12+M12</f>
        <v>140520</v>
      </c>
      <c r="L12" s="232">
        <v>140520</v>
      </c>
      <c r="M12" s="208"/>
      <c r="N12" s="122"/>
    </row>
    <row r="13" s="82" customFormat="1" ht="69" customHeight="1" spans="1:14">
      <c r="A13" s="204" t="s">
        <v>363</v>
      </c>
      <c r="B13" s="209"/>
      <c r="C13" s="210" t="s">
        <v>927</v>
      </c>
      <c r="D13" s="211"/>
      <c r="E13" s="212"/>
      <c r="F13" s="204" t="s">
        <v>363</v>
      </c>
      <c r="G13" s="209"/>
      <c r="H13" s="208">
        <f t="shared" ref="H13:H25" si="0">I13+J13</f>
        <v>26400</v>
      </c>
      <c r="I13" s="232">
        <v>26400</v>
      </c>
      <c r="J13" s="208"/>
      <c r="K13" s="208">
        <f t="shared" ref="K13:K25" si="1">L13+M13</f>
        <v>26400</v>
      </c>
      <c r="L13" s="232">
        <v>26400</v>
      </c>
      <c r="M13" s="208"/>
      <c r="N13" s="122"/>
    </row>
    <row r="14" s="82" customFormat="1" ht="106" customHeight="1" spans="1:14">
      <c r="A14" s="204" t="s">
        <v>356</v>
      </c>
      <c r="B14" s="209"/>
      <c r="C14" s="210" t="s">
        <v>928</v>
      </c>
      <c r="D14" s="211"/>
      <c r="E14" s="212"/>
      <c r="F14" s="204" t="s">
        <v>356</v>
      </c>
      <c r="G14" s="209"/>
      <c r="H14" s="208">
        <f t="shared" si="0"/>
        <v>519100</v>
      </c>
      <c r="I14" s="232">
        <v>519100</v>
      </c>
      <c r="J14" s="208"/>
      <c r="K14" s="208">
        <f t="shared" si="1"/>
        <v>519100</v>
      </c>
      <c r="L14" s="232">
        <v>519100</v>
      </c>
      <c r="M14" s="208"/>
      <c r="N14" s="122"/>
    </row>
    <row r="15" s="82" customFormat="1" ht="72" customHeight="1" spans="1:14">
      <c r="A15" s="204" t="s">
        <v>350</v>
      </c>
      <c r="B15" s="209"/>
      <c r="C15" s="205" t="s">
        <v>929</v>
      </c>
      <c r="D15" s="213"/>
      <c r="E15" s="214"/>
      <c r="F15" s="204" t="s">
        <v>350</v>
      </c>
      <c r="G15" s="209"/>
      <c r="H15" s="208">
        <f t="shared" si="0"/>
        <v>400000</v>
      </c>
      <c r="I15" s="232">
        <v>400000</v>
      </c>
      <c r="J15" s="208"/>
      <c r="K15" s="208">
        <f t="shared" si="1"/>
        <v>400000</v>
      </c>
      <c r="L15" s="232">
        <v>400000</v>
      </c>
      <c r="M15" s="208"/>
      <c r="N15" s="122"/>
    </row>
    <row r="16" s="82" customFormat="1" ht="92" customHeight="1" spans="1:14">
      <c r="A16" s="204" t="s">
        <v>352</v>
      </c>
      <c r="B16" s="209"/>
      <c r="C16" s="205" t="s">
        <v>930</v>
      </c>
      <c r="D16" s="213"/>
      <c r="E16" s="214"/>
      <c r="F16" s="204" t="s">
        <v>352</v>
      </c>
      <c r="G16" s="209"/>
      <c r="H16" s="208">
        <f t="shared" si="0"/>
        <v>250000</v>
      </c>
      <c r="I16" s="232">
        <v>250000</v>
      </c>
      <c r="J16" s="208"/>
      <c r="K16" s="208">
        <f t="shared" si="1"/>
        <v>250000</v>
      </c>
      <c r="L16" s="232">
        <v>250000</v>
      </c>
      <c r="M16" s="208"/>
      <c r="N16" s="122"/>
    </row>
    <row r="17" s="82" customFormat="1" ht="103" customHeight="1" spans="1:14">
      <c r="A17" s="204" t="s">
        <v>329</v>
      </c>
      <c r="B17" s="209"/>
      <c r="C17" s="210" t="s">
        <v>931</v>
      </c>
      <c r="D17" s="211"/>
      <c r="E17" s="212"/>
      <c r="F17" s="204" t="s">
        <v>329</v>
      </c>
      <c r="G17" s="209"/>
      <c r="H17" s="208">
        <f t="shared" si="0"/>
        <v>10000</v>
      </c>
      <c r="I17" s="232">
        <v>10000</v>
      </c>
      <c r="J17" s="208"/>
      <c r="K17" s="208">
        <f t="shared" si="1"/>
        <v>10000</v>
      </c>
      <c r="L17" s="232">
        <v>10000</v>
      </c>
      <c r="M17" s="208"/>
      <c r="N17" s="122"/>
    </row>
    <row r="18" s="82" customFormat="1" ht="73" customHeight="1" spans="1:14">
      <c r="A18" s="204" t="s">
        <v>346</v>
      </c>
      <c r="B18" s="209"/>
      <c r="C18" s="210" t="s">
        <v>932</v>
      </c>
      <c r="D18" s="211"/>
      <c r="E18" s="212"/>
      <c r="F18" s="204" t="s">
        <v>346</v>
      </c>
      <c r="G18" s="209"/>
      <c r="H18" s="208">
        <f t="shared" si="0"/>
        <v>50000</v>
      </c>
      <c r="I18" s="232">
        <v>50000</v>
      </c>
      <c r="J18" s="208"/>
      <c r="K18" s="208">
        <f t="shared" si="1"/>
        <v>50000</v>
      </c>
      <c r="L18" s="232">
        <v>50000</v>
      </c>
      <c r="M18" s="208"/>
      <c r="N18" s="122"/>
    </row>
    <row r="19" s="82" customFormat="1" ht="84" customHeight="1" spans="1:14">
      <c r="A19" s="204" t="s">
        <v>348</v>
      </c>
      <c r="B19" s="209"/>
      <c r="C19" s="210" t="s">
        <v>933</v>
      </c>
      <c r="D19" s="211"/>
      <c r="E19" s="212"/>
      <c r="F19" s="204" t="s">
        <v>348</v>
      </c>
      <c r="G19" s="209"/>
      <c r="H19" s="208">
        <f t="shared" si="0"/>
        <v>23980</v>
      </c>
      <c r="I19" s="232">
        <v>23980</v>
      </c>
      <c r="J19" s="208"/>
      <c r="K19" s="208">
        <f t="shared" si="1"/>
        <v>23980</v>
      </c>
      <c r="L19" s="232">
        <v>23980</v>
      </c>
      <c r="M19" s="208"/>
      <c r="N19" s="122"/>
    </row>
    <row r="20" s="82" customFormat="1" ht="50" customHeight="1" spans="1:14">
      <c r="A20" s="204" t="s">
        <v>365</v>
      </c>
      <c r="B20" s="209"/>
      <c r="C20" s="210" t="s">
        <v>934</v>
      </c>
      <c r="D20" s="211"/>
      <c r="E20" s="212"/>
      <c r="F20" s="204" t="s">
        <v>365</v>
      </c>
      <c r="G20" s="209"/>
      <c r="H20" s="208">
        <f t="shared" si="0"/>
        <v>50000</v>
      </c>
      <c r="I20" s="232">
        <v>50000</v>
      </c>
      <c r="J20" s="208"/>
      <c r="K20" s="208">
        <f t="shared" si="1"/>
        <v>50000</v>
      </c>
      <c r="L20" s="232">
        <v>50000</v>
      </c>
      <c r="M20" s="208"/>
      <c r="N20" s="122"/>
    </row>
    <row r="21" s="82" customFormat="1" ht="50" customHeight="1" spans="1:14">
      <c r="A21" s="204" t="s">
        <v>367</v>
      </c>
      <c r="B21" s="209"/>
      <c r="C21" s="210" t="s">
        <v>935</v>
      </c>
      <c r="D21" s="211"/>
      <c r="E21" s="212"/>
      <c r="F21" s="204" t="s">
        <v>367</v>
      </c>
      <c r="G21" s="209"/>
      <c r="H21" s="208">
        <f t="shared" si="0"/>
        <v>20000</v>
      </c>
      <c r="I21" s="232">
        <v>20000</v>
      </c>
      <c r="J21" s="208"/>
      <c r="K21" s="208">
        <f t="shared" si="1"/>
        <v>20000</v>
      </c>
      <c r="L21" s="232">
        <v>20000</v>
      </c>
      <c r="M21" s="208"/>
      <c r="N21" s="122"/>
    </row>
    <row r="22" s="82" customFormat="1" ht="58" customHeight="1" spans="1:14">
      <c r="A22" s="204" t="s">
        <v>369</v>
      </c>
      <c r="B22" s="209"/>
      <c r="C22" s="210" t="s">
        <v>936</v>
      </c>
      <c r="D22" s="211"/>
      <c r="E22" s="212"/>
      <c r="F22" s="204" t="s">
        <v>369</v>
      </c>
      <c r="G22" s="209"/>
      <c r="H22" s="208">
        <f t="shared" si="0"/>
        <v>60000</v>
      </c>
      <c r="I22" s="232">
        <v>60000</v>
      </c>
      <c r="J22" s="208"/>
      <c r="K22" s="208">
        <f t="shared" si="1"/>
        <v>60000</v>
      </c>
      <c r="L22" s="232">
        <v>60000</v>
      </c>
      <c r="M22" s="208"/>
      <c r="N22" s="122"/>
    </row>
    <row r="23" s="82" customFormat="1" ht="96" customHeight="1" spans="1:14">
      <c r="A23" s="204" t="s">
        <v>371</v>
      </c>
      <c r="B23" s="209"/>
      <c r="C23" s="210" t="s">
        <v>937</v>
      </c>
      <c r="D23" s="211"/>
      <c r="E23" s="212"/>
      <c r="F23" s="204" t="s">
        <v>371</v>
      </c>
      <c r="G23" s="209"/>
      <c r="H23" s="208">
        <f t="shared" si="0"/>
        <v>50000</v>
      </c>
      <c r="I23" s="232">
        <v>50000</v>
      </c>
      <c r="J23" s="233"/>
      <c r="K23" s="208">
        <f t="shared" si="1"/>
        <v>50000</v>
      </c>
      <c r="L23" s="232">
        <v>50000</v>
      </c>
      <c r="M23" s="233"/>
      <c r="N23" s="122"/>
    </row>
    <row r="24" s="82" customFormat="1" ht="71" customHeight="1" spans="1:14">
      <c r="A24" s="204" t="s">
        <v>373</v>
      </c>
      <c r="B24" s="209"/>
      <c r="C24" s="210" t="s">
        <v>938</v>
      </c>
      <c r="D24" s="211"/>
      <c r="E24" s="212"/>
      <c r="F24" s="204" t="s">
        <v>373</v>
      </c>
      <c r="G24" s="209"/>
      <c r="H24" s="208">
        <f t="shared" si="0"/>
        <v>50000</v>
      </c>
      <c r="I24" s="232">
        <v>50000</v>
      </c>
      <c r="J24" s="233"/>
      <c r="K24" s="208">
        <f t="shared" si="1"/>
        <v>50000</v>
      </c>
      <c r="L24" s="232">
        <v>50000</v>
      </c>
      <c r="M24" s="233"/>
      <c r="N24" s="122"/>
    </row>
    <row r="25" s="82" customFormat="1" ht="34.5" customHeight="1" spans="1:14">
      <c r="A25" s="204" t="s">
        <v>375</v>
      </c>
      <c r="B25" s="209"/>
      <c r="C25" s="210" t="s">
        <v>939</v>
      </c>
      <c r="D25" s="211"/>
      <c r="E25" s="212"/>
      <c r="F25" s="204" t="s">
        <v>375</v>
      </c>
      <c r="G25" s="209"/>
      <c r="H25" s="208">
        <f t="shared" si="0"/>
        <v>50000</v>
      </c>
      <c r="I25" s="232">
        <v>50000</v>
      </c>
      <c r="J25" s="233"/>
      <c r="K25" s="208">
        <f t="shared" si="1"/>
        <v>50000</v>
      </c>
      <c r="L25" s="232">
        <v>50000</v>
      </c>
      <c r="M25" s="233"/>
      <c r="N25" s="122"/>
    </row>
    <row r="26" s="82" customFormat="1" ht="32.25" customHeight="1" spans="1:14">
      <c r="A26" s="215" t="s">
        <v>940</v>
      </c>
      <c r="B26" s="216"/>
      <c r="C26" s="216"/>
      <c r="D26" s="216"/>
      <c r="E26" s="216"/>
      <c r="F26" s="216"/>
      <c r="G26" s="216"/>
      <c r="H26" s="216"/>
      <c r="I26" s="216"/>
      <c r="J26" s="216"/>
      <c r="K26" s="216"/>
      <c r="L26" s="216"/>
      <c r="M26" s="234"/>
      <c r="N26" s="122"/>
    </row>
    <row r="27" s="82" customFormat="1" ht="32.25" customHeight="1" spans="1:14">
      <c r="A27" s="67" t="s">
        <v>941</v>
      </c>
      <c r="B27" s="68"/>
      <c r="C27" s="68"/>
      <c r="D27" s="68"/>
      <c r="E27" s="68"/>
      <c r="F27" s="68"/>
      <c r="G27" s="69"/>
      <c r="H27" s="217" t="s">
        <v>942</v>
      </c>
      <c r="I27" s="111"/>
      <c r="J27" s="91" t="s">
        <v>421</v>
      </c>
      <c r="K27" s="111"/>
      <c r="L27" s="217" t="s">
        <v>943</v>
      </c>
      <c r="M27" s="235"/>
      <c r="N27" s="122"/>
    </row>
    <row r="28" s="82" customFormat="1" ht="36" customHeight="1" spans="1:14">
      <c r="A28" s="218" t="s">
        <v>414</v>
      </c>
      <c r="B28" s="218" t="s">
        <v>944</v>
      </c>
      <c r="C28" s="218" t="s">
        <v>416</v>
      </c>
      <c r="D28" s="218" t="s">
        <v>417</v>
      </c>
      <c r="E28" s="218" t="s">
        <v>418</v>
      </c>
      <c r="F28" s="218" t="s">
        <v>419</v>
      </c>
      <c r="G28" s="218" t="s">
        <v>420</v>
      </c>
      <c r="H28" s="219"/>
      <c r="I28" s="133"/>
      <c r="J28" s="219"/>
      <c r="K28" s="133"/>
      <c r="L28" s="219"/>
      <c r="M28" s="133"/>
      <c r="N28" s="122"/>
    </row>
    <row r="29" s="82" customFormat="1" ht="27" customHeight="1" spans="1:14">
      <c r="A29" s="220" t="s">
        <v>423</v>
      </c>
      <c r="B29" s="220"/>
      <c r="C29" s="221"/>
      <c r="D29" s="220"/>
      <c r="E29" s="220"/>
      <c r="F29" s="220"/>
      <c r="G29" s="220"/>
      <c r="H29" s="220"/>
      <c r="I29" s="220"/>
      <c r="J29" s="220"/>
      <c r="K29" s="220"/>
      <c r="L29" s="220"/>
      <c r="M29" s="220"/>
      <c r="N29" s="122"/>
    </row>
    <row r="30" s="82" customFormat="1" ht="27" customHeight="1" spans="1:14">
      <c r="A30" s="220"/>
      <c r="B30" s="220" t="s">
        <v>424</v>
      </c>
      <c r="C30" s="221"/>
      <c r="D30" s="220"/>
      <c r="E30" s="220"/>
      <c r="F30" s="220"/>
      <c r="G30" s="220"/>
      <c r="H30" s="220"/>
      <c r="I30" s="209"/>
      <c r="J30" s="220"/>
      <c r="K30" s="209"/>
      <c r="L30" s="220"/>
      <c r="M30" s="209"/>
      <c r="N30" s="122"/>
    </row>
    <row r="31" s="82" customFormat="1" ht="27" customHeight="1" spans="1:14">
      <c r="A31" s="220"/>
      <c r="B31" s="220"/>
      <c r="C31" s="221" t="s">
        <v>945</v>
      </c>
      <c r="D31" s="220" t="s">
        <v>426</v>
      </c>
      <c r="E31" s="220" t="s">
        <v>946</v>
      </c>
      <c r="F31" s="220" t="s">
        <v>803</v>
      </c>
      <c r="G31" s="220" t="s">
        <v>429</v>
      </c>
      <c r="H31" s="220" t="s">
        <v>947</v>
      </c>
      <c r="I31" s="209"/>
      <c r="J31" s="220" t="s">
        <v>948</v>
      </c>
      <c r="K31" s="209"/>
      <c r="L31" s="220" t="s">
        <v>949</v>
      </c>
      <c r="M31" s="209"/>
      <c r="N31" s="122"/>
    </row>
    <row r="32" s="82" customFormat="1" ht="27" customHeight="1" spans="1:14">
      <c r="A32" s="220"/>
      <c r="B32" s="220" t="s">
        <v>473</v>
      </c>
      <c r="C32" s="221"/>
      <c r="D32" s="220"/>
      <c r="E32" s="220"/>
      <c r="F32" s="220"/>
      <c r="G32" s="220"/>
      <c r="H32" s="220"/>
      <c r="I32" s="209"/>
      <c r="J32" s="220"/>
      <c r="K32" s="209"/>
      <c r="L32" s="220"/>
      <c r="M32" s="209"/>
      <c r="N32" s="122"/>
    </row>
    <row r="33" s="82" customFormat="1" ht="27" customHeight="1" spans="1:14">
      <c r="A33" s="220"/>
      <c r="B33" s="220"/>
      <c r="C33" s="221" t="s">
        <v>950</v>
      </c>
      <c r="D33" s="220" t="s">
        <v>426</v>
      </c>
      <c r="E33" s="220" t="s">
        <v>437</v>
      </c>
      <c r="F33" s="220" t="s">
        <v>438</v>
      </c>
      <c r="G33" s="220" t="s">
        <v>446</v>
      </c>
      <c r="H33" s="220" t="s">
        <v>947</v>
      </c>
      <c r="I33" s="209"/>
      <c r="J33" s="220" t="s">
        <v>499</v>
      </c>
      <c r="K33" s="209"/>
      <c r="L33" s="220" t="s">
        <v>951</v>
      </c>
      <c r="M33" s="209"/>
      <c r="N33" s="122"/>
    </row>
    <row r="34" s="82" customFormat="1" ht="27" customHeight="1" spans="1:14">
      <c r="A34" s="220"/>
      <c r="B34" s="220" t="s">
        <v>435</v>
      </c>
      <c r="C34" s="221"/>
      <c r="D34" s="220"/>
      <c r="E34" s="220"/>
      <c r="F34" s="220"/>
      <c r="G34" s="220"/>
      <c r="H34" s="220"/>
      <c r="I34" s="209"/>
      <c r="J34" s="220"/>
      <c r="K34" s="209"/>
      <c r="L34" s="220"/>
      <c r="M34" s="209"/>
      <c r="N34" s="122"/>
    </row>
    <row r="35" s="82" customFormat="1" ht="27" customHeight="1" spans="1:14">
      <c r="A35" s="220"/>
      <c r="B35" s="220"/>
      <c r="C35" s="221" t="s">
        <v>952</v>
      </c>
      <c r="D35" s="220" t="s">
        <v>426</v>
      </c>
      <c r="E35" s="220" t="s">
        <v>467</v>
      </c>
      <c r="F35" s="220" t="s">
        <v>438</v>
      </c>
      <c r="G35" s="220" t="s">
        <v>446</v>
      </c>
      <c r="H35" s="220" t="s">
        <v>947</v>
      </c>
      <c r="I35" s="209"/>
      <c r="J35" s="220" t="s">
        <v>953</v>
      </c>
      <c r="K35" s="209"/>
      <c r="L35" s="220" t="s">
        <v>954</v>
      </c>
      <c r="M35" s="209"/>
      <c r="N35" s="122"/>
    </row>
    <row r="36" ht="27" customHeight="1" spans="1:13">
      <c r="A36" s="220" t="s">
        <v>440</v>
      </c>
      <c r="B36" s="220"/>
      <c r="C36" s="221"/>
      <c r="D36" s="220"/>
      <c r="E36" s="220"/>
      <c r="F36" s="220"/>
      <c r="G36" s="220"/>
      <c r="H36" s="220"/>
      <c r="I36" s="209"/>
      <c r="J36" s="220"/>
      <c r="K36" s="209"/>
      <c r="L36" s="220"/>
      <c r="M36" s="209"/>
    </row>
    <row r="37" ht="27" customHeight="1" spans="1:13">
      <c r="A37" s="220"/>
      <c r="B37" s="220" t="s">
        <v>441</v>
      </c>
      <c r="C37" s="221"/>
      <c r="D37" s="220"/>
      <c r="E37" s="220"/>
      <c r="F37" s="220"/>
      <c r="G37" s="220"/>
      <c r="H37" s="220"/>
      <c r="I37" s="209"/>
      <c r="J37" s="220"/>
      <c r="K37" s="209"/>
      <c r="L37" s="220"/>
      <c r="M37" s="209"/>
    </row>
    <row r="38" ht="47" customHeight="1" spans="1:13">
      <c r="A38" s="220"/>
      <c r="B38" s="220"/>
      <c r="C38" s="221" t="s">
        <v>955</v>
      </c>
      <c r="D38" s="220" t="s">
        <v>426</v>
      </c>
      <c r="E38" s="220" t="s">
        <v>444</v>
      </c>
      <c r="F38" s="220" t="s">
        <v>445</v>
      </c>
      <c r="G38" s="220" t="s">
        <v>446</v>
      </c>
      <c r="H38" s="220" t="s">
        <v>947</v>
      </c>
      <c r="I38" s="209"/>
      <c r="J38" s="220" t="s">
        <v>956</v>
      </c>
      <c r="K38" s="209"/>
      <c r="L38" s="220" t="s">
        <v>957</v>
      </c>
      <c r="M38" s="209"/>
    </row>
    <row r="39" ht="42" customHeight="1" spans="1:13">
      <c r="A39" s="220"/>
      <c r="B39" s="220"/>
      <c r="C39" s="221" t="s">
        <v>958</v>
      </c>
      <c r="D39" s="220" t="s">
        <v>426</v>
      </c>
      <c r="E39" s="220" t="s">
        <v>697</v>
      </c>
      <c r="F39" s="220" t="s">
        <v>445</v>
      </c>
      <c r="G39" s="220" t="s">
        <v>446</v>
      </c>
      <c r="H39" s="220" t="s">
        <v>947</v>
      </c>
      <c r="I39" s="209"/>
      <c r="J39" s="220" t="s">
        <v>956</v>
      </c>
      <c r="K39" s="209"/>
      <c r="L39" s="220" t="s">
        <v>957</v>
      </c>
      <c r="M39" s="209"/>
    </row>
    <row r="40" ht="27" customHeight="1" spans="1:13">
      <c r="A40" s="220"/>
      <c r="B40" s="220" t="s">
        <v>448</v>
      </c>
      <c r="C40" s="221"/>
      <c r="D40" s="220"/>
      <c r="E40" s="220"/>
      <c r="F40" s="220"/>
      <c r="G40" s="220"/>
      <c r="H40" s="220"/>
      <c r="I40" s="209"/>
      <c r="J40" s="220"/>
      <c r="K40" s="209"/>
      <c r="L40" s="220"/>
      <c r="M40" s="209"/>
    </row>
    <row r="41" ht="51" customHeight="1" spans="1:13">
      <c r="A41" s="220"/>
      <c r="B41" s="220"/>
      <c r="C41" s="221" t="s">
        <v>959</v>
      </c>
      <c r="D41" s="220" t="s">
        <v>426</v>
      </c>
      <c r="E41" s="220" t="s">
        <v>444</v>
      </c>
      <c r="F41" s="220" t="s">
        <v>445</v>
      </c>
      <c r="G41" s="220" t="s">
        <v>446</v>
      </c>
      <c r="H41" s="220" t="s">
        <v>947</v>
      </c>
      <c r="I41" s="209"/>
      <c r="J41" s="220" t="s">
        <v>956</v>
      </c>
      <c r="K41" s="209"/>
      <c r="L41" s="220" t="s">
        <v>957</v>
      </c>
      <c r="M41" s="209"/>
    </row>
    <row r="42" ht="27" customHeight="1" spans="1:13">
      <c r="A42" s="220" t="s">
        <v>450</v>
      </c>
      <c r="B42" s="220"/>
      <c r="C42" s="221"/>
      <c r="D42" s="220"/>
      <c r="E42" s="220"/>
      <c r="F42" s="220"/>
      <c r="G42" s="220"/>
      <c r="H42" s="220"/>
      <c r="I42" s="209"/>
      <c r="J42" s="220"/>
      <c r="K42" s="209"/>
      <c r="L42" s="220"/>
      <c r="M42" s="209"/>
    </row>
    <row r="43" ht="27" customHeight="1" spans="1:13">
      <c r="A43" s="220"/>
      <c r="B43" s="220" t="s">
        <v>451</v>
      </c>
      <c r="C43" s="221"/>
      <c r="D43" s="220"/>
      <c r="E43" s="220"/>
      <c r="F43" s="220"/>
      <c r="G43" s="220"/>
      <c r="H43" s="220"/>
      <c r="I43" s="209"/>
      <c r="J43" s="220"/>
      <c r="K43" s="209"/>
      <c r="L43" s="220"/>
      <c r="M43" s="209"/>
    </row>
    <row r="44" ht="27" customHeight="1" spans="1:13">
      <c r="A44" s="220"/>
      <c r="B44" s="220"/>
      <c r="C44" s="221" t="s">
        <v>452</v>
      </c>
      <c r="D44" s="220" t="s">
        <v>426</v>
      </c>
      <c r="E44" s="220" t="s">
        <v>467</v>
      </c>
      <c r="F44" s="220" t="s">
        <v>438</v>
      </c>
      <c r="G44" s="220" t="s">
        <v>446</v>
      </c>
      <c r="H44" s="220" t="s">
        <v>947</v>
      </c>
      <c r="I44" s="209"/>
      <c r="J44" s="220" t="s">
        <v>452</v>
      </c>
      <c r="K44" s="209"/>
      <c r="L44" s="220" t="s">
        <v>454</v>
      </c>
      <c r="M44" s="209"/>
    </row>
    <row r="45" ht="27" customHeight="1"/>
  </sheetData>
  <mergeCells count="109">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M26"/>
    <mergeCell ref="A27:G27"/>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A5:A6"/>
    <mergeCell ref="A9:B10"/>
    <mergeCell ref="C9:E10"/>
    <mergeCell ref="F9:G10"/>
    <mergeCell ref="H27:I28"/>
    <mergeCell ref="J27:K28"/>
    <mergeCell ref="L27:M28"/>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13"/>
  <sheetViews>
    <sheetView zoomScaleSheetLayoutView="60" workbookViewId="0">
      <selection activeCell="F19" sqref="F19"/>
    </sheetView>
  </sheetViews>
  <sheetFormatPr defaultColWidth="8.88571428571429" defaultRowHeight="14.25" customHeight="1" outlineLevelCol="5"/>
  <cols>
    <col min="1" max="1" width="21.1333333333333" style="152" customWidth="1"/>
    <col min="2" max="2" width="27.5714285714286" style="152" customWidth="1"/>
    <col min="3" max="3" width="34.1428571428571" style="76" customWidth="1"/>
    <col min="4" max="4" width="27.7142857142857" style="76" customWidth="1"/>
    <col min="5" max="6" width="36.7142857142857" style="76" customWidth="1"/>
    <col min="7" max="7" width="9.13333333333333" style="76" customWidth="1"/>
    <col min="8" max="16384" width="9.13333333333333" style="76"/>
  </cols>
  <sheetData>
    <row r="1" ht="17" customHeight="1" spans="1:6">
      <c r="A1" s="172" t="s">
        <v>960</v>
      </c>
      <c r="B1" s="153">
        <v>0</v>
      </c>
      <c r="C1" s="154">
        <v>1</v>
      </c>
      <c r="D1" s="155"/>
      <c r="E1" s="155"/>
      <c r="F1" s="155"/>
    </row>
    <row r="2" ht="26.25" customHeight="1" spans="1:6">
      <c r="A2" s="156" t="s">
        <v>12</v>
      </c>
      <c r="B2" s="156"/>
      <c r="C2" s="157"/>
      <c r="D2" s="157"/>
      <c r="E2" s="157"/>
      <c r="F2" s="157"/>
    </row>
    <row r="3" ht="13.5" customHeight="1" spans="1:6">
      <c r="A3" s="158" t="s">
        <v>22</v>
      </c>
      <c r="B3" s="158"/>
      <c r="C3" s="154"/>
      <c r="D3" s="155"/>
      <c r="E3" s="155"/>
      <c r="F3" s="155" t="s">
        <v>23</v>
      </c>
    </row>
    <row r="4" ht="19.5" customHeight="1" spans="1:6">
      <c r="A4" s="84" t="s">
        <v>240</v>
      </c>
      <c r="B4" s="159" t="s">
        <v>96</v>
      </c>
      <c r="C4" s="84" t="s">
        <v>97</v>
      </c>
      <c r="D4" s="85" t="s">
        <v>961</v>
      </c>
      <c r="E4" s="86"/>
      <c r="F4" s="160"/>
    </row>
    <row r="5" ht="18.75" customHeight="1" spans="1:6">
      <c r="A5" s="88"/>
      <c r="B5" s="161"/>
      <c r="C5" s="89"/>
      <c r="D5" s="84" t="s">
        <v>77</v>
      </c>
      <c r="E5" s="85" t="s">
        <v>99</v>
      </c>
      <c r="F5" s="84" t="s">
        <v>100</v>
      </c>
    </row>
    <row r="6" ht="18.75" customHeight="1" spans="1:6">
      <c r="A6" s="162">
        <v>1</v>
      </c>
      <c r="B6" s="173">
        <v>2</v>
      </c>
      <c r="C6" s="105">
        <v>3</v>
      </c>
      <c r="D6" s="162" t="s">
        <v>546</v>
      </c>
      <c r="E6" s="162" t="s">
        <v>471</v>
      </c>
      <c r="F6" s="105">
        <v>6</v>
      </c>
    </row>
    <row r="7" ht="18.75" customHeight="1" spans="1:6">
      <c r="A7" s="174" t="s">
        <v>92</v>
      </c>
      <c r="B7" s="175" t="s">
        <v>140</v>
      </c>
      <c r="C7" s="175" t="s">
        <v>141</v>
      </c>
      <c r="D7" s="176">
        <f>D8+D10</f>
        <v>11950250</v>
      </c>
      <c r="E7" s="176"/>
      <c r="F7" s="177">
        <f>F8+F10</f>
        <v>11950250</v>
      </c>
    </row>
    <row r="8" ht="18.75" customHeight="1" spans="1:6">
      <c r="A8" s="178" t="s">
        <v>92</v>
      </c>
      <c r="B8" s="179" t="s">
        <v>174</v>
      </c>
      <c r="C8" s="179" t="s">
        <v>175</v>
      </c>
      <c r="D8" s="176">
        <f>D9</f>
        <v>8791000</v>
      </c>
      <c r="E8" s="180"/>
      <c r="F8" s="177">
        <f>F9</f>
        <v>8791000</v>
      </c>
    </row>
    <row r="9" ht="18.75" customHeight="1" spans="1:6">
      <c r="A9" s="178" t="s">
        <v>92</v>
      </c>
      <c r="B9" s="181" t="s">
        <v>176</v>
      </c>
      <c r="C9" s="181" t="s">
        <v>177</v>
      </c>
      <c r="D9" s="176">
        <f>E9+F9</f>
        <v>8791000</v>
      </c>
      <c r="E9" s="180"/>
      <c r="F9" s="177">
        <v>8791000</v>
      </c>
    </row>
    <row r="10" ht="18.75" customHeight="1" spans="1:6">
      <c r="A10" s="178" t="s">
        <v>92</v>
      </c>
      <c r="B10" s="179" t="s">
        <v>178</v>
      </c>
      <c r="C10" s="179" t="s">
        <v>179</v>
      </c>
      <c r="D10" s="176">
        <f>D11+D12</f>
        <v>3159250</v>
      </c>
      <c r="E10" s="180"/>
      <c r="F10" s="177">
        <f>F11+F12</f>
        <v>3159250</v>
      </c>
    </row>
    <row r="11" ht="18.75" customHeight="1" spans="1:6">
      <c r="A11" s="178" t="s">
        <v>92</v>
      </c>
      <c r="B11" s="181" t="s">
        <v>180</v>
      </c>
      <c r="C11" s="181" t="s">
        <v>181</v>
      </c>
      <c r="D11" s="176">
        <f>E11+F11</f>
        <v>639150</v>
      </c>
      <c r="E11" s="180"/>
      <c r="F11" s="177">
        <v>639150</v>
      </c>
    </row>
    <row r="12" ht="18.75" customHeight="1" spans="1:6">
      <c r="A12" s="182" t="s">
        <v>92</v>
      </c>
      <c r="B12" s="181" t="s">
        <v>182</v>
      </c>
      <c r="C12" s="181" t="s">
        <v>177</v>
      </c>
      <c r="D12" s="176">
        <f>E12+F12</f>
        <v>2520100</v>
      </c>
      <c r="E12" s="180"/>
      <c r="F12" s="177">
        <v>2520100</v>
      </c>
    </row>
    <row r="13" ht="18.75" customHeight="1" spans="1:6">
      <c r="A13" s="183" t="s">
        <v>189</v>
      </c>
      <c r="B13" s="184"/>
      <c r="C13" s="185" t="s">
        <v>189</v>
      </c>
      <c r="D13" s="186">
        <f>D7</f>
        <v>11950250</v>
      </c>
      <c r="E13" s="180" t="s">
        <v>93</v>
      </c>
      <c r="F13" s="187">
        <f>F7</f>
        <v>11950250</v>
      </c>
    </row>
  </sheetData>
  <mergeCells count="7">
    <mergeCell ref="A2:F2"/>
    <mergeCell ref="A3:D3"/>
    <mergeCell ref="D4:F4"/>
    <mergeCell ref="A13:C13"/>
    <mergeCell ref="A4:A5"/>
    <mergeCell ref="B4:B5"/>
    <mergeCell ref="C4:C5"/>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ignoredErrors>
    <ignoredError sqref="D10" 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9"/>
  <sheetViews>
    <sheetView workbookViewId="0">
      <selection activeCell="C10" sqref="C10"/>
    </sheetView>
  </sheetViews>
  <sheetFormatPr defaultColWidth="8.88571428571429" defaultRowHeight="14.25" customHeight="1" outlineLevelCol="5"/>
  <cols>
    <col min="1" max="1" width="24.7142857142857" style="152" customWidth="1"/>
    <col min="2" max="2" width="21.1333333333333" style="152" customWidth="1"/>
    <col min="3" max="3" width="21.1333333333333" style="76" customWidth="1"/>
    <col min="4" max="4" width="27.7142857142857" style="76" customWidth="1"/>
    <col min="5" max="6" width="36.7142857142857" style="76" customWidth="1"/>
    <col min="7" max="7" width="9.13333333333333" style="76" customWidth="1"/>
    <col min="8" max="16384" width="9.13333333333333" style="76"/>
  </cols>
  <sheetData>
    <row r="1" s="76" customFormat="1" ht="12" customHeight="1" spans="1:6">
      <c r="A1" s="152" t="s">
        <v>962</v>
      </c>
      <c r="B1" s="153">
        <v>0</v>
      </c>
      <c r="C1" s="154">
        <v>1</v>
      </c>
      <c r="D1" s="155"/>
      <c r="E1" s="155"/>
      <c r="F1" s="155"/>
    </row>
    <row r="2" s="76" customFormat="1" ht="26.25" customHeight="1" spans="1:6">
      <c r="A2" s="156" t="s">
        <v>13</v>
      </c>
      <c r="B2" s="156"/>
      <c r="C2" s="157"/>
      <c r="D2" s="157"/>
      <c r="E2" s="157"/>
      <c r="F2" s="157"/>
    </row>
    <row r="3" s="76" customFormat="1" ht="13.5" customHeight="1" spans="1:6">
      <c r="A3" s="158" t="s">
        <v>22</v>
      </c>
      <c r="B3" s="158"/>
      <c r="C3" s="154"/>
      <c r="D3" s="155"/>
      <c r="E3" s="155"/>
      <c r="F3" s="155" t="s">
        <v>23</v>
      </c>
    </row>
    <row r="4" s="76" customFormat="1" ht="19.5" customHeight="1" spans="1:6">
      <c r="A4" s="84" t="s">
        <v>240</v>
      </c>
      <c r="B4" s="159" t="s">
        <v>96</v>
      </c>
      <c r="C4" s="84" t="s">
        <v>97</v>
      </c>
      <c r="D4" s="85" t="s">
        <v>963</v>
      </c>
      <c r="E4" s="86"/>
      <c r="F4" s="160"/>
    </row>
    <row r="5" s="76" customFormat="1" ht="18.75" customHeight="1" spans="1:6">
      <c r="A5" s="88"/>
      <c r="B5" s="161"/>
      <c r="C5" s="89"/>
      <c r="D5" s="84" t="s">
        <v>77</v>
      </c>
      <c r="E5" s="85" t="s">
        <v>99</v>
      </c>
      <c r="F5" s="84" t="s">
        <v>100</v>
      </c>
    </row>
    <row r="6" s="76" customFormat="1" ht="18.75" customHeight="1" spans="1:6">
      <c r="A6" s="162">
        <v>1</v>
      </c>
      <c r="B6" s="162" t="s">
        <v>457</v>
      </c>
      <c r="C6" s="105">
        <v>3</v>
      </c>
      <c r="D6" s="162" t="s">
        <v>546</v>
      </c>
      <c r="E6" s="162" t="s">
        <v>471</v>
      </c>
      <c r="F6" s="105">
        <v>6</v>
      </c>
    </row>
    <row r="7" s="76" customFormat="1" ht="18.75" customHeight="1" spans="1:6">
      <c r="A7" s="163" t="s">
        <v>964</v>
      </c>
      <c r="B7" s="164"/>
      <c r="C7" s="165"/>
      <c r="D7" s="166" t="s">
        <v>93</v>
      </c>
      <c r="E7" s="167" t="s">
        <v>93</v>
      </c>
      <c r="F7" s="167" t="s">
        <v>93</v>
      </c>
    </row>
    <row r="8" s="76" customFormat="1" ht="18.75" customHeight="1" spans="1:6">
      <c r="A8" s="168" t="s">
        <v>189</v>
      </c>
      <c r="B8" s="169"/>
      <c r="C8" s="170"/>
      <c r="D8" s="166" t="s">
        <v>93</v>
      </c>
      <c r="E8" s="167" t="s">
        <v>93</v>
      </c>
      <c r="F8" s="167" t="s">
        <v>93</v>
      </c>
    </row>
    <row r="9" customHeight="1" spans="1:1">
      <c r="A9" s="171"/>
    </row>
  </sheetData>
  <mergeCells count="8">
    <mergeCell ref="A2:F2"/>
    <mergeCell ref="A3:D3"/>
    <mergeCell ref="D4:F4"/>
    <mergeCell ref="A7:C7"/>
    <mergeCell ref="A8:C8"/>
    <mergeCell ref="A4:A5"/>
    <mergeCell ref="B4:B5"/>
    <mergeCell ref="C4:C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S10"/>
  <sheetViews>
    <sheetView zoomScaleSheetLayoutView="60" workbookViewId="0">
      <selection activeCell="H14" sqref="H14"/>
    </sheetView>
  </sheetViews>
  <sheetFormatPr defaultColWidth="8.88571428571429" defaultRowHeight="14.25" customHeight="1"/>
  <cols>
    <col min="1" max="1" width="14.1428571428571" style="60" customWidth="1"/>
    <col min="2" max="2" width="17.7142857142857" style="60" customWidth="1"/>
    <col min="3" max="3" width="20.7142857142857" style="76" customWidth="1"/>
    <col min="4" max="4" width="21.7142857142857" style="76" customWidth="1"/>
    <col min="5" max="5" width="35.2857142857143" style="76" customWidth="1"/>
    <col min="6" max="6" width="7.71428571428571" style="76" customWidth="1"/>
    <col min="7" max="8" width="10.2857142857143" style="76" customWidth="1"/>
    <col min="9" max="9" width="12" style="76" customWidth="1"/>
    <col min="10" max="12" width="10" style="76" customWidth="1"/>
    <col min="13" max="13" width="9.13333333333333" style="60" customWidth="1"/>
    <col min="14" max="15" width="9.13333333333333" style="76" customWidth="1"/>
    <col min="16" max="17" width="12.7142857142857" style="76" customWidth="1"/>
    <col min="18" max="18" width="9.13333333333333" style="60" customWidth="1"/>
    <col min="19" max="19" width="10.4285714285714" style="76" customWidth="1"/>
    <col min="20" max="20" width="9.13333333333333" style="60" customWidth="1"/>
    <col min="21" max="16384" width="9.13333333333333" style="60"/>
  </cols>
  <sheetData>
    <row r="1" ht="13.5" customHeight="1" spans="1:19">
      <c r="A1" s="78" t="s">
        <v>965</v>
      </c>
      <c r="D1" s="78"/>
      <c r="E1" s="78"/>
      <c r="F1" s="78"/>
      <c r="G1" s="78"/>
      <c r="H1" s="78"/>
      <c r="I1" s="78"/>
      <c r="J1" s="78"/>
      <c r="K1" s="78"/>
      <c r="L1" s="78"/>
      <c r="R1" s="74"/>
      <c r="S1" s="148"/>
    </row>
    <row r="2" ht="27.75" customHeight="1" spans="1:19">
      <c r="A2" s="109" t="s">
        <v>14</v>
      </c>
      <c r="B2" s="109"/>
      <c r="C2" s="109"/>
      <c r="D2" s="109"/>
      <c r="E2" s="109"/>
      <c r="F2" s="109"/>
      <c r="G2" s="109"/>
      <c r="H2" s="109"/>
      <c r="I2" s="109"/>
      <c r="J2" s="109"/>
      <c r="K2" s="109"/>
      <c r="L2" s="109"/>
      <c r="M2" s="109"/>
      <c r="N2" s="109"/>
      <c r="O2" s="109"/>
      <c r="P2" s="109"/>
      <c r="Q2" s="109"/>
      <c r="R2" s="109"/>
      <c r="S2" s="109"/>
    </row>
    <row r="3" ht="18.75" customHeight="1" spans="1:19">
      <c r="A3" s="110" t="s">
        <v>22</v>
      </c>
      <c r="B3" s="110"/>
      <c r="C3" s="110"/>
      <c r="D3" s="110"/>
      <c r="E3" s="110"/>
      <c r="F3" s="110"/>
      <c r="G3" s="110"/>
      <c r="H3" s="110"/>
      <c r="I3" s="82"/>
      <c r="J3" s="82"/>
      <c r="K3" s="82"/>
      <c r="L3" s="82"/>
      <c r="R3" s="149"/>
      <c r="S3" s="150" t="s">
        <v>231</v>
      </c>
    </row>
    <row r="4" ht="15.75" customHeight="1" spans="1:19">
      <c r="A4" s="111" t="s">
        <v>239</v>
      </c>
      <c r="B4" s="111" t="s">
        <v>240</v>
      </c>
      <c r="C4" s="111" t="s">
        <v>966</v>
      </c>
      <c r="D4" s="111" t="s">
        <v>967</v>
      </c>
      <c r="E4" s="111" t="s">
        <v>968</v>
      </c>
      <c r="F4" s="111" t="s">
        <v>969</v>
      </c>
      <c r="G4" s="111" t="s">
        <v>970</v>
      </c>
      <c r="H4" s="111" t="s">
        <v>971</v>
      </c>
      <c r="I4" s="68" t="s">
        <v>247</v>
      </c>
      <c r="J4" s="140"/>
      <c r="K4" s="140"/>
      <c r="L4" s="68"/>
      <c r="M4" s="141"/>
      <c r="N4" s="68"/>
      <c r="O4" s="68"/>
      <c r="P4" s="68"/>
      <c r="Q4" s="68"/>
      <c r="R4" s="141"/>
      <c r="S4" s="69"/>
    </row>
    <row r="5" ht="17.25" customHeight="1" spans="1:19">
      <c r="A5" s="114"/>
      <c r="B5" s="114"/>
      <c r="C5" s="114"/>
      <c r="D5" s="114"/>
      <c r="E5" s="114"/>
      <c r="F5" s="114"/>
      <c r="G5" s="114"/>
      <c r="H5" s="114"/>
      <c r="I5" s="142" t="s">
        <v>77</v>
      </c>
      <c r="J5" s="112" t="s">
        <v>80</v>
      </c>
      <c r="K5" s="112" t="s">
        <v>972</v>
      </c>
      <c r="L5" s="114" t="s">
        <v>973</v>
      </c>
      <c r="M5" s="143" t="s">
        <v>974</v>
      </c>
      <c r="N5" s="144" t="s">
        <v>975</v>
      </c>
      <c r="O5" s="144"/>
      <c r="P5" s="144"/>
      <c r="Q5" s="144"/>
      <c r="R5" s="151"/>
      <c r="S5" s="133"/>
    </row>
    <row r="6" ht="54" customHeight="1" spans="1:19">
      <c r="A6" s="114"/>
      <c r="B6" s="114"/>
      <c r="C6" s="114"/>
      <c r="D6" s="133"/>
      <c r="E6" s="133"/>
      <c r="F6" s="133"/>
      <c r="G6" s="133"/>
      <c r="H6" s="133"/>
      <c r="I6" s="144"/>
      <c r="J6" s="112"/>
      <c r="K6" s="112"/>
      <c r="L6" s="133"/>
      <c r="M6" s="145"/>
      <c r="N6" s="133" t="s">
        <v>79</v>
      </c>
      <c r="O6" s="133" t="s">
        <v>86</v>
      </c>
      <c r="P6" s="133" t="s">
        <v>325</v>
      </c>
      <c r="Q6" s="133" t="s">
        <v>88</v>
      </c>
      <c r="R6" s="145" t="s">
        <v>89</v>
      </c>
      <c r="S6" s="133" t="s">
        <v>90</v>
      </c>
    </row>
    <row r="7" ht="15" customHeight="1" spans="1:19">
      <c r="A7" s="87">
        <v>1</v>
      </c>
      <c r="B7" s="87">
        <v>2</v>
      </c>
      <c r="C7" s="87">
        <v>3</v>
      </c>
      <c r="D7" s="87">
        <v>4</v>
      </c>
      <c r="E7" s="87">
        <v>5</v>
      </c>
      <c r="F7" s="87">
        <v>6</v>
      </c>
      <c r="G7" s="87">
        <v>7</v>
      </c>
      <c r="H7" s="87">
        <v>8</v>
      </c>
      <c r="I7" s="146">
        <v>9</v>
      </c>
      <c r="J7" s="87">
        <v>10</v>
      </c>
      <c r="K7" s="87">
        <v>11</v>
      </c>
      <c r="L7" s="87">
        <v>12</v>
      </c>
      <c r="M7" s="87">
        <v>13</v>
      </c>
      <c r="N7" s="87">
        <v>14</v>
      </c>
      <c r="O7" s="87">
        <v>15</v>
      </c>
      <c r="P7" s="87">
        <v>16</v>
      </c>
      <c r="Q7" s="87">
        <v>17</v>
      </c>
      <c r="R7" s="87">
        <v>18</v>
      </c>
      <c r="S7" s="87">
        <v>19</v>
      </c>
    </row>
    <row r="8" ht="21" customHeight="1" spans="1:19">
      <c r="A8" s="117" t="s">
        <v>92</v>
      </c>
      <c r="B8" s="117" t="s">
        <v>92</v>
      </c>
      <c r="C8" s="134" t="s">
        <v>356</v>
      </c>
      <c r="D8" s="135" t="s">
        <v>976</v>
      </c>
      <c r="E8" s="136" t="s">
        <v>977</v>
      </c>
      <c r="F8" s="135" t="s">
        <v>638</v>
      </c>
      <c r="G8" s="137">
        <v>1</v>
      </c>
      <c r="H8" s="138">
        <v>190000</v>
      </c>
      <c r="I8" s="147">
        <f>J8</f>
        <v>190000</v>
      </c>
      <c r="J8" s="138">
        <v>190000</v>
      </c>
      <c r="K8" s="138" t="s">
        <v>93</v>
      </c>
      <c r="L8" s="138" t="s">
        <v>93</v>
      </c>
      <c r="M8" s="138" t="s">
        <v>93</v>
      </c>
      <c r="N8" s="138" t="s">
        <v>93</v>
      </c>
      <c r="O8" s="138" t="s">
        <v>93</v>
      </c>
      <c r="P8" s="138" t="s">
        <v>93</v>
      </c>
      <c r="Q8" s="138"/>
      <c r="R8" s="138" t="s">
        <v>93</v>
      </c>
      <c r="S8" s="138" t="s">
        <v>93</v>
      </c>
    </row>
    <row r="9" ht="21" customHeight="1" spans="1:19">
      <c r="A9" s="139" t="s">
        <v>189</v>
      </c>
      <c r="B9" s="139"/>
      <c r="C9" s="139"/>
      <c r="D9" s="139"/>
      <c r="E9" s="139"/>
      <c r="F9" s="139"/>
      <c r="G9" s="139"/>
      <c r="H9" s="138">
        <f>H8</f>
        <v>190000</v>
      </c>
      <c r="I9" s="138">
        <f>I8</f>
        <v>190000</v>
      </c>
      <c r="J9" s="138">
        <f>J8</f>
        <v>190000</v>
      </c>
      <c r="K9" s="138" t="s">
        <v>93</v>
      </c>
      <c r="L9" s="138" t="s">
        <v>93</v>
      </c>
      <c r="M9" s="138" t="s">
        <v>93</v>
      </c>
      <c r="N9" s="138" t="s">
        <v>93</v>
      </c>
      <c r="O9" s="138" t="s">
        <v>93</v>
      </c>
      <c r="P9" s="138" t="s">
        <v>93</v>
      </c>
      <c r="Q9" s="138"/>
      <c r="R9" s="138" t="s">
        <v>93</v>
      </c>
      <c r="S9" s="138" t="s">
        <v>93</v>
      </c>
    </row>
    <row r="10" customHeight="1" spans="1:1">
      <c r="A10" s="60" t="s">
        <v>978</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ignoredErrors>
    <ignoredError sqref="H9:J9"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T19"/>
  <sheetViews>
    <sheetView zoomScaleSheetLayoutView="60" workbookViewId="0">
      <selection activeCell="I25" sqref="I25"/>
    </sheetView>
  </sheetViews>
  <sheetFormatPr defaultColWidth="8.71428571428571" defaultRowHeight="14.25" customHeight="1"/>
  <cols>
    <col min="1" max="1" width="14.1428571428571" style="60" customWidth="1"/>
    <col min="2" max="2" width="17.7142857142857" style="60" customWidth="1"/>
    <col min="3" max="3" width="32.4285714285714" style="108" customWidth="1"/>
    <col min="4" max="4" width="28.7142857142857" style="108" customWidth="1"/>
    <col min="5" max="5" width="32.1428571428571" style="108" customWidth="1"/>
    <col min="6" max="6" width="15" style="108" customWidth="1"/>
    <col min="7" max="7" width="24.7142857142857" style="108" customWidth="1"/>
    <col min="8" max="8" width="13.8571428571429" style="108" customWidth="1"/>
    <col min="9" max="9" width="33.4285714285714" style="108" customWidth="1"/>
    <col min="10" max="10" width="12" style="76" customWidth="1"/>
    <col min="11" max="11" width="16" style="76" customWidth="1"/>
    <col min="12" max="13" width="10" style="76" customWidth="1"/>
    <col min="14" max="14" width="9.13333333333333" style="60" customWidth="1"/>
    <col min="15" max="16" width="9.13333333333333" style="76" customWidth="1"/>
    <col min="17" max="18" width="12.7142857142857" style="76" customWidth="1"/>
    <col min="19" max="19" width="9.13333333333333" style="60" customWidth="1"/>
    <col min="20" max="20" width="10.4285714285714" style="76" customWidth="1"/>
    <col min="21" max="21" width="9.13333333333333" style="60" customWidth="1"/>
    <col min="22" max="249" width="9.13333333333333" style="60"/>
    <col min="250" max="258" width="8.71428571428571" style="60"/>
  </cols>
  <sheetData>
    <row r="1" ht="13.5" customHeight="1" spans="1:20">
      <c r="A1" s="78" t="s">
        <v>979</v>
      </c>
      <c r="D1" s="78"/>
      <c r="E1" s="78"/>
      <c r="F1" s="78"/>
      <c r="G1" s="78"/>
      <c r="H1" s="78"/>
      <c r="I1" s="78"/>
      <c r="J1" s="119"/>
      <c r="K1" s="119"/>
      <c r="L1" s="119"/>
      <c r="M1" s="119"/>
      <c r="N1" s="120"/>
      <c r="O1" s="121"/>
      <c r="P1" s="121"/>
      <c r="Q1" s="121"/>
      <c r="R1" s="121"/>
      <c r="S1" s="129"/>
      <c r="T1" s="130"/>
    </row>
    <row r="2" ht="27.75" customHeight="1" spans="1:20">
      <c r="A2" s="109" t="s">
        <v>15</v>
      </c>
      <c r="B2" s="109"/>
      <c r="C2" s="109"/>
      <c r="D2" s="109"/>
      <c r="E2" s="109"/>
      <c r="F2" s="109"/>
      <c r="G2" s="109"/>
      <c r="H2" s="109"/>
      <c r="I2" s="109"/>
      <c r="J2" s="109"/>
      <c r="K2" s="109"/>
      <c r="L2" s="109"/>
      <c r="M2" s="109"/>
      <c r="N2" s="109"/>
      <c r="O2" s="109"/>
      <c r="P2" s="109"/>
      <c r="Q2" s="109"/>
      <c r="R2" s="109"/>
      <c r="S2" s="109"/>
      <c r="T2" s="109"/>
    </row>
    <row r="3" ht="26.1" customHeight="1" spans="1:20">
      <c r="A3" s="110" t="s">
        <v>22</v>
      </c>
      <c r="B3" s="110"/>
      <c r="C3" s="110"/>
      <c r="D3" s="110"/>
      <c r="E3" s="110"/>
      <c r="F3" s="82"/>
      <c r="G3" s="82"/>
      <c r="H3" s="82"/>
      <c r="I3" s="82"/>
      <c r="J3" s="122"/>
      <c r="K3" s="122"/>
      <c r="L3" s="122"/>
      <c r="M3" s="122"/>
      <c r="N3" s="120"/>
      <c r="O3" s="121"/>
      <c r="P3" s="121"/>
      <c r="Q3" s="121"/>
      <c r="R3" s="121"/>
      <c r="S3" s="131"/>
      <c r="T3" s="132" t="s">
        <v>231</v>
      </c>
    </row>
    <row r="4" ht="15.75" customHeight="1" spans="1:20">
      <c r="A4" s="111" t="s">
        <v>239</v>
      </c>
      <c r="B4" s="111" t="s">
        <v>240</v>
      </c>
      <c r="C4" s="112" t="s">
        <v>966</v>
      </c>
      <c r="D4" s="112" t="s">
        <v>980</v>
      </c>
      <c r="E4" s="112" t="s">
        <v>981</v>
      </c>
      <c r="F4" s="113" t="s">
        <v>982</v>
      </c>
      <c r="G4" s="112" t="s">
        <v>983</v>
      </c>
      <c r="H4" s="112" t="s">
        <v>984</v>
      </c>
      <c r="I4" s="112" t="s">
        <v>985</v>
      </c>
      <c r="J4" s="112" t="s">
        <v>247</v>
      </c>
      <c r="K4" s="112"/>
      <c r="L4" s="112"/>
      <c r="M4" s="112"/>
      <c r="N4" s="123"/>
      <c r="O4" s="112"/>
      <c r="P4" s="112"/>
      <c r="Q4" s="112"/>
      <c r="R4" s="112"/>
      <c r="S4" s="123"/>
      <c r="T4" s="112"/>
    </row>
    <row r="5" ht="17.25" customHeight="1" spans="1:20">
      <c r="A5" s="114"/>
      <c r="B5" s="114"/>
      <c r="C5" s="112"/>
      <c r="D5" s="112"/>
      <c r="E5" s="112"/>
      <c r="F5" s="115"/>
      <c r="G5" s="112"/>
      <c r="H5" s="112"/>
      <c r="I5" s="112"/>
      <c r="J5" s="112" t="s">
        <v>77</v>
      </c>
      <c r="K5" s="112" t="s">
        <v>80</v>
      </c>
      <c r="L5" s="112" t="s">
        <v>972</v>
      </c>
      <c r="M5" s="112" t="s">
        <v>973</v>
      </c>
      <c r="N5" s="124" t="s">
        <v>974</v>
      </c>
      <c r="O5" s="112" t="s">
        <v>975</v>
      </c>
      <c r="P5" s="112"/>
      <c r="Q5" s="112"/>
      <c r="R5" s="112"/>
      <c r="S5" s="124"/>
      <c r="T5" s="112"/>
    </row>
    <row r="6" ht="54" customHeight="1" spans="1:20">
      <c r="A6" s="114"/>
      <c r="B6" s="114"/>
      <c r="C6" s="112"/>
      <c r="D6" s="112"/>
      <c r="E6" s="112"/>
      <c r="F6" s="116"/>
      <c r="G6" s="112"/>
      <c r="H6" s="112"/>
      <c r="I6" s="112"/>
      <c r="J6" s="112"/>
      <c r="K6" s="112"/>
      <c r="L6" s="112"/>
      <c r="M6" s="112"/>
      <c r="N6" s="123"/>
      <c r="O6" s="112" t="s">
        <v>79</v>
      </c>
      <c r="P6" s="112" t="s">
        <v>86</v>
      </c>
      <c r="Q6" s="112" t="s">
        <v>325</v>
      </c>
      <c r="R6" s="112" t="s">
        <v>88</v>
      </c>
      <c r="S6" s="123" t="s">
        <v>89</v>
      </c>
      <c r="T6" s="112" t="s">
        <v>90</v>
      </c>
    </row>
    <row r="7" ht="15" customHeight="1" spans="1:20">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c r="T7" s="87">
        <v>20</v>
      </c>
    </row>
    <row r="8" s="107" customFormat="1" ht="22.5" customHeight="1" spans="1:20">
      <c r="A8" s="117" t="s">
        <v>92</v>
      </c>
      <c r="B8" s="117" t="s">
        <v>92</v>
      </c>
      <c r="C8" s="21" t="s">
        <v>329</v>
      </c>
      <c r="D8" s="21" t="s">
        <v>986</v>
      </c>
      <c r="E8" s="21" t="s">
        <v>987</v>
      </c>
      <c r="F8" s="21" t="s">
        <v>100</v>
      </c>
      <c r="G8" s="21" t="s">
        <v>988</v>
      </c>
      <c r="H8" s="21" t="s">
        <v>141</v>
      </c>
      <c r="I8" s="21" t="s">
        <v>989</v>
      </c>
      <c r="J8" s="125">
        <f>K8+L8+M8+N8+O8</f>
        <v>3000</v>
      </c>
      <c r="K8" s="126">
        <v>3000</v>
      </c>
      <c r="L8" s="127"/>
      <c r="M8" s="127"/>
      <c r="N8" s="125"/>
      <c r="O8" s="127"/>
      <c r="P8" s="127"/>
      <c r="Q8" s="127"/>
      <c r="R8" s="127"/>
      <c r="S8" s="125"/>
      <c r="T8" s="127"/>
    </row>
    <row r="9" s="107" customFormat="1" ht="22.5" customHeight="1" spans="1:20">
      <c r="A9" s="117" t="s">
        <v>92</v>
      </c>
      <c r="B9" s="117" t="s">
        <v>92</v>
      </c>
      <c r="C9" s="21" t="s">
        <v>348</v>
      </c>
      <c r="D9" s="21" t="s">
        <v>990</v>
      </c>
      <c r="E9" s="21" t="s">
        <v>991</v>
      </c>
      <c r="F9" s="21" t="s">
        <v>100</v>
      </c>
      <c r="G9" s="21" t="s">
        <v>988</v>
      </c>
      <c r="H9" s="21" t="s">
        <v>141</v>
      </c>
      <c r="I9" s="21" t="s">
        <v>990</v>
      </c>
      <c r="J9" s="127">
        <f>K9+L9+M9+N9+O9</f>
        <v>23980</v>
      </c>
      <c r="K9" s="126">
        <v>23980</v>
      </c>
      <c r="L9" s="127"/>
      <c r="M9" s="127"/>
      <c r="N9" s="125"/>
      <c r="O9" s="127"/>
      <c r="P9" s="127"/>
      <c r="Q9" s="127"/>
      <c r="R9" s="127"/>
      <c r="S9" s="125"/>
      <c r="T9" s="127"/>
    </row>
    <row r="10" s="107" customFormat="1" ht="22.5" customHeight="1" spans="1:20">
      <c r="A10" s="117" t="s">
        <v>92</v>
      </c>
      <c r="B10" s="117" t="s">
        <v>92</v>
      </c>
      <c r="C10" s="21" t="s">
        <v>352</v>
      </c>
      <c r="D10" s="21" t="s">
        <v>992</v>
      </c>
      <c r="E10" s="21" t="s">
        <v>993</v>
      </c>
      <c r="F10" s="21" t="s">
        <v>100</v>
      </c>
      <c r="G10" s="21" t="s">
        <v>994</v>
      </c>
      <c r="H10" s="21" t="s">
        <v>141</v>
      </c>
      <c r="I10" s="21" t="s">
        <v>992</v>
      </c>
      <c r="J10" s="127">
        <f t="shared" ref="J10:J19" si="0">K10+L10+M10+N10+O10</f>
        <v>90000</v>
      </c>
      <c r="K10" s="126">
        <v>90000</v>
      </c>
      <c r="L10" s="127"/>
      <c r="M10" s="127"/>
      <c r="N10" s="125"/>
      <c r="O10" s="127"/>
      <c r="P10" s="127"/>
      <c r="Q10" s="127"/>
      <c r="R10" s="127"/>
      <c r="S10" s="125"/>
      <c r="T10" s="127"/>
    </row>
    <row r="11" s="107" customFormat="1" ht="22.5" customHeight="1" spans="1:20">
      <c r="A11" s="117" t="s">
        <v>92</v>
      </c>
      <c r="B11" s="117" t="s">
        <v>92</v>
      </c>
      <c r="C11" s="21" t="s">
        <v>356</v>
      </c>
      <c r="D11" s="21" t="s">
        <v>995</v>
      </c>
      <c r="E11" s="21" t="s">
        <v>991</v>
      </c>
      <c r="F11" s="21" t="s">
        <v>100</v>
      </c>
      <c r="G11" s="21" t="s">
        <v>988</v>
      </c>
      <c r="H11" s="21" t="s">
        <v>141</v>
      </c>
      <c r="I11" s="21" t="s">
        <v>995</v>
      </c>
      <c r="J11" s="127">
        <f t="shared" si="0"/>
        <v>40000</v>
      </c>
      <c r="K11" s="126">
        <v>40000</v>
      </c>
      <c r="L11" s="127"/>
      <c r="M11" s="127"/>
      <c r="N11" s="125"/>
      <c r="O11" s="127"/>
      <c r="P11" s="127"/>
      <c r="Q11" s="127"/>
      <c r="R11" s="127"/>
      <c r="S11" s="125"/>
      <c r="T11" s="127"/>
    </row>
    <row r="12" s="107" customFormat="1" ht="22.5" customHeight="1" spans="1:20">
      <c r="A12" s="117" t="s">
        <v>92</v>
      </c>
      <c r="B12" s="117" t="s">
        <v>92</v>
      </c>
      <c r="C12" s="21" t="s">
        <v>356</v>
      </c>
      <c r="D12" s="21" t="s">
        <v>996</v>
      </c>
      <c r="E12" s="21" t="s">
        <v>991</v>
      </c>
      <c r="F12" s="21" t="s">
        <v>100</v>
      </c>
      <c r="G12" s="21" t="s">
        <v>988</v>
      </c>
      <c r="H12" s="21" t="s">
        <v>141</v>
      </c>
      <c r="I12" s="21" t="s">
        <v>996</v>
      </c>
      <c r="J12" s="127">
        <f t="shared" si="0"/>
        <v>40000</v>
      </c>
      <c r="K12" s="126">
        <v>40000</v>
      </c>
      <c r="L12" s="127"/>
      <c r="M12" s="127"/>
      <c r="N12" s="125"/>
      <c r="O12" s="127"/>
      <c r="P12" s="127"/>
      <c r="Q12" s="127"/>
      <c r="R12" s="127"/>
      <c r="S12" s="125"/>
      <c r="T12" s="127"/>
    </row>
    <row r="13" s="107" customFormat="1" ht="22.5" customHeight="1" spans="1:20">
      <c r="A13" s="117" t="s">
        <v>92</v>
      </c>
      <c r="B13" s="117" t="s">
        <v>92</v>
      </c>
      <c r="C13" s="21" t="s">
        <v>356</v>
      </c>
      <c r="D13" s="21" t="s">
        <v>976</v>
      </c>
      <c r="E13" s="21" t="s">
        <v>991</v>
      </c>
      <c r="F13" s="21" t="s">
        <v>100</v>
      </c>
      <c r="G13" s="21" t="s">
        <v>988</v>
      </c>
      <c r="H13" s="21" t="s">
        <v>141</v>
      </c>
      <c r="I13" s="21" t="s">
        <v>976</v>
      </c>
      <c r="J13" s="127">
        <f t="shared" si="0"/>
        <v>190000</v>
      </c>
      <c r="K13" s="126">
        <v>190000</v>
      </c>
      <c r="L13" s="127"/>
      <c r="M13" s="127"/>
      <c r="N13" s="125"/>
      <c r="O13" s="127"/>
      <c r="P13" s="127"/>
      <c r="Q13" s="127"/>
      <c r="R13" s="127"/>
      <c r="S13" s="125"/>
      <c r="T13" s="127"/>
    </row>
    <row r="14" s="107" customFormat="1" ht="22.5" customHeight="1" spans="1:20">
      <c r="A14" s="117" t="s">
        <v>92</v>
      </c>
      <c r="B14" s="117" t="s">
        <v>92</v>
      </c>
      <c r="C14" s="21" t="s">
        <v>365</v>
      </c>
      <c r="D14" s="21" t="s">
        <v>997</v>
      </c>
      <c r="E14" s="21" t="s">
        <v>991</v>
      </c>
      <c r="F14" s="21" t="s">
        <v>100</v>
      </c>
      <c r="G14" s="21" t="s">
        <v>988</v>
      </c>
      <c r="H14" s="21" t="s">
        <v>141</v>
      </c>
      <c r="I14" s="21" t="s">
        <v>997</v>
      </c>
      <c r="J14" s="127">
        <f t="shared" si="0"/>
        <v>50000</v>
      </c>
      <c r="K14" s="126">
        <v>50000</v>
      </c>
      <c r="L14" s="127"/>
      <c r="M14" s="127"/>
      <c r="N14" s="125"/>
      <c r="O14" s="127"/>
      <c r="P14" s="127"/>
      <c r="Q14" s="127"/>
      <c r="R14" s="127"/>
      <c r="S14" s="125"/>
      <c r="T14" s="127"/>
    </row>
    <row r="15" s="107" customFormat="1" ht="22.5" customHeight="1" spans="1:20">
      <c r="A15" s="117" t="s">
        <v>92</v>
      </c>
      <c r="B15" s="117" t="s">
        <v>92</v>
      </c>
      <c r="C15" s="21" t="s">
        <v>367</v>
      </c>
      <c r="D15" s="21" t="s">
        <v>998</v>
      </c>
      <c r="E15" s="21" t="s">
        <v>991</v>
      </c>
      <c r="F15" s="21" t="s">
        <v>100</v>
      </c>
      <c r="G15" s="21" t="s">
        <v>988</v>
      </c>
      <c r="H15" s="21" t="s">
        <v>141</v>
      </c>
      <c r="I15" s="21" t="s">
        <v>998</v>
      </c>
      <c r="J15" s="127">
        <f t="shared" si="0"/>
        <v>20000</v>
      </c>
      <c r="K15" s="126">
        <v>20000</v>
      </c>
      <c r="L15" s="127"/>
      <c r="M15" s="127"/>
      <c r="N15" s="125"/>
      <c r="O15" s="127"/>
      <c r="P15" s="127"/>
      <c r="Q15" s="127"/>
      <c r="R15" s="127"/>
      <c r="S15" s="125"/>
      <c r="T15" s="127"/>
    </row>
    <row r="16" s="107" customFormat="1" ht="22.5" customHeight="1" spans="1:20">
      <c r="A16" s="117" t="s">
        <v>92</v>
      </c>
      <c r="B16" s="117" t="s">
        <v>92</v>
      </c>
      <c r="C16" s="21" t="s">
        <v>369</v>
      </c>
      <c r="D16" s="21" t="s">
        <v>999</v>
      </c>
      <c r="E16" s="21" t="s">
        <v>991</v>
      </c>
      <c r="F16" s="21" t="s">
        <v>100</v>
      </c>
      <c r="G16" s="21" t="s">
        <v>988</v>
      </c>
      <c r="H16" s="21" t="s">
        <v>141</v>
      </c>
      <c r="I16" s="21" t="s">
        <v>999</v>
      </c>
      <c r="J16" s="127">
        <f t="shared" si="0"/>
        <v>60000</v>
      </c>
      <c r="K16" s="126">
        <v>60000</v>
      </c>
      <c r="L16" s="127"/>
      <c r="M16" s="127"/>
      <c r="N16" s="125"/>
      <c r="O16" s="127"/>
      <c r="P16" s="127"/>
      <c r="Q16" s="127"/>
      <c r="R16" s="127"/>
      <c r="S16" s="125"/>
      <c r="T16" s="127"/>
    </row>
    <row r="17" s="107" customFormat="1" ht="22.5" customHeight="1" spans="1:20">
      <c r="A17" s="117" t="s">
        <v>92</v>
      </c>
      <c r="B17" s="117" t="s">
        <v>92</v>
      </c>
      <c r="C17" s="21" t="s">
        <v>371</v>
      </c>
      <c r="D17" s="21" t="s">
        <v>1000</v>
      </c>
      <c r="E17" s="21" t="s">
        <v>1001</v>
      </c>
      <c r="F17" s="21" t="s">
        <v>100</v>
      </c>
      <c r="G17" s="21" t="s">
        <v>988</v>
      </c>
      <c r="H17" s="21" t="s">
        <v>141</v>
      </c>
      <c r="I17" s="21" t="s">
        <v>1000</v>
      </c>
      <c r="J17" s="127">
        <f t="shared" si="0"/>
        <v>50000</v>
      </c>
      <c r="K17" s="126">
        <v>50000</v>
      </c>
      <c r="L17" s="127"/>
      <c r="M17" s="127"/>
      <c r="N17" s="125"/>
      <c r="O17" s="127"/>
      <c r="P17" s="127"/>
      <c r="Q17" s="127"/>
      <c r="R17" s="127"/>
      <c r="S17" s="125"/>
      <c r="T17" s="127"/>
    </row>
    <row r="18" s="107" customFormat="1" ht="22.5" customHeight="1" spans="1:20">
      <c r="A18" s="117" t="s">
        <v>92</v>
      </c>
      <c r="B18" s="117" t="s">
        <v>92</v>
      </c>
      <c r="C18" s="21" t="s">
        <v>375</v>
      </c>
      <c r="D18" s="21" t="s">
        <v>1002</v>
      </c>
      <c r="E18" s="21" t="s">
        <v>991</v>
      </c>
      <c r="F18" s="21" t="s">
        <v>100</v>
      </c>
      <c r="G18" s="21" t="s">
        <v>988</v>
      </c>
      <c r="H18" s="21" t="s">
        <v>141</v>
      </c>
      <c r="I18" s="21" t="s">
        <v>1002</v>
      </c>
      <c r="J18" s="127">
        <f t="shared" si="0"/>
        <v>50000</v>
      </c>
      <c r="K18" s="126">
        <v>50000</v>
      </c>
      <c r="L18" s="127"/>
      <c r="M18" s="127"/>
      <c r="N18" s="125"/>
      <c r="O18" s="127"/>
      <c r="P18" s="127"/>
      <c r="Q18" s="127"/>
      <c r="R18" s="127"/>
      <c r="S18" s="125"/>
      <c r="T18" s="127"/>
    </row>
    <row r="19" s="107" customFormat="1" ht="22.5" customHeight="1" spans="1:20">
      <c r="A19" s="118" t="s">
        <v>189</v>
      </c>
      <c r="B19" s="118"/>
      <c r="C19" s="118"/>
      <c r="D19" s="118"/>
      <c r="E19" s="118"/>
      <c r="F19" s="118"/>
      <c r="G19" s="118"/>
      <c r="H19" s="118"/>
      <c r="I19" s="118"/>
      <c r="J19" s="127">
        <f t="shared" si="0"/>
        <v>616980</v>
      </c>
      <c r="K19" s="128">
        <f>K8+K9+K10+K11+K12+K13+K14+K15+K16+K17+K18</f>
        <v>616980</v>
      </c>
      <c r="L19" s="127"/>
      <c r="M19" s="127"/>
      <c r="N19" s="125"/>
      <c r="O19" s="127"/>
      <c r="P19" s="127"/>
      <c r="Q19" s="127"/>
      <c r="R19" s="127"/>
      <c r="S19" s="125"/>
      <c r="T19" s="127"/>
    </row>
  </sheetData>
  <mergeCells count="19">
    <mergeCell ref="A2:T2"/>
    <mergeCell ref="A3:E3"/>
    <mergeCell ref="J4:T4"/>
    <mergeCell ref="O5:T5"/>
    <mergeCell ref="A19:I1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40" orientation="landscape" horizontalDpi="600" verticalDpi="600"/>
  <headerFooter>
    <oddFooter>&amp;C&amp;"-"&amp;16- &amp;P -</oddFooter>
  </headerFooter>
  <ignoredErrors>
    <ignoredError sqref="L19:T19 K18:T18 J8:T17" unlockedFormula="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M8"/>
  <sheetViews>
    <sheetView zoomScaleSheetLayoutView="60" workbookViewId="0">
      <selection activeCell="A7" sqref="A7:G7"/>
    </sheetView>
  </sheetViews>
  <sheetFormatPr defaultColWidth="8.88571428571429" defaultRowHeight="14.25" customHeight="1" outlineLevelRow="7"/>
  <cols>
    <col min="1" max="1" width="50" style="76" customWidth="1"/>
    <col min="2" max="2" width="17.2857142857143" style="76" customWidth="1"/>
    <col min="3" max="4" width="13.4285714285714" style="76" customWidth="1"/>
    <col min="5" max="12" width="10.2857142857143" style="76" customWidth="1"/>
    <col min="13" max="13" width="13.1428571428571" style="76" customWidth="1"/>
    <col min="14" max="14" width="9.13333333333333" style="60" customWidth="1"/>
    <col min="15" max="246" width="9.13333333333333" style="60"/>
    <col min="247" max="247" width="9.13333333333333" style="77"/>
    <col min="248" max="256" width="8.88571428571429" style="77"/>
  </cols>
  <sheetData>
    <row r="1" s="60" customFormat="1" ht="13.5" customHeight="1" spans="1:13">
      <c r="A1" s="78" t="s">
        <v>1003</v>
      </c>
      <c r="B1" s="78"/>
      <c r="C1" s="78"/>
      <c r="D1" s="79"/>
      <c r="E1" s="76"/>
      <c r="F1" s="76"/>
      <c r="G1" s="76"/>
      <c r="H1" s="76"/>
      <c r="I1" s="76"/>
      <c r="J1" s="76"/>
      <c r="K1" s="76"/>
      <c r="L1" s="76"/>
      <c r="M1" s="76"/>
    </row>
    <row r="2" s="60" customFormat="1" ht="35" customHeight="1" spans="1:13">
      <c r="A2" s="80" t="s">
        <v>16</v>
      </c>
      <c r="B2" s="80"/>
      <c r="C2" s="80"/>
      <c r="D2" s="80"/>
      <c r="E2" s="80"/>
      <c r="F2" s="80"/>
      <c r="G2" s="80"/>
      <c r="H2" s="80"/>
      <c r="I2" s="80"/>
      <c r="J2" s="80"/>
      <c r="K2" s="80"/>
      <c r="L2" s="80"/>
      <c r="M2" s="80"/>
    </row>
    <row r="3" s="75" customFormat="1" ht="24" customHeight="1" spans="1:13">
      <c r="A3" s="81" t="s">
        <v>22</v>
      </c>
      <c r="B3" s="82"/>
      <c r="C3" s="82"/>
      <c r="D3" s="82"/>
      <c r="E3" s="83"/>
      <c r="F3" s="83"/>
      <c r="G3" s="83"/>
      <c r="H3" s="83"/>
      <c r="I3" s="83"/>
      <c r="J3" s="102"/>
      <c r="K3" s="102"/>
      <c r="L3" s="102"/>
      <c r="M3" s="103" t="s">
        <v>231</v>
      </c>
    </row>
    <row r="4" s="60" customFormat="1" ht="19.5" customHeight="1" spans="1:13">
      <c r="A4" s="84" t="s">
        <v>1004</v>
      </c>
      <c r="B4" s="85" t="s">
        <v>247</v>
      </c>
      <c r="C4" s="86"/>
      <c r="D4" s="86"/>
      <c r="E4" s="87" t="s">
        <v>1005</v>
      </c>
      <c r="F4" s="87"/>
      <c r="G4" s="87"/>
      <c r="H4" s="87"/>
      <c r="I4" s="87"/>
      <c r="J4" s="87"/>
      <c r="K4" s="87"/>
      <c r="L4" s="87"/>
      <c r="M4" s="87"/>
    </row>
    <row r="5" s="60" customFormat="1" ht="40.5" customHeight="1" spans="1:13">
      <c r="A5" s="88"/>
      <c r="B5" s="89" t="s">
        <v>77</v>
      </c>
      <c r="C5" s="90" t="s">
        <v>80</v>
      </c>
      <c r="D5" s="91" t="s">
        <v>1006</v>
      </c>
      <c r="E5" s="88" t="s">
        <v>1007</v>
      </c>
      <c r="F5" s="88" t="s">
        <v>1008</v>
      </c>
      <c r="G5" s="88" t="s">
        <v>1009</v>
      </c>
      <c r="H5" s="88" t="s">
        <v>1010</v>
      </c>
      <c r="I5" s="104" t="s">
        <v>1011</v>
      </c>
      <c r="J5" s="88" t="s">
        <v>1012</v>
      </c>
      <c r="K5" s="88" t="s">
        <v>1013</v>
      </c>
      <c r="L5" s="88" t="s">
        <v>1014</v>
      </c>
      <c r="M5" s="88" t="s">
        <v>1015</v>
      </c>
    </row>
    <row r="6" s="60" customFormat="1" ht="19.5" customHeight="1" spans="1:13">
      <c r="A6" s="84">
        <v>1</v>
      </c>
      <c r="B6" s="84">
        <v>2</v>
      </c>
      <c r="C6" s="84">
        <v>3</v>
      </c>
      <c r="D6" s="92">
        <v>4</v>
      </c>
      <c r="E6" s="84">
        <v>5</v>
      </c>
      <c r="F6" s="84">
        <v>6</v>
      </c>
      <c r="G6" s="84">
        <v>7</v>
      </c>
      <c r="H6" s="93">
        <v>8</v>
      </c>
      <c r="I6" s="105">
        <v>9</v>
      </c>
      <c r="J6" s="105">
        <v>10</v>
      </c>
      <c r="K6" s="105">
        <v>11</v>
      </c>
      <c r="L6" s="93">
        <v>12</v>
      </c>
      <c r="M6" s="105">
        <v>13</v>
      </c>
    </row>
    <row r="7" s="60" customFormat="1" ht="19.5" customHeight="1" spans="1:247">
      <c r="A7" s="94" t="s">
        <v>1016</v>
      </c>
      <c r="B7" s="95"/>
      <c r="C7" s="95"/>
      <c r="D7" s="95"/>
      <c r="E7" s="95"/>
      <c r="F7" s="95"/>
      <c r="G7" s="96"/>
      <c r="H7" s="97" t="s">
        <v>93</v>
      </c>
      <c r="I7" s="97" t="s">
        <v>93</v>
      </c>
      <c r="J7" s="97" t="s">
        <v>93</v>
      </c>
      <c r="K7" s="97" t="s">
        <v>93</v>
      </c>
      <c r="L7" s="97" t="s">
        <v>93</v>
      </c>
      <c r="M7" s="97" t="s">
        <v>93</v>
      </c>
      <c r="IM7" s="106"/>
    </row>
    <row r="8" s="60" customFormat="1" ht="19.5" customHeight="1" spans="1:13">
      <c r="A8" s="98" t="s">
        <v>93</v>
      </c>
      <c r="B8" s="99" t="s">
        <v>93</v>
      </c>
      <c r="C8" s="99" t="s">
        <v>93</v>
      </c>
      <c r="D8" s="100" t="s">
        <v>93</v>
      </c>
      <c r="E8" s="99" t="s">
        <v>93</v>
      </c>
      <c r="F8" s="99" t="s">
        <v>93</v>
      </c>
      <c r="G8" s="99" t="s">
        <v>93</v>
      </c>
      <c r="H8" s="101" t="s">
        <v>93</v>
      </c>
      <c r="I8" s="101" t="s">
        <v>93</v>
      </c>
      <c r="J8" s="101" t="s">
        <v>93</v>
      </c>
      <c r="K8" s="101" t="s">
        <v>93</v>
      </c>
      <c r="L8" s="101" t="s">
        <v>93</v>
      </c>
      <c r="M8" s="101"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J7"/>
  <sheetViews>
    <sheetView zoomScaleSheetLayoutView="60" workbookViewId="0">
      <selection activeCell="A11" sqref="A11"/>
    </sheetView>
  </sheetViews>
  <sheetFormatPr defaultColWidth="8.88571428571429" defaultRowHeight="12" outlineLevelRow="6"/>
  <cols>
    <col min="1" max="1" width="34.2857142857143" style="59" customWidth="1"/>
    <col min="2" max="2" width="29" style="59" customWidth="1"/>
    <col min="3" max="5" width="23.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18.847619047619" style="59" customWidth="1"/>
    <col min="11" max="11" width="9.13333333333333" style="60" customWidth="1"/>
    <col min="12" max="16384" width="9.13333333333333" style="60"/>
  </cols>
  <sheetData>
    <row r="1" customHeight="1" spans="1:10">
      <c r="A1" s="59" t="s">
        <v>1017</v>
      </c>
      <c r="J1" s="74"/>
    </row>
    <row r="2" ht="28.5" customHeight="1" spans="1:10">
      <c r="A2" s="61" t="s">
        <v>17</v>
      </c>
      <c r="B2" s="62"/>
      <c r="C2" s="62"/>
      <c r="D2" s="62"/>
      <c r="E2" s="62"/>
      <c r="F2" s="63"/>
      <c r="G2" s="62"/>
      <c r="H2" s="63"/>
      <c r="I2" s="63"/>
      <c r="J2" s="62"/>
    </row>
    <row r="3" ht="17.25" customHeight="1" spans="1:1">
      <c r="A3" s="64" t="s">
        <v>22</v>
      </c>
    </row>
    <row r="4" ht="44.25" customHeight="1" spans="1:10">
      <c r="A4" s="65" t="s">
        <v>1004</v>
      </c>
      <c r="B4" s="65" t="s">
        <v>413</v>
      </c>
      <c r="C4" s="65" t="s">
        <v>414</v>
      </c>
      <c r="D4" s="65" t="s">
        <v>415</v>
      </c>
      <c r="E4" s="65" t="s">
        <v>416</v>
      </c>
      <c r="F4" s="66" t="s">
        <v>417</v>
      </c>
      <c r="G4" s="65" t="s">
        <v>418</v>
      </c>
      <c r="H4" s="66" t="s">
        <v>419</v>
      </c>
      <c r="I4" s="66" t="s">
        <v>420</v>
      </c>
      <c r="J4" s="65" t="s">
        <v>421</v>
      </c>
    </row>
    <row r="5" ht="14.25" customHeight="1" spans="1:10">
      <c r="A5" s="65">
        <v>1</v>
      </c>
      <c r="B5" s="65">
        <v>2</v>
      </c>
      <c r="C5" s="65">
        <v>3</v>
      </c>
      <c r="D5" s="65">
        <v>4</v>
      </c>
      <c r="E5" s="65">
        <v>5</v>
      </c>
      <c r="F5" s="65">
        <v>6</v>
      </c>
      <c r="G5" s="65">
        <v>7</v>
      </c>
      <c r="H5" s="65">
        <v>8</v>
      </c>
      <c r="I5" s="65">
        <v>9</v>
      </c>
      <c r="J5" s="65">
        <v>10</v>
      </c>
    </row>
    <row r="6" ht="42" customHeight="1" spans="1:10">
      <c r="A6" s="67" t="s">
        <v>1016</v>
      </c>
      <c r="B6" s="68"/>
      <c r="C6" s="68"/>
      <c r="D6" s="69"/>
      <c r="E6" s="70"/>
      <c r="F6" s="71"/>
      <c r="G6" s="70"/>
      <c r="H6" s="71"/>
      <c r="I6" s="71"/>
      <c r="J6" s="70"/>
    </row>
    <row r="7" ht="42.75" customHeight="1" spans="1:10">
      <c r="A7" s="72" t="s">
        <v>93</v>
      </c>
      <c r="B7" s="72" t="s">
        <v>93</v>
      </c>
      <c r="C7" s="72" t="s">
        <v>93</v>
      </c>
      <c r="D7" s="72" t="s">
        <v>93</v>
      </c>
      <c r="E7" s="73" t="s">
        <v>93</v>
      </c>
      <c r="F7" s="72" t="s">
        <v>93</v>
      </c>
      <c r="G7" s="73" t="s">
        <v>93</v>
      </c>
      <c r="H7" s="72" t="s">
        <v>93</v>
      </c>
      <c r="I7" s="72" t="s">
        <v>93</v>
      </c>
      <c r="J7" s="73"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9"/>
  <sheetViews>
    <sheetView zoomScaleSheetLayoutView="60" workbookViewId="0">
      <selection activeCell="E14" sqref="E14"/>
    </sheetView>
  </sheetViews>
  <sheetFormatPr defaultColWidth="8.88571428571429" defaultRowHeight="12"/>
  <cols>
    <col min="1" max="1" width="12" style="40" customWidth="1"/>
    <col min="2" max="2" width="29" style="40"/>
    <col min="3" max="3" width="18.7142857142857" style="40" customWidth="1"/>
    <col min="4" max="4" width="24.847619047619" style="40" customWidth="1"/>
    <col min="5" max="7" width="23.5714285714286" style="40" customWidth="1"/>
    <col min="8" max="8" width="25.1333333333333" style="40" customWidth="1"/>
    <col min="9" max="9" width="18.847619047619" style="40" customWidth="1"/>
    <col min="10" max="16384" width="9.13333333333333" style="40"/>
  </cols>
  <sheetData>
    <row r="1" spans="1:9">
      <c r="A1" s="40" t="s">
        <v>1018</v>
      </c>
      <c r="I1" s="57"/>
    </row>
    <row r="2" ht="28.5" spans="2:9">
      <c r="B2" s="41" t="s">
        <v>18</v>
      </c>
      <c r="C2" s="41"/>
      <c r="D2" s="41"/>
      <c r="E2" s="41"/>
      <c r="F2" s="41"/>
      <c r="G2" s="41"/>
      <c r="H2" s="41"/>
      <c r="I2" s="41"/>
    </row>
    <row r="3" ht="13.5" spans="1:3">
      <c r="A3" s="42" t="s">
        <v>22</v>
      </c>
      <c r="C3" s="43"/>
    </row>
    <row r="4" ht="18" customHeight="1" spans="1:9">
      <c r="A4" s="44" t="s">
        <v>239</v>
      </c>
      <c r="B4" s="44" t="s">
        <v>240</v>
      </c>
      <c r="C4" s="44" t="s">
        <v>1019</v>
      </c>
      <c r="D4" s="44" t="s">
        <v>1020</v>
      </c>
      <c r="E4" s="44" t="s">
        <v>1021</v>
      </c>
      <c r="F4" s="44" t="s">
        <v>1022</v>
      </c>
      <c r="G4" s="45" t="s">
        <v>1023</v>
      </c>
      <c r="H4" s="46"/>
      <c r="I4" s="58"/>
    </row>
    <row r="5" ht="18" customHeight="1" spans="1:9">
      <c r="A5" s="47"/>
      <c r="B5" s="47"/>
      <c r="C5" s="47"/>
      <c r="D5" s="47"/>
      <c r="E5" s="47"/>
      <c r="F5" s="47"/>
      <c r="G5" s="48" t="s">
        <v>970</v>
      </c>
      <c r="H5" s="48" t="s">
        <v>1024</v>
      </c>
      <c r="I5" s="48" t="s">
        <v>1025</v>
      </c>
    </row>
    <row r="6" ht="21" customHeight="1" spans="1:9">
      <c r="A6" s="49">
        <v>1</v>
      </c>
      <c r="B6" s="49">
        <v>2</v>
      </c>
      <c r="C6" s="49">
        <v>3</v>
      </c>
      <c r="D6" s="49">
        <v>4</v>
      </c>
      <c r="E6" s="49">
        <v>5</v>
      </c>
      <c r="F6" s="49">
        <v>6</v>
      </c>
      <c r="G6" s="49">
        <v>7</v>
      </c>
      <c r="H6" s="49">
        <v>8</v>
      </c>
      <c r="I6" s="49">
        <v>9</v>
      </c>
    </row>
    <row r="7" ht="33" customHeight="1" spans="1:9">
      <c r="A7" s="50" t="s">
        <v>1026</v>
      </c>
      <c r="B7" s="51"/>
      <c r="C7" s="51"/>
      <c r="D7" s="51"/>
      <c r="E7" s="52"/>
      <c r="F7" s="53"/>
      <c r="G7" s="49"/>
      <c r="H7" s="49"/>
      <c r="I7" s="49"/>
    </row>
    <row r="8" ht="24" customHeight="1" spans="1:9">
      <c r="A8" s="54"/>
      <c r="B8" s="55"/>
      <c r="C8" s="55"/>
      <c r="D8" s="55"/>
      <c r="E8" s="55"/>
      <c r="F8" s="55"/>
      <c r="G8" s="49"/>
      <c r="H8" s="49"/>
      <c r="I8" s="49"/>
    </row>
    <row r="9" ht="24" customHeight="1" spans="1:9">
      <c r="A9" s="56" t="s">
        <v>77</v>
      </c>
      <c r="B9" s="56"/>
      <c r="C9" s="56"/>
      <c r="D9" s="56"/>
      <c r="E9" s="56"/>
      <c r="F9" s="56"/>
      <c r="G9" s="49"/>
      <c r="H9" s="49"/>
      <c r="I9" s="49"/>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13"/>
  <sheetViews>
    <sheetView workbookViewId="0">
      <selection activeCell="E21" sqref="E21"/>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1027</v>
      </c>
      <c r="D1" s="31"/>
      <c r="E1" s="31"/>
      <c r="F1" s="31"/>
      <c r="G1" s="31"/>
      <c r="K1" s="38"/>
    </row>
    <row r="2" s="1" customFormat="1" ht="27.75" customHeight="1" spans="1:11">
      <c r="A2" s="32" t="s">
        <v>1028</v>
      </c>
      <c r="B2" s="32"/>
      <c r="C2" s="32"/>
      <c r="D2" s="32"/>
      <c r="E2" s="32"/>
      <c r="F2" s="32"/>
      <c r="G2" s="32"/>
      <c r="H2" s="32"/>
      <c r="I2" s="32"/>
      <c r="J2" s="32"/>
      <c r="K2" s="32"/>
    </row>
    <row r="3" s="1" customFormat="1" ht="13.5" customHeight="1" spans="1:11">
      <c r="A3" s="5" t="s">
        <v>22</v>
      </c>
      <c r="B3" s="6"/>
      <c r="C3" s="6"/>
      <c r="D3" s="6"/>
      <c r="E3" s="6"/>
      <c r="F3" s="6"/>
      <c r="G3" s="6"/>
      <c r="H3" s="7"/>
      <c r="I3" s="7"/>
      <c r="J3" s="7"/>
      <c r="K3" s="8" t="s">
        <v>231</v>
      </c>
    </row>
    <row r="4" s="1" customFormat="1" ht="21.75" customHeight="1" spans="1:11">
      <c r="A4" s="9" t="s">
        <v>320</v>
      </c>
      <c r="B4" s="9" t="s">
        <v>242</v>
      </c>
      <c r="C4" s="9" t="s">
        <v>321</v>
      </c>
      <c r="D4" s="10" t="s">
        <v>243</v>
      </c>
      <c r="E4" s="10" t="s">
        <v>244</v>
      </c>
      <c r="F4" s="10" t="s">
        <v>322</v>
      </c>
      <c r="G4" s="10" t="s">
        <v>323</v>
      </c>
      <c r="H4" s="16" t="s">
        <v>77</v>
      </c>
      <c r="I4" s="11" t="s">
        <v>1029</v>
      </c>
      <c r="J4" s="12"/>
      <c r="K4" s="13"/>
    </row>
    <row r="5" s="1" customFormat="1" ht="21.75" customHeight="1" spans="1:11">
      <c r="A5" s="14"/>
      <c r="B5" s="14"/>
      <c r="C5" s="14"/>
      <c r="D5" s="15"/>
      <c r="E5" s="15"/>
      <c r="F5" s="15"/>
      <c r="G5" s="15"/>
      <c r="H5" s="33"/>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9">
        <v>10</v>
      </c>
      <c r="K7" s="39">
        <v>11</v>
      </c>
    </row>
    <row r="8" s="1" customFormat="1" ht="37" customHeight="1" spans="1:11">
      <c r="A8" s="21" t="s">
        <v>327</v>
      </c>
      <c r="B8" s="21" t="s">
        <v>377</v>
      </c>
      <c r="C8" s="34" t="s">
        <v>92</v>
      </c>
      <c r="D8" s="21" t="s">
        <v>166</v>
      </c>
      <c r="E8" s="21" t="s">
        <v>167</v>
      </c>
      <c r="F8" s="21" t="s">
        <v>378</v>
      </c>
      <c r="G8" s="21" t="s">
        <v>379</v>
      </c>
      <c r="H8" s="35">
        <f t="shared" ref="H8:H13" si="0">I8+J8+K8</f>
        <v>100000</v>
      </c>
      <c r="I8" s="26">
        <v>100000</v>
      </c>
      <c r="J8" s="35"/>
      <c r="K8" s="35"/>
    </row>
    <row r="9" s="1" customFormat="1" ht="37" customHeight="1" spans="1:11">
      <c r="A9" s="21" t="s">
        <v>327</v>
      </c>
      <c r="B9" s="21" t="s">
        <v>381</v>
      </c>
      <c r="C9" s="34" t="s">
        <v>92</v>
      </c>
      <c r="D9" s="21" t="s">
        <v>162</v>
      </c>
      <c r="E9" s="21" t="s">
        <v>163</v>
      </c>
      <c r="F9" s="21" t="s">
        <v>335</v>
      </c>
      <c r="G9" s="21" t="s">
        <v>336</v>
      </c>
      <c r="H9" s="35">
        <f t="shared" si="0"/>
        <v>540000</v>
      </c>
      <c r="I9" s="26">
        <v>540000</v>
      </c>
      <c r="J9" s="35"/>
      <c r="K9" s="35"/>
    </row>
    <row r="10" s="1" customFormat="1" ht="37" customHeight="1" spans="1:11">
      <c r="A10" s="21" t="s">
        <v>327</v>
      </c>
      <c r="B10" s="21" t="s">
        <v>381</v>
      </c>
      <c r="C10" s="34" t="s">
        <v>92</v>
      </c>
      <c r="D10" s="21" t="s">
        <v>166</v>
      </c>
      <c r="E10" s="21" t="s">
        <v>167</v>
      </c>
      <c r="F10" s="21" t="s">
        <v>335</v>
      </c>
      <c r="G10" s="21" t="s">
        <v>336</v>
      </c>
      <c r="H10" s="35">
        <f t="shared" si="0"/>
        <v>450000</v>
      </c>
      <c r="I10" s="26">
        <v>450000</v>
      </c>
      <c r="J10" s="35"/>
      <c r="K10" s="35"/>
    </row>
    <row r="11" s="1" customFormat="1" ht="37" customHeight="1" spans="1:11">
      <c r="A11" s="21" t="s">
        <v>327</v>
      </c>
      <c r="B11" s="21" t="s">
        <v>381</v>
      </c>
      <c r="C11" s="34" t="s">
        <v>92</v>
      </c>
      <c r="D11" s="21" t="s">
        <v>152</v>
      </c>
      <c r="E11" s="21" t="s">
        <v>153</v>
      </c>
      <c r="F11" s="21" t="s">
        <v>330</v>
      </c>
      <c r="G11" s="21" t="s">
        <v>331</v>
      </c>
      <c r="H11" s="35">
        <f t="shared" si="0"/>
        <v>6320000</v>
      </c>
      <c r="I11" s="26">
        <v>6320000</v>
      </c>
      <c r="J11" s="35"/>
      <c r="K11" s="35"/>
    </row>
    <row r="12" s="1" customFormat="1" ht="30.65" customHeight="1" spans="1:11">
      <c r="A12" s="21" t="s">
        <v>327</v>
      </c>
      <c r="B12" s="21" t="s">
        <v>381</v>
      </c>
      <c r="C12" s="34" t="s">
        <v>92</v>
      </c>
      <c r="D12" s="21" t="s">
        <v>160</v>
      </c>
      <c r="E12" s="21" t="s">
        <v>161</v>
      </c>
      <c r="F12" s="21" t="s">
        <v>330</v>
      </c>
      <c r="G12" s="21" t="s">
        <v>331</v>
      </c>
      <c r="H12" s="35">
        <f t="shared" si="0"/>
        <v>135000</v>
      </c>
      <c r="I12" s="26">
        <v>135000</v>
      </c>
      <c r="J12" s="35"/>
      <c r="K12" s="35"/>
    </row>
    <row r="13" s="1" customFormat="1" ht="18.75" customHeight="1" spans="1:11">
      <c r="A13" s="36" t="s">
        <v>189</v>
      </c>
      <c r="B13" s="36"/>
      <c r="C13" s="36"/>
      <c r="D13" s="36"/>
      <c r="E13" s="36"/>
      <c r="F13" s="36"/>
      <c r="G13" s="36"/>
      <c r="H13" s="37">
        <f t="shared" si="0"/>
        <v>7545000</v>
      </c>
      <c r="I13" s="35">
        <f>I8+I9+I10+I11+I12</f>
        <v>7545000</v>
      </c>
      <c r="J13" s="35"/>
      <c r="K13" s="35"/>
    </row>
  </sheetData>
  <mergeCells count="15">
    <mergeCell ref="A2:K2"/>
    <mergeCell ref="A3:G3"/>
    <mergeCell ref="I4:K4"/>
    <mergeCell ref="A13:G13"/>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37"/>
  <sheetViews>
    <sheetView zoomScaleSheetLayoutView="60" topLeftCell="A13" workbookViewId="0">
      <selection activeCell="B43" sqref="B43"/>
    </sheetView>
  </sheetViews>
  <sheetFormatPr defaultColWidth="8" defaultRowHeight="12" outlineLevelCol="3"/>
  <cols>
    <col min="1" max="1" width="39.5714285714286" style="76" customWidth="1"/>
    <col min="2" max="2" width="43.1333333333333" style="76" customWidth="1"/>
    <col min="3" max="3" width="40.4285714285714" style="76" customWidth="1"/>
    <col min="4" max="4" width="46.1333333333333" style="76" customWidth="1"/>
    <col min="5" max="16384" width="8" style="60"/>
  </cols>
  <sheetData>
    <row r="1" ht="17" customHeight="1" spans="1:4">
      <c r="A1" s="357" t="s">
        <v>21</v>
      </c>
      <c r="B1" s="78"/>
      <c r="C1" s="78"/>
      <c r="D1" s="150"/>
    </row>
    <row r="2" ht="36" customHeight="1" spans="1:4">
      <c r="A2" s="61" t="s">
        <v>2</v>
      </c>
      <c r="B2" s="358"/>
      <c r="C2" s="358"/>
      <c r="D2" s="358"/>
    </row>
    <row r="3" ht="21" customHeight="1" spans="1:4">
      <c r="A3" s="81" t="s">
        <v>22</v>
      </c>
      <c r="B3" s="307"/>
      <c r="C3" s="307"/>
      <c r="D3" s="148" t="s">
        <v>23</v>
      </c>
    </row>
    <row r="4" ht="19.5" customHeight="1" spans="1:4">
      <c r="A4" s="85" t="s">
        <v>24</v>
      </c>
      <c r="B4" s="160"/>
      <c r="C4" s="85" t="s">
        <v>25</v>
      </c>
      <c r="D4" s="160"/>
    </row>
    <row r="5" ht="19.5" customHeight="1" spans="1:4">
      <c r="A5" s="84" t="s">
        <v>26</v>
      </c>
      <c r="B5" s="84" t="s">
        <v>27</v>
      </c>
      <c r="C5" s="84" t="s">
        <v>28</v>
      </c>
      <c r="D5" s="84" t="s">
        <v>27</v>
      </c>
    </row>
    <row r="6" ht="19.5" customHeight="1" spans="1:4">
      <c r="A6" s="88"/>
      <c r="B6" s="88"/>
      <c r="C6" s="88"/>
      <c r="D6" s="88"/>
    </row>
    <row r="7" ht="20.25" customHeight="1" spans="1:4">
      <c r="A7" s="313" t="s">
        <v>29</v>
      </c>
      <c r="B7" s="232">
        <v>61987189.15</v>
      </c>
      <c r="C7" s="313" t="s">
        <v>30</v>
      </c>
      <c r="D7" s="359"/>
    </row>
    <row r="8" ht="20.25" customHeight="1" spans="1:4">
      <c r="A8" s="313" t="s">
        <v>31</v>
      </c>
      <c r="B8" s="186"/>
      <c r="C8" s="313" t="s">
        <v>32</v>
      </c>
      <c r="D8" s="359"/>
    </row>
    <row r="9" ht="20.25" customHeight="1" spans="1:4">
      <c r="A9" s="313" t="s">
        <v>33</v>
      </c>
      <c r="B9" s="186"/>
      <c r="C9" s="313" t="s">
        <v>34</v>
      </c>
      <c r="D9" s="359"/>
    </row>
    <row r="10" ht="20.25" customHeight="1" spans="1:4">
      <c r="A10" s="313" t="s">
        <v>35</v>
      </c>
      <c r="B10" s="186"/>
      <c r="C10" s="313" t="s">
        <v>36</v>
      </c>
      <c r="D10" s="359"/>
    </row>
    <row r="11" ht="20.25" customHeight="1" spans="1:4">
      <c r="A11" s="313" t="s">
        <v>37</v>
      </c>
      <c r="B11" s="360"/>
      <c r="C11" s="313" t="s">
        <v>38</v>
      </c>
      <c r="D11" s="359"/>
    </row>
    <row r="12" ht="20.25" customHeight="1" spans="1:4">
      <c r="A12" s="313" t="s">
        <v>39</v>
      </c>
      <c r="B12" s="311"/>
      <c r="C12" s="313" t="s">
        <v>40</v>
      </c>
      <c r="D12" s="359"/>
    </row>
    <row r="13" ht="20.25" customHeight="1" spans="1:4">
      <c r="A13" s="313" t="s">
        <v>41</v>
      </c>
      <c r="B13" s="311"/>
      <c r="C13" s="313" t="s">
        <v>42</v>
      </c>
      <c r="D13" s="359"/>
    </row>
    <row r="14" ht="20.25" customHeight="1" spans="1:4">
      <c r="A14" s="313" t="s">
        <v>43</v>
      </c>
      <c r="B14" s="311"/>
      <c r="C14" s="313" t="s">
        <v>44</v>
      </c>
      <c r="D14" s="232">
        <v>3446858</v>
      </c>
    </row>
    <row r="15" ht="20.25" customHeight="1" spans="1:4">
      <c r="A15" s="361" t="s">
        <v>45</v>
      </c>
      <c r="B15" s="362"/>
      <c r="C15" s="313" t="s">
        <v>46</v>
      </c>
      <c r="D15" s="232">
        <v>1381070</v>
      </c>
    </row>
    <row r="16" ht="20.25" customHeight="1" spans="1:4">
      <c r="A16" s="361" t="s">
        <v>47</v>
      </c>
      <c r="B16" s="363"/>
      <c r="C16" s="313" t="s">
        <v>48</v>
      </c>
      <c r="D16" s="232"/>
    </row>
    <row r="17" ht="20.25" customHeight="1" spans="1:4">
      <c r="A17" s="361"/>
      <c r="B17" s="364"/>
      <c r="C17" s="313" t="s">
        <v>49</v>
      </c>
      <c r="D17" s="232">
        <v>1071450</v>
      </c>
    </row>
    <row r="18" ht="20.25" customHeight="1" spans="1:4">
      <c r="A18" s="363"/>
      <c r="B18" s="364"/>
      <c r="C18" s="313" t="s">
        <v>50</v>
      </c>
      <c r="D18" s="232">
        <v>74705181.54</v>
      </c>
    </row>
    <row r="19" ht="20.25" customHeight="1" spans="1:4">
      <c r="A19" s="363"/>
      <c r="B19" s="364"/>
      <c r="C19" s="313" t="s">
        <v>51</v>
      </c>
      <c r="D19" s="359"/>
    </row>
    <row r="20" ht="20.25" customHeight="1" spans="1:4">
      <c r="A20" s="363"/>
      <c r="B20" s="364"/>
      <c r="C20" s="313" t="s">
        <v>52</v>
      </c>
      <c r="D20" s="359"/>
    </row>
    <row r="21" ht="20.25" customHeight="1" spans="1:4">
      <c r="A21" s="363"/>
      <c r="B21" s="364"/>
      <c r="C21" s="313" t="s">
        <v>53</v>
      </c>
      <c r="D21" s="359"/>
    </row>
    <row r="22" ht="20.25" customHeight="1" spans="1:4">
      <c r="A22" s="363"/>
      <c r="B22" s="364"/>
      <c r="C22" s="313" t="s">
        <v>54</v>
      </c>
      <c r="D22" s="359"/>
    </row>
    <row r="23" ht="20.25" customHeight="1" spans="1:4">
      <c r="A23" s="363"/>
      <c r="B23" s="364"/>
      <c r="C23" s="313" t="s">
        <v>55</v>
      </c>
      <c r="D23" s="359"/>
    </row>
    <row r="24" ht="20.25" customHeight="1" spans="1:4">
      <c r="A24" s="363"/>
      <c r="B24" s="364"/>
      <c r="C24" s="313" t="s">
        <v>56</v>
      </c>
      <c r="D24" s="359"/>
    </row>
    <row r="25" ht="20.25" customHeight="1" spans="1:4">
      <c r="A25" s="363"/>
      <c r="B25" s="364"/>
      <c r="C25" s="313" t="s">
        <v>57</v>
      </c>
      <c r="D25" s="232">
        <v>1112400</v>
      </c>
    </row>
    <row r="26" ht="20.25" customHeight="1" spans="1:4">
      <c r="A26" s="363"/>
      <c r="B26" s="364"/>
      <c r="C26" s="313" t="s">
        <v>58</v>
      </c>
      <c r="D26" s="359"/>
    </row>
    <row r="27" ht="20.25" customHeight="1" spans="1:4">
      <c r="A27" s="363"/>
      <c r="B27" s="364"/>
      <c r="C27" s="313" t="s">
        <v>59</v>
      </c>
      <c r="D27" s="359"/>
    </row>
    <row r="28" ht="20.25" customHeight="1" spans="1:4">
      <c r="A28" s="363"/>
      <c r="B28" s="364"/>
      <c r="C28" s="313" t="s">
        <v>60</v>
      </c>
      <c r="D28" s="359"/>
    </row>
    <row r="29" ht="20.25" customHeight="1" spans="1:4">
      <c r="A29" s="363"/>
      <c r="B29" s="364"/>
      <c r="C29" s="313" t="s">
        <v>61</v>
      </c>
      <c r="D29" s="359"/>
    </row>
    <row r="30" ht="20.25" customHeight="1" spans="1:4">
      <c r="A30" s="365"/>
      <c r="B30" s="366"/>
      <c r="C30" s="313" t="s">
        <v>62</v>
      </c>
      <c r="D30" s="359"/>
    </row>
    <row r="31" ht="20.25" customHeight="1" spans="1:4">
      <c r="A31" s="365"/>
      <c r="B31" s="366"/>
      <c r="C31" s="313" t="s">
        <v>63</v>
      </c>
      <c r="D31" s="359"/>
    </row>
    <row r="32" ht="20.25" customHeight="1" spans="1:4">
      <c r="A32" s="365"/>
      <c r="B32" s="366"/>
      <c r="C32" s="313" t="s">
        <v>64</v>
      </c>
      <c r="D32" s="359"/>
    </row>
    <row r="33" ht="20.25" customHeight="1" spans="1:4">
      <c r="A33" s="367" t="s">
        <v>65</v>
      </c>
      <c r="B33" s="368">
        <f>B7+B8+B9+B10+B11</f>
        <v>61987189.15</v>
      </c>
      <c r="C33" s="318" t="s">
        <v>66</v>
      </c>
      <c r="D33" s="315">
        <f>SUM(D7:D29)</f>
        <v>81716959.54</v>
      </c>
    </row>
    <row r="34" ht="20.25" customHeight="1" spans="1:4">
      <c r="A34" s="361" t="s">
        <v>67</v>
      </c>
      <c r="B34" s="232">
        <v>19729770.39</v>
      </c>
      <c r="C34" s="313" t="s">
        <v>68</v>
      </c>
      <c r="D34" s="186"/>
    </row>
    <row r="35" s="1" customFormat="1" ht="25.4" customHeight="1" spans="1:4">
      <c r="A35" s="369" t="s">
        <v>69</v>
      </c>
      <c r="B35" s="232">
        <f>B34-B36</f>
        <v>12240250</v>
      </c>
      <c r="C35" s="370" t="s">
        <v>69</v>
      </c>
      <c r="D35" s="371"/>
    </row>
    <row r="36" s="1" customFormat="1" ht="25.4" customHeight="1" spans="1:4">
      <c r="A36" s="369" t="s">
        <v>70</v>
      </c>
      <c r="B36" s="232">
        <v>7489520.39</v>
      </c>
      <c r="C36" s="370" t="s">
        <v>71</v>
      </c>
      <c r="D36" s="371"/>
    </row>
    <row r="37" ht="20.25" customHeight="1" spans="1:4">
      <c r="A37" s="372" t="s">
        <v>72</v>
      </c>
      <c r="B37" s="373">
        <f>B33+B34</f>
        <v>81716959.54</v>
      </c>
      <c r="C37" s="318" t="s">
        <v>73</v>
      </c>
      <c r="D37" s="373">
        <f>D33+D34</f>
        <v>81716959.54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G31"/>
  <sheetViews>
    <sheetView topLeftCell="A22" workbookViewId="0">
      <selection activeCell="E31" sqref="E31"/>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1030</v>
      </c>
      <c r="B1" s="3"/>
      <c r="C1" s="3"/>
      <c r="D1" s="3"/>
      <c r="E1" s="3"/>
      <c r="F1" s="3"/>
      <c r="G1" s="3"/>
    </row>
    <row r="2" s="1" customFormat="1" ht="27.75" customHeight="1" spans="1:7">
      <c r="A2" s="4" t="s">
        <v>1031</v>
      </c>
      <c r="B2" s="4"/>
      <c r="C2" s="4"/>
      <c r="D2" s="4"/>
      <c r="E2" s="4"/>
      <c r="F2" s="4"/>
      <c r="G2" s="4"/>
    </row>
    <row r="3" s="1" customFormat="1" ht="13.5" customHeight="1" spans="1:7">
      <c r="A3" s="5" t="s">
        <v>22</v>
      </c>
      <c r="B3" s="6"/>
      <c r="C3" s="6"/>
      <c r="D3" s="6"/>
      <c r="E3" s="7"/>
      <c r="F3" s="7"/>
      <c r="G3" s="8" t="s">
        <v>231</v>
      </c>
    </row>
    <row r="4" s="1" customFormat="1" ht="21.75" customHeight="1" spans="1:7">
      <c r="A4" s="9" t="s">
        <v>321</v>
      </c>
      <c r="B4" s="9" t="s">
        <v>320</v>
      </c>
      <c r="C4" s="9" t="s">
        <v>242</v>
      </c>
      <c r="D4" s="10" t="s">
        <v>1032</v>
      </c>
      <c r="E4" s="11" t="s">
        <v>80</v>
      </c>
      <c r="F4" s="12"/>
      <c r="G4" s="13"/>
    </row>
    <row r="5" s="1" customFormat="1" ht="21.75" customHeight="1" spans="1:7">
      <c r="A5" s="14"/>
      <c r="B5" s="14"/>
      <c r="C5" s="14"/>
      <c r="D5" s="15"/>
      <c r="E5" s="16" t="s">
        <v>1033</v>
      </c>
      <c r="F5" s="10" t="s">
        <v>1034</v>
      </c>
      <c r="G5" s="10" t="s">
        <v>1035</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1" t="s">
        <v>327</v>
      </c>
      <c r="C8" s="21" t="s">
        <v>363</v>
      </c>
      <c r="D8" s="22" t="s">
        <v>1036</v>
      </c>
      <c r="E8" s="23">
        <v>26400</v>
      </c>
      <c r="F8" s="24">
        <v>30000</v>
      </c>
      <c r="G8" s="24">
        <v>35000</v>
      </c>
    </row>
    <row r="9" s="1" customFormat="1" ht="29.9" customHeight="1" spans="1:7">
      <c r="A9" s="21" t="s">
        <v>92</v>
      </c>
      <c r="B9" s="21" t="s">
        <v>327</v>
      </c>
      <c r="C9" s="21" t="s">
        <v>407</v>
      </c>
      <c r="D9" s="22" t="s">
        <v>1036</v>
      </c>
      <c r="E9" s="23">
        <v>8789191.62</v>
      </c>
      <c r="F9" s="23">
        <v>0</v>
      </c>
      <c r="G9" s="25">
        <v>0</v>
      </c>
    </row>
    <row r="10" s="1" customFormat="1" ht="29.9" customHeight="1" spans="1:7">
      <c r="A10" s="21" t="s">
        <v>92</v>
      </c>
      <c r="B10" s="21" t="s">
        <v>332</v>
      </c>
      <c r="C10" s="21" t="s">
        <v>338</v>
      </c>
      <c r="D10" s="22" t="s">
        <v>1036</v>
      </c>
      <c r="E10" s="23">
        <v>9612078.91</v>
      </c>
      <c r="F10" s="23">
        <v>0</v>
      </c>
      <c r="G10" s="25"/>
    </row>
    <row r="11" s="1" customFormat="1" ht="29.9" customHeight="1" spans="1:7">
      <c r="A11" s="21" t="s">
        <v>92</v>
      </c>
      <c r="B11" s="21" t="s">
        <v>399</v>
      </c>
      <c r="C11" s="21" t="s">
        <v>401</v>
      </c>
      <c r="D11" s="22" t="s">
        <v>1036</v>
      </c>
      <c r="E11" s="24">
        <v>40000</v>
      </c>
      <c r="F11" s="24"/>
      <c r="G11" s="25"/>
    </row>
    <row r="12" s="1" customFormat="1" ht="29.9" customHeight="1" spans="1:7">
      <c r="A12" s="21" t="s">
        <v>92</v>
      </c>
      <c r="B12" s="21" t="s">
        <v>332</v>
      </c>
      <c r="C12" s="21" t="s">
        <v>396</v>
      </c>
      <c r="D12" s="22" t="s">
        <v>1036</v>
      </c>
      <c r="E12" s="24">
        <v>130000</v>
      </c>
      <c r="F12" s="24"/>
      <c r="G12" s="25"/>
    </row>
    <row r="13" s="1" customFormat="1" ht="29.9" customHeight="1" spans="1:7">
      <c r="A13" s="21" t="s">
        <v>92</v>
      </c>
      <c r="B13" s="21" t="s">
        <v>327</v>
      </c>
      <c r="C13" s="21" t="s">
        <v>403</v>
      </c>
      <c r="D13" s="22" t="s">
        <v>1036</v>
      </c>
      <c r="E13" s="24">
        <v>10009161.52</v>
      </c>
      <c r="F13" s="24"/>
      <c r="G13" s="25"/>
    </row>
    <row r="14" s="1" customFormat="1" ht="29.9" customHeight="1" spans="1:7">
      <c r="A14" s="21" t="s">
        <v>92</v>
      </c>
      <c r="B14" s="21" t="s">
        <v>332</v>
      </c>
      <c r="C14" s="21" t="s">
        <v>340</v>
      </c>
      <c r="D14" s="22" t="s">
        <v>1036</v>
      </c>
      <c r="E14" s="23">
        <v>6001732.1</v>
      </c>
      <c r="F14" s="24"/>
      <c r="G14" s="24"/>
    </row>
    <row r="15" s="1" customFormat="1" ht="29.9" customHeight="1" spans="1:7">
      <c r="A15" s="21" t="s">
        <v>92</v>
      </c>
      <c r="B15" s="21" t="s">
        <v>327</v>
      </c>
      <c r="C15" s="21" t="s">
        <v>369</v>
      </c>
      <c r="D15" s="22" t="s">
        <v>1036</v>
      </c>
      <c r="E15" s="23">
        <v>60000</v>
      </c>
      <c r="F15" s="24">
        <v>70000</v>
      </c>
      <c r="G15" s="24">
        <v>80000</v>
      </c>
    </row>
    <row r="16" s="1" customFormat="1" ht="29.9" customHeight="1" spans="1:7">
      <c r="A16" s="21" t="s">
        <v>92</v>
      </c>
      <c r="B16" s="21" t="s">
        <v>327</v>
      </c>
      <c r="C16" s="21" t="s">
        <v>375</v>
      </c>
      <c r="D16" s="22" t="s">
        <v>1036</v>
      </c>
      <c r="E16" s="23">
        <v>50000</v>
      </c>
      <c r="F16" s="24">
        <v>50000</v>
      </c>
      <c r="G16" s="24">
        <v>50000</v>
      </c>
    </row>
    <row r="17" s="1" customFormat="1" ht="29.9" customHeight="1" spans="1:7">
      <c r="A17" s="21" t="s">
        <v>92</v>
      </c>
      <c r="B17" s="21" t="s">
        <v>327</v>
      </c>
      <c r="C17" s="21" t="s">
        <v>350</v>
      </c>
      <c r="D17" s="22" t="s">
        <v>1036</v>
      </c>
      <c r="E17" s="23">
        <v>400000</v>
      </c>
      <c r="F17" s="24">
        <v>500000</v>
      </c>
      <c r="G17" s="24">
        <v>600000</v>
      </c>
    </row>
    <row r="18" s="1" customFormat="1" ht="29.9" customHeight="1" spans="1:7">
      <c r="A18" s="21" t="s">
        <v>92</v>
      </c>
      <c r="B18" s="21" t="s">
        <v>327</v>
      </c>
      <c r="C18" s="21" t="s">
        <v>365</v>
      </c>
      <c r="D18" s="22" t="s">
        <v>1036</v>
      </c>
      <c r="E18" s="23">
        <v>50000</v>
      </c>
      <c r="F18" s="24">
        <v>100000</v>
      </c>
      <c r="G18" s="24">
        <v>200000</v>
      </c>
    </row>
    <row r="19" s="1" customFormat="1" ht="29.9" customHeight="1" spans="1:7">
      <c r="A19" s="21" t="s">
        <v>92</v>
      </c>
      <c r="B19" s="21" t="s">
        <v>327</v>
      </c>
      <c r="C19" s="21" t="s">
        <v>356</v>
      </c>
      <c r="D19" s="22" t="s">
        <v>1036</v>
      </c>
      <c r="E19" s="24">
        <v>519100</v>
      </c>
      <c r="F19" s="24">
        <v>600000</v>
      </c>
      <c r="G19" s="24">
        <v>700000</v>
      </c>
    </row>
    <row r="20" s="1" customFormat="1" ht="29.9" customHeight="1" spans="1:7">
      <c r="A20" s="21" t="s">
        <v>92</v>
      </c>
      <c r="B20" s="21" t="s">
        <v>327</v>
      </c>
      <c r="C20" s="21" t="s">
        <v>367</v>
      </c>
      <c r="D20" s="22" t="s">
        <v>1036</v>
      </c>
      <c r="E20" s="23">
        <v>20000</v>
      </c>
      <c r="F20" s="24">
        <v>30000</v>
      </c>
      <c r="G20" s="24">
        <v>40000</v>
      </c>
    </row>
    <row r="21" s="1" customFormat="1" ht="29.9" customHeight="1" spans="1:7">
      <c r="A21" s="21" t="s">
        <v>92</v>
      </c>
      <c r="B21" s="21" t="s">
        <v>327</v>
      </c>
      <c r="C21" s="21" t="s">
        <v>373</v>
      </c>
      <c r="D21" s="22" t="s">
        <v>1036</v>
      </c>
      <c r="E21" s="23">
        <v>50000</v>
      </c>
      <c r="F21" s="24">
        <v>100000</v>
      </c>
      <c r="G21" s="24">
        <v>200000</v>
      </c>
    </row>
    <row r="22" s="1" customFormat="1" ht="29.9" customHeight="1" spans="1:7">
      <c r="A22" s="21" t="s">
        <v>92</v>
      </c>
      <c r="B22" s="21" t="s">
        <v>327</v>
      </c>
      <c r="C22" s="21" t="s">
        <v>346</v>
      </c>
      <c r="D22" s="22" t="s">
        <v>1036</v>
      </c>
      <c r="E22" s="23">
        <v>50000</v>
      </c>
      <c r="F22" s="24">
        <v>100000</v>
      </c>
      <c r="G22" s="24">
        <v>150000</v>
      </c>
    </row>
    <row r="23" s="1" customFormat="1" ht="29.9" customHeight="1" spans="1:7">
      <c r="A23" s="21" t="s">
        <v>92</v>
      </c>
      <c r="B23" s="21" t="s">
        <v>327</v>
      </c>
      <c r="C23" s="21" t="s">
        <v>329</v>
      </c>
      <c r="D23" s="22" t="s">
        <v>1036</v>
      </c>
      <c r="E23" s="23">
        <v>10000</v>
      </c>
      <c r="F23" s="24">
        <v>20000</v>
      </c>
      <c r="G23" s="24">
        <v>30000</v>
      </c>
    </row>
    <row r="24" s="1" customFormat="1" ht="29.9" customHeight="1" spans="1:7">
      <c r="A24" s="21" t="s">
        <v>92</v>
      </c>
      <c r="B24" s="21" t="s">
        <v>327</v>
      </c>
      <c r="C24" s="21" t="s">
        <v>371</v>
      </c>
      <c r="D24" s="22" t="s">
        <v>1036</v>
      </c>
      <c r="E24" s="23">
        <v>50000</v>
      </c>
      <c r="F24" s="23">
        <v>50000</v>
      </c>
      <c r="G24" s="23">
        <v>50000</v>
      </c>
    </row>
    <row r="25" s="1" customFormat="1" ht="29.9" customHeight="1" spans="1:7">
      <c r="A25" s="21" t="s">
        <v>92</v>
      </c>
      <c r="B25" s="21" t="s">
        <v>327</v>
      </c>
      <c r="C25" s="21" t="s">
        <v>348</v>
      </c>
      <c r="D25" s="22" t="s">
        <v>1036</v>
      </c>
      <c r="E25" s="23">
        <v>23980</v>
      </c>
      <c r="F25" s="24">
        <v>100000</v>
      </c>
      <c r="G25" s="24">
        <v>200000</v>
      </c>
    </row>
    <row r="26" s="1" customFormat="1" ht="29.9" customHeight="1" spans="1:7">
      <c r="A26" s="21" t="s">
        <v>92</v>
      </c>
      <c r="B26" s="21" t="s">
        <v>327</v>
      </c>
      <c r="C26" s="21" t="s">
        <v>352</v>
      </c>
      <c r="D26" s="22" t="s">
        <v>1036</v>
      </c>
      <c r="E26" s="24">
        <v>250000</v>
      </c>
      <c r="F26" s="24">
        <v>300000</v>
      </c>
      <c r="G26" s="24">
        <v>400000</v>
      </c>
    </row>
    <row r="27" s="1" customFormat="1" ht="29.9" customHeight="1" spans="1:7">
      <c r="A27" s="21" t="s">
        <v>92</v>
      </c>
      <c r="B27" s="21" t="s">
        <v>327</v>
      </c>
      <c r="C27" s="21" t="s">
        <v>411</v>
      </c>
      <c r="D27" s="22" t="s">
        <v>1036</v>
      </c>
      <c r="E27" s="26">
        <v>120000</v>
      </c>
      <c r="F27" s="24"/>
      <c r="G27" s="24"/>
    </row>
    <row r="28" s="1" customFormat="1" ht="29.9" customHeight="1" spans="1:7">
      <c r="A28" s="21" t="s">
        <v>92</v>
      </c>
      <c r="B28" s="21" t="s">
        <v>327</v>
      </c>
      <c r="C28" s="21" t="s">
        <v>377</v>
      </c>
      <c r="D28" s="22" t="s">
        <v>1036</v>
      </c>
      <c r="E28" s="23">
        <v>100000</v>
      </c>
      <c r="F28" s="24"/>
      <c r="G28" s="24"/>
    </row>
    <row r="29" s="1" customFormat="1" ht="29.9" customHeight="1" spans="1:7">
      <c r="A29" s="21" t="s">
        <v>92</v>
      </c>
      <c r="B29" s="21" t="s">
        <v>327</v>
      </c>
      <c r="C29" s="21" t="s">
        <v>381</v>
      </c>
      <c r="D29" s="22" t="s">
        <v>1036</v>
      </c>
      <c r="E29" s="24">
        <v>7445000</v>
      </c>
      <c r="F29" s="24"/>
      <c r="G29" s="24"/>
    </row>
    <row r="30" s="1" customFormat="1" ht="29.9" customHeight="1" spans="1:7">
      <c r="A30" s="21" t="s">
        <v>92</v>
      </c>
      <c r="B30" s="21" t="s">
        <v>327</v>
      </c>
      <c r="C30" s="21" t="s">
        <v>359</v>
      </c>
      <c r="D30" s="22" t="s">
        <v>1036</v>
      </c>
      <c r="E30" s="23">
        <v>140520</v>
      </c>
      <c r="F30" s="24">
        <v>150000</v>
      </c>
      <c r="G30" s="24">
        <v>160000</v>
      </c>
    </row>
    <row r="31" s="1" customFormat="1" ht="18.75" customHeight="1" spans="1:7">
      <c r="A31" s="27" t="s">
        <v>77</v>
      </c>
      <c r="B31" s="28"/>
      <c r="C31" s="28"/>
      <c r="D31" s="29"/>
      <c r="E31" s="24">
        <f>SUM(E8:E30)</f>
        <v>43947164.15</v>
      </c>
      <c r="F31" s="24">
        <f>SUM(F8:F30)</f>
        <v>2200000</v>
      </c>
      <c r="G31" s="24">
        <f>SUM(G8:G30)</f>
        <v>2895000</v>
      </c>
    </row>
  </sheetData>
  <mergeCells count="11">
    <mergeCell ref="A2:G2"/>
    <mergeCell ref="A3:D3"/>
    <mergeCell ref="E4:G4"/>
    <mergeCell ref="A31:D31"/>
    <mergeCell ref="A4:A6"/>
    <mergeCell ref="B4:B6"/>
    <mergeCell ref="C4:C6"/>
    <mergeCell ref="D4:D6"/>
    <mergeCell ref="E5:E6"/>
    <mergeCell ref="F5:F6"/>
    <mergeCell ref="G5:G6"/>
  </mergeCells>
  <pageMargins left="0.75" right="0.75" top="1" bottom="1" header="0.5" footer="0.5"/>
  <pageSetup paperSize="9" orientation="portrait"/>
  <headerFooter/>
  <ignoredErrors>
    <ignoredError sqref="E31:G31"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11"/>
  <sheetViews>
    <sheetView zoomScaleSheetLayoutView="60" topLeftCell="B1" workbookViewId="0">
      <selection activeCell="S10" sqref="S10"/>
    </sheetView>
  </sheetViews>
  <sheetFormatPr defaultColWidth="8" defaultRowHeight="14.25" customHeight="1"/>
  <cols>
    <col min="1" max="1" width="21.1333333333333" style="76" customWidth="1"/>
    <col min="2" max="2" width="23.4285714285714" style="76" customWidth="1"/>
    <col min="3" max="3" width="15" style="76" customWidth="1"/>
    <col min="4" max="4" width="14" style="76" customWidth="1"/>
    <col min="5" max="5" width="19.4285714285714" style="76" customWidth="1"/>
    <col min="6" max="6" width="14" style="76" customWidth="1"/>
    <col min="7" max="8" width="12.5714285714286" style="76" customWidth="1"/>
    <col min="9" max="9" width="8.84761904761905" style="76" customWidth="1"/>
    <col min="10" max="14" width="12.5714285714286" style="76" customWidth="1"/>
    <col min="15" max="15" width="14.2857142857143" style="60" customWidth="1"/>
    <col min="16" max="16" width="13" style="60" customWidth="1"/>
    <col min="17" max="17" width="17" style="60" customWidth="1"/>
    <col min="18" max="18" width="10.5714285714286" style="60" customWidth="1"/>
    <col min="19" max="19" width="17.5714285714286" style="76" customWidth="1"/>
    <col min="20" max="20" width="8" style="60" customWidth="1"/>
    <col min="21" max="16384" width="8" style="60"/>
  </cols>
  <sheetData>
    <row r="1" ht="12" customHeight="1" spans="1:18">
      <c r="A1" s="334" t="s">
        <v>74</v>
      </c>
      <c r="B1" s="78"/>
      <c r="C1" s="78"/>
      <c r="D1" s="78"/>
      <c r="E1" s="78"/>
      <c r="F1" s="78"/>
      <c r="G1" s="78"/>
      <c r="H1" s="78"/>
      <c r="I1" s="78"/>
      <c r="J1" s="78"/>
      <c r="K1" s="78"/>
      <c r="L1" s="78"/>
      <c r="M1" s="78"/>
      <c r="N1" s="78"/>
      <c r="O1" s="347"/>
      <c r="P1" s="347"/>
      <c r="Q1" s="347"/>
      <c r="R1" s="347"/>
    </row>
    <row r="2" ht="36" customHeight="1" spans="1:19">
      <c r="A2" s="335" t="s">
        <v>3</v>
      </c>
      <c r="B2" s="62"/>
      <c r="C2" s="62"/>
      <c r="D2" s="62"/>
      <c r="E2" s="62"/>
      <c r="F2" s="62"/>
      <c r="G2" s="62"/>
      <c r="H2" s="62"/>
      <c r="I2" s="62"/>
      <c r="J2" s="62"/>
      <c r="K2" s="62"/>
      <c r="L2" s="62"/>
      <c r="M2" s="62"/>
      <c r="N2" s="62"/>
      <c r="O2" s="63"/>
      <c r="P2" s="63"/>
      <c r="Q2" s="63"/>
      <c r="R2" s="63"/>
      <c r="S2" s="62"/>
    </row>
    <row r="3" ht="20.25" customHeight="1" spans="1:19">
      <c r="A3" s="81" t="s">
        <v>22</v>
      </c>
      <c r="B3" s="82"/>
      <c r="C3" s="82"/>
      <c r="D3" s="82"/>
      <c r="E3" s="82"/>
      <c r="F3" s="82"/>
      <c r="G3" s="82"/>
      <c r="H3" s="82"/>
      <c r="I3" s="82"/>
      <c r="J3" s="82"/>
      <c r="K3" s="82"/>
      <c r="L3" s="82"/>
      <c r="M3" s="82"/>
      <c r="N3" s="82"/>
      <c r="O3" s="348"/>
      <c r="P3" s="348"/>
      <c r="Q3" s="348"/>
      <c r="R3" s="348"/>
      <c r="S3" s="353" t="s">
        <v>23</v>
      </c>
    </row>
    <row r="4" ht="18.75" customHeight="1" spans="1:19">
      <c r="A4" s="336" t="s">
        <v>75</v>
      </c>
      <c r="B4" s="337" t="s">
        <v>76</v>
      </c>
      <c r="C4" s="337" t="s">
        <v>77</v>
      </c>
      <c r="D4" s="338" t="s">
        <v>78</v>
      </c>
      <c r="E4" s="339"/>
      <c r="F4" s="339"/>
      <c r="G4" s="339"/>
      <c r="H4" s="339"/>
      <c r="I4" s="339"/>
      <c r="J4" s="339"/>
      <c r="K4" s="339"/>
      <c r="L4" s="339"/>
      <c r="M4" s="339"/>
      <c r="N4" s="339"/>
      <c r="O4" s="349" t="s">
        <v>67</v>
      </c>
      <c r="P4" s="349"/>
      <c r="Q4" s="349"/>
      <c r="R4" s="349"/>
      <c r="S4" s="354"/>
    </row>
    <row r="5" ht="18.75" customHeight="1" spans="1:19">
      <c r="A5" s="340"/>
      <c r="B5" s="341"/>
      <c r="C5" s="341"/>
      <c r="D5" s="251" t="s">
        <v>79</v>
      </c>
      <c r="E5" s="251" t="s">
        <v>80</v>
      </c>
      <c r="F5" s="251" t="s">
        <v>81</v>
      </c>
      <c r="G5" s="251" t="s">
        <v>82</v>
      </c>
      <c r="H5" s="251" t="s">
        <v>83</v>
      </c>
      <c r="I5" s="350" t="s">
        <v>84</v>
      </c>
      <c r="J5" s="339"/>
      <c r="K5" s="339"/>
      <c r="L5" s="339"/>
      <c r="M5" s="339"/>
      <c r="N5" s="339"/>
      <c r="O5" s="349" t="s">
        <v>79</v>
      </c>
      <c r="P5" s="349" t="s">
        <v>80</v>
      </c>
      <c r="Q5" s="349" t="s">
        <v>81</v>
      </c>
      <c r="R5" s="355" t="s">
        <v>82</v>
      </c>
      <c r="S5" s="349" t="s">
        <v>85</v>
      </c>
    </row>
    <row r="6" ht="33.75" customHeight="1" spans="1:19">
      <c r="A6" s="253"/>
      <c r="B6" s="342"/>
      <c r="C6" s="342"/>
      <c r="D6" s="253"/>
      <c r="E6" s="253"/>
      <c r="F6" s="253"/>
      <c r="G6" s="253"/>
      <c r="H6" s="253"/>
      <c r="I6" s="342" t="s">
        <v>79</v>
      </c>
      <c r="J6" s="342" t="s">
        <v>86</v>
      </c>
      <c r="K6" s="342" t="s">
        <v>87</v>
      </c>
      <c r="L6" s="342" t="s">
        <v>88</v>
      </c>
      <c r="M6" s="342" t="s">
        <v>89</v>
      </c>
      <c r="N6" s="351" t="s">
        <v>90</v>
      </c>
      <c r="O6" s="349"/>
      <c r="P6" s="349"/>
      <c r="Q6" s="349"/>
      <c r="R6" s="355"/>
      <c r="S6" s="349"/>
    </row>
    <row r="7" ht="16.5" customHeight="1" spans="1:19">
      <c r="A7" s="343">
        <v>1</v>
      </c>
      <c r="B7" s="343">
        <v>2</v>
      </c>
      <c r="C7" s="343">
        <v>3</v>
      </c>
      <c r="D7" s="343">
        <v>4</v>
      </c>
      <c r="E7" s="343">
        <v>5</v>
      </c>
      <c r="F7" s="343">
        <v>6</v>
      </c>
      <c r="G7" s="343">
        <v>7</v>
      </c>
      <c r="H7" s="343">
        <v>8</v>
      </c>
      <c r="I7" s="343">
        <v>9</v>
      </c>
      <c r="J7" s="343">
        <v>10</v>
      </c>
      <c r="K7" s="343">
        <v>11</v>
      </c>
      <c r="L7" s="343">
        <v>12</v>
      </c>
      <c r="M7" s="343">
        <v>13</v>
      </c>
      <c r="N7" s="343">
        <v>14</v>
      </c>
      <c r="O7" s="343">
        <v>15</v>
      </c>
      <c r="P7" s="343">
        <v>16</v>
      </c>
      <c r="Q7" s="343">
        <v>17</v>
      </c>
      <c r="R7" s="343">
        <v>18</v>
      </c>
      <c r="S7" s="256">
        <v>19</v>
      </c>
    </row>
    <row r="8" ht="16.5" customHeight="1" spans="1:19">
      <c r="A8" s="204" t="s">
        <v>91</v>
      </c>
      <c r="B8" s="21" t="s">
        <v>92</v>
      </c>
      <c r="C8" s="186">
        <f>C9</f>
        <v>81716959.54</v>
      </c>
      <c r="D8" s="186">
        <f>D9</f>
        <v>61987189.15</v>
      </c>
      <c r="E8" s="344">
        <v>61987189.15</v>
      </c>
      <c r="F8" s="101" t="s">
        <v>93</v>
      </c>
      <c r="G8" s="101"/>
      <c r="H8" s="101" t="s">
        <v>93</v>
      </c>
      <c r="I8" s="101" t="s">
        <v>93</v>
      </c>
      <c r="J8" s="101" t="s">
        <v>93</v>
      </c>
      <c r="K8" s="101" t="s">
        <v>93</v>
      </c>
      <c r="L8" s="101" t="s">
        <v>93</v>
      </c>
      <c r="M8" s="101" t="s">
        <v>93</v>
      </c>
      <c r="N8" s="352" t="s">
        <v>93</v>
      </c>
      <c r="O8" s="125">
        <f>O9</f>
        <v>19729770.39</v>
      </c>
      <c r="P8" s="344">
        <f>P9</f>
        <v>290000</v>
      </c>
      <c r="Q8" s="344">
        <f>Q9</f>
        <v>11950250</v>
      </c>
      <c r="R8" s="356"/>
      <c r="S8" s="344">
        <f>S9</f>
        <v>7489520.39</v>
      </c>
    </row>
    <row r="9" ht="16.5" customHeight="1" spans="1:19">
      <c r="A9" s="327" t="s">
        <v>94</v>
      </c>
      <c r="B9" s="274" t="s">
        <v>92</v>
      </c>
      <c r="C9" s="314">
        <f>D9+I9+O9</f>
        <v>81716959.54</v>
      </c>
      <c r="D9" s="314">
        <f>E9+F9+G9+H9</f>
        <v>61987189.15</v>
      </c>
      <c r="E9" s="344">
        <v>61987189.15</v>
      </c>
      <c r="F9" s="101"/>
      <c r="G9" s="101"/>
      <c r="H9" s="101"/>
      <c r="I9" s="101"/>
      <c r="J9" s="101"/>
      <c r="K9" s="101"/>
      <c r="L9" s="101"/>
      <c r="M9" s="101"/>
      <c r="N9" s="352"/>
      <c r="O9" s="125">
        <f>P9+Q9+R9+S9</f>
        <v>19729770.39</v>
      </c>
      <c r="P9" s="344">
        <v>290000</v>
      </c>
      <c r="Q9" s="344">
        <v>11950250</v>
      </c>
      <c r="R9" s="356"/>
      <c r="S9" s="344">
        <v>7489520.39</v>
      </c>
    </row>
    <row r="10" ht="16.5" customHeight="1" spans="1:19">
      <c r="A10" s="345" t="s">
        <v>77</v>
      </c>
      <c r="B10" s="346"/>
      <c r="C10" s="314">
        <f>C8</f>
        <v>81716959.54</v>
      </c>
      <c r="D10" s="314">
        <f>D8</f>
        <v>61987189.15</v>
      </c>
      <c r="E10" s="314">
        <f>E8</f>
        <v>61987189.15</v>
      </c>
      <c r="F10" s="101" t="s">
        <v>93</v>
      </c>
      <c r="G10" s="101" t="s">
        <v>93</v>
      </c>
      <c r="H10" s="101" t="s">
        <v>93</v>
      </c>
      <c r="I10" s="101" t="s">
        <v>93</v>
      </c>
      <c r="J10" s="101" t="s">
        <v>93</v>
      </c>
      <c r="K10" s="101" t="s">
        <v>93</v>
      </c>
      <c r="L10" s="101" t="s">
        <v>93</v>
      </c>
      <c r="M10" s="101" t="s">
        <v>93</v>
      </c>
      <c r="N10" s="352" t="s">
        <v>93</v>
      </c>
      <c r="O10" s="125">
        <f>O8</f>
        <v>19729770.39</v>
      </c>
      <c r="P10" s="125">
        <f>P8</f>
        <v>290000</v>
      </c>
      <c r="Q10" s="125">
        <f>Q8</f>
        <v>11950250</v>
      </c>
      <c r="R10" s="356"/>
      <c r="S10" s="125">
        <f>S8</f>
        <v>7489520.39</v>
      </c>
    </row>
    <row r="11" customHeight="1" spans="19:19">
      <c r="S11" s="74"/>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ignoredErrors>
    <ignoredError sqref="O8:O9 O10:P10 R10:S10 C8:E8 E9 C10:E10"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50"/>
  <sheetViews>
    <sheetView zoomScaleSheetLayoutView="60" topLeftCell="A37" workbookViewId="0">
      <selection activeCell="D49" sqref="G49 D49"/>
    </sheetView>
  </sheetViews>
  <sheetFormatPr defaultColWidth="8.88571428571429" defaultRowHeight="14.25" customHeight="1"/>
  <cols>
    <col min="1" max="1" width="14.2857142857143" style="76" customWidth="1"/>
    <col min="2" max="2" width="29.1333333333333" style="76" customWidth="1"/>
    <col min="3" max="4" width="15.4285714285714" style="76" customWidth="1"/>
    <col min="5" max="8" width="18.847619047619" style="76" customWidth="1"/>
    <col min="9" max="9" width="15.5714285714286" style="76" customWidth="1"/>
    <col min="10" max="10" width="14.1333333333333" style="76" customWidth="1"/>
    <col min="11" max="15" width="18.847619047619" style="76" customWidth="1"/>
    <col min="16" max="16" width="9.13333333333333" style="76" customWidth="1"/>
    <col min="17" max="16384" width="9.13333333333333" style="76"/>
  </cols>
  <sheetData>
    <row r="1" ht="15.75" customHeight="1" spans="1:14">
      <c r="A1" s="295" t="s">
        <v>95</v>
      </c>
      <c r="B1" s="78"/>
      <c r="C1" s="78"/>
      <c r="D1" s="78"/>
      <c r="E1" s="78"/>
      <c r="F1" s="78"/>
      <c r="G1" s="78"/>
      <c r="H1" s="78"/>
      <c r="I1" s="78"/>
      <c r="J1" s="78"/>
      <c r="K1" s="78"/>
      <c r="L1" s="78"/>
      <c r="M1" s="78"/>
      <c r="N1" s="78"/>
    </row>
    <row r="2" ht="28.5" customHeight="1" spans="1:15">
      <c r="A2" s="62" t="s">
        <v>4</v>
      </c>
      <c r="B2" s="62"/>
      <c r="C2" s="62"/>
      <c r="D2" s="62"/>
      <c r="E2" s="62"/>
      <c r="F2" s="62"/>
      <c r="G2" s="62"/>
      <c r="H2" s="62"/>
      <c r="I2" s="62"/>
      <c r="J2" s="62"/>
      <c r="K2" s="62"/>
      <c r="L2" s="62"/>
      <c r="M2" s="62"/>
      <c r="N2" s="62"/>
      <c r="O2" s="62"/>
    </row>
    <row r="3" ht="15" customHeight="1" spans="1:15">
      <c r="A3" s="322" t="s">
        <v>22</v>
      </c>
      <c r="B3" s="323"/>
      <c r="C3" s="122"/>
      <c r="D3" s="122"/>
      <c r="E3" s="122"/>
      <c r="F3" s="122"/>
      <c r="G3" s="122"/>
      <c r="H3" s="122"/>
      <c r="I3" s="122"/>
      <c r="J3" s="122"/>
      <c r="K3" s="122"/>
      <c r="L3" s="122"/>
      <c r="M3" s="82"/>
      <c r="N3" s="82"/>
      <c r="O3" s="155" t="s">
        <v>23</v>
      </c>
    </row>
    <row r="4" ht="17.25" customHeight="1" spans="1:15">
      <c r="A4" s="90" t="s">
        <v>96</v>
      </c>
      <c r="B4" s="90" t="s">
        <v>97</v>
      </c>
      <c r="C4" s="91" t="s">
        <v>77</v>
      </c>
      <c r="D4" s="112" t="s">
        <v>80</v>
      </c>
      <c r="E4" s="112"/>
      <c r="F4" s="112"/>
      <c r="G4" s="112" t="s">
        <v>81</v>
      </c>
      <c r="H4" s="112" t="s">
        <v>82</v>
      </c>
      <c r="I4" s="112" t="s">
        <v>98</v>
      </c>
      <c r="J4" s="112" t="s">
        <v>84</v>
      </c>
      <c r="K4" s="112"/>
      <c r="L4" s="112"/>
      <c r="M4" s="112"/>
      <c r="N4" s="112"/>
      <c r="O4" s="112"/>
    </row>
    <row r="5" ht="27" spans="1:15">
      <c r="A5" s="104"/>
      <c r="B5" s="104"/>
      <c r="C5" s="219"/>
      <c r="D5" s="112" t="s">
        <v>79</v>
      </c>
      <c r="E5" s="112" t="s">
        <v>99</v>
      </c>
      <c r="F5" s="112" t="s">
        <v>100</v>
      </c>
      <c r="G5" s="112"/>
      <c r="H5" s="112"/>
      <c r="I5" s="112"/>
      <c r="J5" s="112" t="s">
        <v>79</v>
      </c>
      <c r="K5" s="112" t="s">
        <v>101</v>
      </c>
      <c r="L5" s="112" t="s">
        <v>102</v>
      </c>
      <c r="M5" s="112" t="s">
        <v>103</v>
      </c>
      <c r="N5" s="112" t="s">
        <v>104</v>
      </c>
      <c r="O5" s="112" t="s">
        <v>105</v>
      </c>
    </row>
    <row r="6" ht="16.5" customHeight="1" spans="1:15">
      <c r="A6" s="105">
        <v>1</v>
      </c>
      <c r="B6" s="105">
        <v>2</v>
      </c>
      <c r="C6" s="105">
        <v>3</v>
      </c>
      <c r="D6" s="105">
        <v>4</v>
      </c>
      <c r="E6" s="105">
        <v>5</v>
      </c>
      <c r="F6" s="105">
        <v>6</v>
      </c>
      <c r="G6" s="105">
        <v>7</v>
      </c>
      <c r="H6" s="105">
        <v>8</v>
      </c>
      <c r="I6" s="105">
        <v>9</v>
      </c>
      <c r="J6" s="105">
        <v>10</v>
      </c>
      <c r="K6" s="105">
        <v>11</v>
      </c>
      <c r="L6" s="105">
        <v>12</v>
      </c>
      <c r="M6" s="105">
        <v>13</v>
      </c>
      <c r="N6" s="105">
        <v>14</v>
      </c>
      <c r="O6" s="105">
        <v>15</v>
      </c>
    </row>
    <row r="7" ht="20.25" customHeight="1" spans="1:15">
      <c r="A7" s="204" t="s">
        <v>106</v>
      </c>
      <c r="B7" s="204" t="s">
        <v>107</v>
      </c>
      <c r="C7" s="324">
        <f>C8+C13</f>
        <v>3446858</v>
      </c>
      <c r="D7" s="325">
        <f>D8+D13</f>
        <v>3446858</v>
      </c>
      <c r="E7" s="326">
        <v>3306338</v>
      </c>
      <c r="F7" s="326">
        <v>140520</v>
      </c>
      <c r="G7" s="326"/>
      <c r="H7" s="326"/>
      <c r="I7" s="326"/>
      <c r="J7" s="127"/>
      <c r="K7" s="326"/>
      <c r="L7" s="326"/>
      <c r="M7" s="326"/>
      <c r="N7" s="326"/>
      <c r="O7" s="326"/>
    </row>
    <row r="8" ht="17.25" customHeight="1" spans="1:15">
      <c r="A8" s="327" t="s">
        <v>108</v>
      </c>
      <c r="B8" s="327" t="s">
        <v>109</v>
      </c>
      <c r="C8" s="324">
        <f>C9+C10+C11+C12</f>
        <v>3306338</v>
      </c>
      <c r="D8" s="328">
        <f>D9+D10+D11+D12</f>
        <v>3306338</v>
      </c>
      <c r="E8" s="326">
        <v>3306338</v>
      </c>
      <c r="F8" s="326"/>
      <c r="G8" s="326"/>
      <c r="H8" s="326"/>
      <c r="I8" s="326"/>
      <c r="J8" s="333"/>
      <c r="K8" s="326"/>
      <c r="L8" s="326"/>
      <c r="M8" s="326"/>
      <c r="N8" s="326"/>
      <c r="O8" s="326"/>
    </row>
    <row r="9" ht="17.25" customHeight="1" spans="1:15">
      <c r="A9" s="329" t="s">
        <v>110</v>
      </c>
      <c r="B9" s="329" t="s">
        <v>111</v>
      </c>
      <c r="C9" s="324">
        <f>D9+J9</f>
        <v>611800</v>
      </c>
      <c r="D9" s="328">
        <f>E9+F9</f>
        <v>611800</v>
      </c>
      <c r="E9" s="326">
        <v>611800</v>
      </c>
      <c r="F9" s="326"/>
      <c r="G9" s="326"/>
      <c r="H9" s="326"/>
      <c r="I9" s="326"/>
      <c r="J9" s="333"/>
      <c r="K9" s="326"/>
      <c r="L9" s="326"/>
      <c r="M9" s="326"/>
      <c r="N9" s="326"/>
      <c r="O9" s="326"/>
    </row>
    <row r="10" ht="17.25" customHeight="1" spans="1:15">
      <c r="A10" s="329" t="s">
        <v>112</v>
      </c>
      <c r="B10" s="329" t="s">
        <v>113</v>
      </c>
      <c r="C10" s="324">
        <f>D10+J10</f>
        <v>1269200</v>
      </c>
      <c r="D10" s="328">
        <f>E10+F10</f>
        <v>1269200</v>
      </c>
      <c r="E10" s="326">
        <v>1269200</v>
      </c>
      <c r="F10" s="326"/>
      <c r="G10" s="326"/>
      <c r="H10" s="326"/>
      <c r="I10" s="326"/>
      <c r="J10" s="333"/>
      <c r="K10" s="326"/>
      <c r="L10" s="326"/>
      <c r="M10" s="326"/>
      <c r="N10" s="326"/>
      <c r="O10" s="326"/>
    </row>
    <row r="11" ht="17.25" customHeight="1" spans="1:15">
      <c r="A11" s="329" t="s">
        <v>114</v>
      </c>
      <c r="B11" s="329" t="s">
        <v>115</v>
      </c>
      <c r="C11" s="324">
        <f>D11+J11</f>
        <v>1217510</v>
      </c>
      <c r="D11" s="328">
        <f>E11+F11</f>
        <v>1217510</v>
      </c>
      <c r="E11" s="326">
        <v>1217510</v>
      </c>
      <c r="F11" s="326"/>
      <c r="G11" s="326"/>
      <c r="H11" s="326"/>
      <c r="I11" s="326"/>
      <c r="J11" s="333"/>
      <c r="K11" s="326"/>
      <c r="L11" s="326"/>
      <c r="M11" s="326"/>
      <c r="N11" s="326"/>
      <c r="O11" s="326"/>
    </row>
    <row r="12" ht="17.25" customHeight="1" spans="1:15">
      <c r="A12" s="329" t="s">
        <v>116</v>
      </c>
      <c r="B12" s="329" t="s">
        <v>117</v>
      </c>
      <c r="C12" s="324">
        <f>D12+J12</f>
        <v>207828</v>
      </c>
      <c r="D12" s="328">
        <f>E12+F12</f>
        <v>207828</v>
      </c>
      <c r="E12" s="326">
        <v>207828</v>
      </c>
      <c r="F12" s="326"/>
      <c r="G12" s="326"/>
      <c r="H12" s="326"/>
      <c r="I12" s="326"/>
      <c r="J12" s="333"/>
      <c r="K12" s="326"/>
      <c r="L12" s="326"/>
      <c r="M12" s="326"/>
      <c r="N12" s="326"/>
      <c r="O12" s="326"/>
    </row>
    <row r="13" ht="17.25" customHeight="1" spans="1:15">
      <c r="A13" s="327" t="s">
        <v>118</v>
      </c>
      <c r="B13" s="327" t="s">
        <v>119</v>
      </c>
      <c r="C13" s="324">
        <f>C14</f>
        <v>140520</v>
      </c>
      <c r="D13" s="328">
        <f>D14</f>
        <v>140520</v>
      </c>
      <c r="E13" s="326"/>
      <c r="F13" s="326">
        <v>140520</v>
      </c>
      <c r="G13" s="326"/>
      <c r="H13" s="326"/>
      <c r="I13" s="326"/>
      <c r="J13" s="333"/>
      <c r="K13" s="326"/>
      <c r="L13" s="326"/>
      <c r="M13" s="326"/>
      <c r="N13" s="326"/>
      <c r="O13" s="326"/>
    </row>
    <row r="14" ht="17.25" customHeight="1" spans="1:15">
      <c r="A14" s="329" t="s">
        <v>120</v>
      </c>
      <c r="B14" s="329" t="s">
        <v>121</v>
      </c>
      <c r="C14" s="324">
        <f>D14+J14</f>
        <v>140520</v>
      </c>
      <c r="D14" s="328">
        <f>E14+F14</f>
        <v>140520</v>
      </c>
      <c r="E14" s="326"/>
      <c r="F14" s="326">
        <v>140520</v>
      </c>
      <c r="G14" s="326"/>
      <c r="H14" s="326"/>
      <c r="I14" s="326"/>
      <c r="J14" s="333"/>
      <c r="K14" s="326"/>
      <c r="L14" s="326"/>
      <c r="M14" s="326"/>
      <c r="N14" s="326"/>
      <c r="O14" s="326"/>
    </row>
    <row r="15" ht="17.25" customHeight="1" spans="1:15">
      <c r="A15" s="204" t="s">
        <v>122</v>
      </c>
      <c r="B15" s="204" t="s">
        <v>123</v>
      </c>
      <c r="C15" s="324">
        <f>C16</f>
        <v>1381070</v>
      </c>
      <c r="D15" s="328">
        <f>D16</f>
        <v>1381070</v>
      </c>
      <c r="E15" s="326">
        <v>1381070</v>
      </c>
      <c r="F15" s="326"/>
      <c r="G15" s="326"/>
      <c r="H15" s="326"/>
      <c r="I15" s="326"/>
      <c r="J15" s="333"/>
      <c r="K15" s="326"/>
      <c r="L15" s="326"/>
      <c r="M15" s="326"/>
      <c r="N15" s="326"/>
      <c r="O15" s="326"/>
    </row>
    <row r="16" ht="17.25" customHeight="1" spans="1:15">
      <c r="A16" s="327" t="s">
        <v>124</v>
      </c>
      <c r="B16" s="327" t="s">
        <v>125</v>
      </c>
      <c r="C16" s="324">
        <f>C17+C18+C19+C20</f>
        <v>1381070</v>
      </c>
      <c r="D16" s="328">
        <f>D17+D18+D19+D20</f>
        <v>1381070</v>
      </c>
      <c r="E16" s="326">
        <v>1381070</v>
      </c>
      <c r="F16" s="326"/>
      <c r="G16" s="326"/>
      <c r="H16" s="326"/>
      <c r="I16" s="326"/>
      <c r="J16" s="333"/>
      <c r="K16" s="326"/>
      <c r="L16" s="326"/>
      <c r="M16" s="326"/>
      <c r="N16" s="326"/>
      <c r="O16" s="326"/>
    </row>
    <row r="17" ht="17.25" customHeight="1" spans="1:15">
      <c r="A17" s="329" t="s">
        <v>126</v>
      </c>
      <c r="B17" s="329" t="s">
        <v>127</v>
      </c>
      <c r="C17" s="324">
        <f>D17+J17</f>
        <v>170480</v>
      </c>
      <c r="D17" s="328">
        <f>E17+F17</f>
        <v>170480</v>
      </c>
      <c r="E17" s="326">
        <v>170480</v>
      </c>
      <c r="F17" s="326"/>
      <c r="G17" s="326"/>
      <c r="H17" s="326"/>
      <c r="I17" s="326"/>
      <c r="J17" s="333"/>
      <c r="K17" s="326"/>
      <c r="L17" s="326"/>
      <c r="M17" s="326"/>
      <c r="N17" s="326"/>
      <c r="O17" s="326"/>
    </row>
    <row r="18" ht="17.25" customHeight="1" spans="1:15">
      <c r="A18" s="329" t="s">
        <v>128</v>
      </c>
      <c r="B18" s="329" t="s">
        <v>129</v>
      </c>
      <c r="C18" s="324">
        <f>D18+J18</f>
        <v>497600</v>
      </c>
      <c r="D18" s="328">
        <f>E18+F18</f>
        <v>497600</v>
      </c>
      <c r="E18" s="326">
        <v>497600</v>
      </c>
      <c r="F18" s="326"/>
      <c r="G18" s="326"/>
      <c r="H18" s="326"/>
      <c r="I18" s="326"/>
      <c r="J18" s="333"/>
      <c r="K18" s="326"/>
      <c r="L18" s="326"/>
      <c r="M18" s="326"/>
      <c r="N18" s="326"/>
      <c r="O18" s="326"/>
    </row>
    <row r="19" ht="17.25" customHeight="1" spans="1:15">
      <c r="A19" s="329" t="s">
        <v>130</v>
      </c>
      <c r="B19" s="329" t="s">
        <v>131</v>
      </c>
      <c r="C19" s="324">
        <f>D19+J19</f>
        <v>697240</v>
      </c>
      <c r="D19" s="328">
        <f>E19+F19</f>
        <v>697240</v>
      </c>
      <c r="E19" s="326">
        <v>697240</v>
      </c>
      <c r="F19" s="326"/>
      <c r="G19" s="326"/>
      <c r="H19" s="326"/>
      <c r="I19" s="326"/>
      <c r="J19" s="333"/>
      <c r="K19" s="326"/>
      <c r="L19" s="326"/>
      <c r="M19" s="326"/>
      <c r="N19" s="326"/>
      <c r="O19" s="326"/>
    </row>
    <row r="20" ht="17.25" customHeight="1" spans="1:15">
      <c r="A20" s="329" t="s">
        <v>132</v>
      </c>
      <c r="B20" s="329" t="s">
        <v>133</v>
      </c>
      <c r="C20" s="324">
        <f>D20+J20</f>
        <v>15750</v>
      </c>
      <c r="D20" s="328">
        <f>E20+F20</f>
        <v>15750</v>
      </c>
      <c r="E20" s="326">
        <v>15750</v>
      </c>
      <c r="F20" s="326"/>
      <c r="G20" s="326"/>
      <c r="H20" s="326"/>
      <c r="I20" s="326"/>
      <c r="J20" s="333"/>
      <c r="K20" s="326"/>
      <c r="L20" s="326"/>
      <c r="M20" s="326"/>
      <c r="N20" s="326"/>
      <c r="O20" s="326"/>
    </row>
    <row r="21" ht="17.25" customHeight="1" spans="1:15">
      <c r="A21" s="204" t="s">
        <v>134</v>
      </c>
      <c r="B21" s="204" t="s">
        <v>135</v>
      </c>
      <c r="C21" s="324">
        <f>C22</f>
        <v>1071450</v>
      </c>
      <c r="D21" s="328"/>
      <c r="E21" s="326"/>
      <c r="F21" s="326"/>
      <c r="G21" s="326"/>
      <c r="H21" s="326"/>
      <c r="I21" s="326"/>
      <c r="J21" s="333">
        <f>J22</f>
        <v>1071450</v>
      </c>
      <c r="K21" s="326"/>
      <c r="L21" s="326"/>
      <c r="M21" s="326">
        <f>M22</f>
        <v>1071450</v>
      </c>
      <c r="N21" s="326"/>
      <c r="O21" s="326"/>
    </row>
    <row r="22" ht="17.25" customHeight="1" spans="1:15">
      <c r="A22" s="327" t="s">
        <v>136</v>
      </c>
      <c r="B22" s="327" t="s">
        <v>137</v>
      </c>
      <c r="C22" s="324">
        <f>C23</f>
        <v>1071450</v>
      </c>
      <c r="D22" s="328"/>
      <c r="E22" s="326"/>
      <c r="F22" s="326"/>
      <c r="G22" s="326"/>
      <c r="H22" s="326"/>
      <c r="I22" s="326"/>
      <c r="J22" s="333">
        <f>J23</f>
        <v>1071450</v>
      </c>
      <c r="K22" s="326"/>
      <c r="L22" s="326"/>
      <c r="M22" s="326">
        <f>M23</f>
        <v>1071450</v>
      </c>
      <c r="N22" s="326"/>
      <c r="O22" s="326"/>
    </row>
    <row r="23" ht="17.25" customHeight="1" spans="1:15">
      <c r="A23" s="329" t="s">
        <v>138</v>
      </c>
      <c r="B23" s="329" t="s">
        <v>139</v>
      </c>
      <c r="C23" s="324">
        <f>D23+J23</f>
        <v>1071450</v>
      </c>
      <c r="D23" s="328"/>
      <c r="E23" s="326"/>
      <c r="F23" s="326"/>
      <c r="G23" s="326"/>
      <c r="H23" s="326"/>
      <c r="I23" s="326"/>
      <c r="J23" s="333">
        <f>K23+L23+M23+N23+O23</f>
        <v>1071450</v>
      </c>
      <c r="K23" s="326"/>
      <c r="L23" s="326"/>
      <c r="M23" s="326">
        <v>1071450</v>
      </c>
      <c r="N23" s="326"/>
      <c r="O23" s="326"/>
    </row>
    <row r="24" ht="17.25" customHeight="1" spans="1:15">
      <c r="A24" s="204" t="s">
        <v>140</v>
      </c>
      <c r="B24" s="204" t="s">
        <v>141</v>
      </c>
      <c r="C24" s="324">
        <f>C25+C41+C43</f>
        <v>74705181.54</v>
      </c>
      <c r="D24" s="328">
        <f>D25+D41+D43</f>
        <v>56336861.15</v>
      </c>
      <c r="E24" s="326">
        <v>12530217</v>
      </c>
      <c r="F24" s="326">
        <v>43806644.15</v>
      </c>
      <c r="G24" s="326">
        <f>G25+G41+G43</f>
        <v>11950250</v>
      </c>
      <c r="H24" s="326"/>
      <c r="I24" s="326"/>
      <c r="J24" s="333">
        <f>J25+J41+J43</f>
        <v>6418070.39</v>
      </c>
      <c r="K24" s="326"/>
      <c r="L24" s="326"/>
      <c r="M24" s="326">
        <f>M25</f>
        <v>6418070.39</v>
      </c>
      <c r="N24" s="326"/>
      <c r="O24" s="326"/>
    </row>
    <row r="25" ht="17.25" customHeight="1" spans="1:15">
      <c r="A25" s="327" t="s">
        <v>142</v>
      </c>
      <c r="B25" s="327" t="s">
        <v>143</v>
      </c>
      <c r="C25" s="324">
        <f>C26+C27+C28+C29+C30+C31+C32+C33+C34+C35+C36+C37+C38+C39+C40</f>
        <v>62754931.54</v>
      </c>
      <c r="D25" s="328">
        <f>D26+D27+D28+D29+D30+D31+D32+D33+D34+D35+D36+D37+D38+D39+D40</f>
        <v>56336861.15</v>
      </c>
      <c r="E25" s="326">
        <v>12530217</v>
      </c>
      <c r="F25" s="326">
        <v>43806644.15</v>
      </c>
      <c r="G25" s="326"/>
      <c r="H25" s="326"/>
      <c r="I25" s="326"/>
      <c r="J25" s="333">
        <f>J26+J27+J28+J29+J30+J31+J32+J33+J34+J35+J36+J37+J38+J39+J40</f>
        <v>6418070.39</v>
      </c>
      <c r="K25" s="326"/>
      <c r="L25" s="326"/>
      <c r="M25" s="326">
        <f>M29+M31</f>
        <v>6418070.39</v>
      </c>
      <c r="N25" s="326"/>
      <c r="O25" s="326"/>
    </row>
    <row r="26" ht="17.25" customHeight="1" spans="1:15">
      <c r="A26" s="329" t="s">
        <v>144</v>
      </c>
      <c r="B26" s="329" t="s">
        <v>145</v>
      </c>
      <c r="C26" s="324">
        <f>D26+J26</f>
        <v>5148890</v>
      </c>
      <c r="D26" s="328">
        <f>E26+F26</f>
        <v>5148890</v>
      </c>
      <c r="E26" s="326">
        <v>5148890</v>
      </c>
      <c r="F26" s="326"/>
      <c r="G26" s="326"/>
      <c r="H26" s="326"/>
      <c r="I26" s="326"/>
      <c r="J26" s="333"/>
      <c r="K26" s="326"/>
      <c r="L26" s="326"/>
      <c r="M26" s="326"/>
      <c r="N26" s="326"/>
      <c r="O26" s="326"/>
    </row>
    <row r="27" ht="17.25" customHeight="1" spans="1:15">
      <c r="A27" s="329" t="s">
        <v>146</v>
      </c>
      <c r="B27" s="329" t="s">
        <v>147</v>
      </c>
      <c r="C27" s="324">
        <f t="shared" ref="C27:C40" si="0">D27+J27</f>
        <v>26400</v>
      </c>
      <c r="D27" s="328">
        <f t="shared" ref="D27:D40" si="1">E27+F27</f>
        <v>26400</v>
      </c>
      <c r="E27" s="326"/>
      <c r="F27" s="326">
        <v>26400</v>
      </c>
      <c r="G27" s="326"/>
      <c r="H27" s="326"/>
      <c r="I27" s="326"/>
      <c r="J27" s="333"/>
      <c r="K27" s="326"/>
      <c r="L27" s="326"/>
      <c r="M27" s="326"/>
      <c r="N27" s="326"/>
      <c r="O27" s="326"/>
    </row>
    <row r="28" ht="17.25" customHeight="1" spans="1:15">
      <c r="A28" s="329" t="s">
        <v>148</v>
      </c>
      <c r="B28" s="329" t="s">
        <v>149</v>
      </c>
      <c r="C28" s="324">
        <f t="shared" si="0"/>
        <v>7381327</v>
      </c>
      <c r="D28" s="328">
        <f t="shared" si="1"/>
        <v>7381327</v>
      </c>
      <c r="E28" s="326">
        <v>7381327</v>
      </c>
      <c r="F28" s="326"/>
      <c r="G28" s="326"/>
      <c r="H28" s="326"/>
      <c r="I28" s="326"/>
      <c r="J28" s="333"/>
      <c r="K28" s="326"/>
      <c r="L28" s="326"/>
      <c r="M28" s="326"/>
      <c r="N28" s="326"/>
      <c r="O28" s="326"/>
    </row>
    <row r="29" ht="17.25" customHeight="1" spans="1:15">
      <c r="A29" s="329" t="s">
        <v>150</v>
      </c>
      <c r="B29" s="329" t="s">
        <v>151</v>
      </c>
      <c r="C29" s="324">
        <f t="shared" si="0"/>
        <v>36878414.15</v>
      </c>
      <c r="D29" s="328">
        <f t="shared" si="1"/>
        <v>30878414.15</v>
      </c>
      <c r="E29" s="326"/>
      <c r="F29" s="326">
        <v>30878414.15</v>
      </c>
      <c r="G29" s="326"/>
      <c r="H29" s="326"/>
      <c r="I29" s="326"/>
      <c r="J29" s="333">
        <f>K29+L29+M29+N29+O29</f>
        <v>6000000</v>
      </c>
      <c r="K29" s="326"/>
      <c r="L29" s="326"/>
      <c r="M29" s="326">
        <v>6000000</v>
      </c>
      <c r="N29" s="326"/>
      <c r="O29" s="326"/>
    </row>
    <row r="30" ht="17.25" customHeight="1" spans="1:15">
      <c r="A30" s="329" t="s">
        <v>152</v>
      </c>
      <c r="B30" s="329" t="s">
        <v>153</v>
      </c>
      <c r="C30" s="324">
        <f t="shared" si="0"/>
        <v>9386900</v>
      </c>
      <c r="D30" s="328">
        <f t="shared" si="1"/>
        <v>9386900</v>
      </c>
      <c r="E30" s="326"/>
      <c r="F30" s="326">
        <v>9386900</v>
      </c>
      <c r="G30" s="326"/>
      <c r="H30" s="326"/>
      <c r="I30" s="326"/>
      <c r="J30" s="333"/>
      <c r="K30" s="326"/>
      <c r="L30" s="326"/>
      <c r="M30" s="326"/>
      <c r="N30" s="326"/>
      <c r="O30" s="326"/>
    </row>
    <row r="31" ht="17.25" customHeight="1" spans="1:15">
      <c r="A31" s="329" t="s">
        <v>154</v>
      </c>
      <c r="B31" s="329" t="s">
        <v>155</v>
      </c>
      <c r="C31" s="324">
        <f t="shared" si="0"/>
        <v>468070.39</v>
      </c>
      <c r="D31" s="328">
        <f t="shared" si="1"/>
        <v>50000</v>
      </c>
      <c r="E31" s="326"/>
      <c r="F31" s="326">
        <v>50000</v>
      </c>
      <c r="G31" s="326"/>
      <c r="H31" s="326"/>
      <c r="I31" s="326"/>
      <c r="J31" s="333">
        <f>K31+L31+M31+N31+O31</f>
        <v>418070.39</v>
      </c>
      <c r="K31" s="326"/>
      <c r="L31" s="326"/>
      <c r="M31" s="326">
        <v>418070.39</v>
      </c>
      <c r="N31" s="326"/>
      <c r="O31" s="326"/>
    </row>
    <row r="32" ht="17.25" customHeight="1" spans="1:15">
      <c r="A32" s="329" t="s">
        <v>156</v>
      </c>
      <c r="B32" s="329" t="s">
        <v>157</v>
      </c>
      <c r="C32" s="324">
        <f t="shared" si="0"/>
        <v>250000</v>
      </c>
      <c r="D32" s="328">
        <f t="shared" si="1"/>
        <v>250000</v>
      </c>
      <c r="E32" s="326"/>
      <c r="F32" s="326">
        <v>250000</v>
      </c>
      <c r="G32" s="326"/>
      <c r="H32" s="326"/>
      <c r="I32" s="326"/>
      <c r="J32" s="333"/>
      <c r="K32" s="326"/>
      <c r="L32" s="326"/>
      <c r="M32" s="326"/>
      <c r="N32" s="326"/>
      <c r="O32" s="326"/>
    </row>
    <row r="33" ht="17.25" customHeight="1" spans="1:15">
      <c r="A33" s="329" t="s">
        <v>158</v>
      </c>
      <c r="B33" s="329" t="s">
        <v>159</v>
      </c>
      <c r="C33" s="324">
        <f t="shared" si="0"/>
        <v>23980</v>
      </c>
      <c r="D33" s="328">
        <f t="shared" si="1"/>
        <v>23980</v>
      </c>
      <c r="E33" s="326"/>
      <c r="F33" s="326">
        <v>23980</v>
      </c>
      <c r="G33" s="326"/>
      <c r="H33" s="326"/>
      <c r="I33" s="326"/>
      <c r="J33" s="333"/>
      <c r="K33" s="326"/>
      <c r="L33" s="326"/>
      <c r="M33" s="326"/>
      <c r="N33" s="326"/>
      <c r="O33" s="326"/>
    </row>
    <row r="34" ht="17.25" customHeight="1" spans="1:15">
      <c r="A34" s="329" t="s">
        <v>160</v>
      </c>
      <c r="B34" s="329" t="s">
        <v>161</v>
      </c>
      <c r="C34" s="324">
        <f t="shared" si="0"/>
        <v>988800</v>
      </c>
      <c r="D34" s="328">
        <f t="shared" si="1"/>
        <v>988800</v>
      </c>
      <c r="E34" s="326"/>
      <c r="F34" s="326">
        <v>988800</v>
      </c>
      <c r="G34" s="326"/>
      <c r="H34" s="326"/>
      <c r="I34" s="326"/>
      <c r="J34" s="333"/>
      <c r="K34" s="326"/>
      <c r="L34" s="326"/>
      <c r="M34" s="326"/>
      <c r="N34" s="326"/>
      <c r="O34" s="326"/>
    </row>
    <row r="35" ht="17.25" customHeight="1" spans="1:15">
      <c r="A35" s="329" t="s">
        <v>162</v>
      </c>
      <c r="B35" s="329" t="s">
        <v>163</v>
      </c>
      <c r="C35" s="324">
        <f t="shared" si="0"/>
        <v>773050</v>
      </c>
      <c r="D35" s="328">
        <f t="shared" si="1"/>
        <v>773050</v>
      </c>
      <c r="E35" s="326"/>
      <c r="F35" s="326">
        <v>773050</v>
      </c>
      <c r="G35" s="326"/>
      <c r="H35" s="326"/>
      <c r="I35" s="326"/>
      <c r="J35" s="333"/>
      <c r="K35" s="326"/>
      <c r="L35" s="326"/>
      <c r="M35" s="326"/>
      <c r="N35" s="326"/>
      <c r="O35" s="326"/>
    </row>
    <row r="36" ht="17.25" customHeight="1" spans="1:15">
      <c r="A36" s="329" t="s">
        <v>164</v>
      </c>
      <c r="B36" s="329" t="s">
        <v>165</v>
      </c>
      <c r="C36" s="324">
        <f t="shared" si="0"/>
        <v>130000</v>
      </c>
      <c r="D36" s="328">
        <f t="shared" si="1"/>
        <v>130000</v>
      </c>
      <c r="E36" s="326"/>
      <c r="F36" s="326">
        <v>130000</v>
      </c>
      <c r="G36" s="326"/>
      <c r="H36" s="326"/>
      <c r="I36" s="326"/>
      <c r="J36" s="333"/>
      <c r="K36" s="326"/>
      <c r="L36" s="326"/>
      <c r="M36" s="326"/>
      <c r="N36" s="326"/>
      <c r="O36" s="326"/>
    </row>
    <row r="37" ht="17.25" customHeight="1" spans="1:15">
      <c r="A37" s="329" t="s">
        <v>166</v>
      </c>
      <c r="B37" s="329" t="s">
        <v>167</v>
      </c>
      <c r="C37" s="324">
        <f t="shared" si="0"/>
        <v>710000</v>
      </c>
      <c r="D37" s="328">
        <f t="shared" si="1"/>
        <v>710000</v>
      </c>
      <c r="E37" s="326"/>
      <c r="F37" s="326">
        <v>710000</v>
      </c>
      <c r="G37" s="326"/>
      <c r="H37" s="326"/>
      <c r="I37" s="326"/>
      <c r="J37" s="333"/>
      <c r="K37" s="326"/>
      <c r="L37" s="326"/>
      <c r="M37" s="326"/>
      <c r="N37" s="326"/>
      <c r="O37" s="326"/>
    </row>
    <row r="38" ht="17.25" customHeight="1" spans="1:15">
      <c r="A38" s="329" t="s">
        <v>168</v>
      </c>
      <c r="B38" s="329" t="s">
        <v>169</v>
      </c>
      <c r="C38" s="324">
        <f t="shared" si="0"/>
        <v>519100</v>
      </c>
      <c r="D38" s="328">
        <f t="shared" si="1"/>
        <v>519100</v>
      </c>
      <c r="E38" s="326"/>
      <c r="F38" s="326">
        <v>519100</v>
      </c>
      <c r="G38" s="326"/>
      <c r="H38" s="326"/>
      <c r="I38" s="326"/>
      <c r="J38" s="333"/>
      <c r="K38" s="326"/>
      <c r="L38" s="326"/>
      <c r="M38" s="326"/>
      <c r="N38" s="326"/>
      <c r="O38" s="326"/>
    </row>
    <row r="39" ht="17.25" customHeight="1" spans="1:15">
      <c r="A39" s="329" t="s">
        <v>170</v>
      </c>
      <c r="B39" s="329" t="s">
        <v>171</v>
      </c>
      <c r="C39" s="324">
        <f t="shared" si="0"/>
        <v>10000</v>
      </c>
      <c r="D39" s="328">
        <f t="shared" si="1"/>
        <v>10000</v>
      </c>
      <c r="E39" s="326"/>
      <c r="F39" s="326">
        <v>10000</v>
      </c>
      <c r="G39" s="326"/>
      <c r="H39" s="326"/>
      <c r="I39" s="326"/>
      <c r="J39" s="333"/>
      <c r="K39" s="326"/>
      <c r="L39" s="326"/>
      <c r="M39" s="326"/>
      <c r="N39" s="326"/>
      <c r="O39" s="326"/>
    </row>
    <row r="40" ht="17.25" customHeight="1" spans="1:15">
      <c r="A40" s="329" t="s">
        <v>172</v>
      </c>
      <c r="B40" s="329" t="s">
        <v>173</v>
      </c>
      <c r="C40" s="324">
        <f t="shared" si="0"/>
        <v>60000</v>
      </c>
      <c r="D40" s="328">
        <f t="shared" si="1"/>
        <v>60000</v>
      </c>
      <c r="E40" s="326"/>
      <c r="F40" s="326">
        <v>60000</v>
      </c>
      <c r="G40" s="326"/>
      <c r="H40" s="326"/>
      <c r="I40" s="326"/>
      <c r="J40" s="333"/>
      <c r="K40" s="326"/>
      <c r="L40" s="326"/>
      <c r="M40" s="326"/>
      <c r="N40" s="326"/>
      <c r="O40" s="326"/>
    </row>
    <row r="41" ht="17.25" customHeight="1" spans="1:15">
      <c r="A41" s="327" t="s">
        <v>174</v>
      </c>
      <c r="B41" s="327" t="s">
        <v>175</v>
      </c>
      <c r="C41" s="324">
        <f>C42</f>
        <v>8791000</v>
      </c>
      <c r="D41" s="328"/>
      <c r="E41" s="326"/>
      <c r="F41" s="326"/>
      <c r="G41" s="326">
        <v>8791000</v>
      </c>
      <c r="H41" s="326"/>
      <c r="I41" s="326"/>
      <c r="J41" s="333"/>
      <c r="K41" s="326"/>
      <c r="L41" s="326"/>
      <c r="M41" s="326"/>
      <c r="N41" s="326"/>
      <c r="O41" s="326"/>
    </row>
    <row r="42" ht="17.25" customHeight="1" spans="1:15">
      <c r="A42" s="329" t="s">
        <v>176</v>
      </c>
      <c r="B42" s="329" t="s">
        <v>177</v>
      </c>
      <c r="C42" s="324">
        <f>G42+H42+I42+J42</f>
        <v>8791000</v>
      </c>
      <c r="D42" s="328"/>
      <c r="E42" s="326"/>
      <c r="F42" s="326"/>
      <c r="G42" s="326">
        <v>8791000</v>
      </c>
      <c r="H42" s="326"/>
      <c r="I42" s="326"/>
      <c r="J42" s="333"/>
      <c r="K42" s="326"/>
      <c r="L42" s="326"/>
      <c r="M42" s="326"/>
      <c r="N42" s="326"/>
      <c r="O42" s="326"/>
    </row>
    <row r="43" ht="17.25" customHeight="1" spans="1:15">
      <c r="A43" s="327" t="s">
        <v>178</v>
      </c>
      <c r="B43" s="327" t="s">
        <v>179</v>
      </c>
      <c r="C43" s="324">
        <f>C44+C45</f>
        <v>3159250</v>
      </c>
      <c r="D43" s="328"/>
      <c r="E43" s="326"/>
      <c r="F43" s="326"/>
      <c r="G43" s="326">
        <v>3159250</v>
      </c>
      <c r="H43" s="326"/>
      <c r="I43" s="326"/>
      <c r="J43" s="333"/>
      <c r="K43" s="326"/>
      <c r="L43" s="326"/>
      <c r="M43" s="326"/>
      <c r="N43" s="326"/>
      <c r="O43" s="326"/>
    </row>
    <row r="44" ht="17.25" customHeight="1" spans="1:15">
      <c r="A44" s="329" t="s">
        <v>180</v>
      </c>
      <c r="B44" s="329" t="s">
        <v>181</v>
      </c>
      <c r="C44" s="324">
        <f>D44+G44+H44+I44+J44</f>
        <v>639150</v>
      </c>
      <c r="D44" s="328"/>
      <c r="E44" s="326"/>
      <c r="F44" s="326"/>
      <c r="G44" s="326">
        <v>639150</v>
      </c>
      <c r="H44" s="326"/>
      <c r="I44" s="326"/>
      <c r="J44" s="333"/>
      <c r="K44" s="326"/>
      <c r="L44" s="326"/>
      <c r="M44" s="326"/>
      <c r="N44" s="326"/>
      <c r="O44" s="326"/>
    </row>
    <row r="45" ht="17.25" customHeight="1" spans="1:15">
      <c r="A45" s="329" t="s">
        <v>182</v>
      </c>
      <c r="B45" s="329" t="s">
        <v>177</v>
      </c>
      <c r="C45" s="324">
        <f>D45+G45+H45+I45+J45</f>
        <v>2520100</v>
      </c>
      <c r="D45" s="328"/>
      <c r="E45" s="326"/>
      <c r="F45" s="326"/>
      <c r="G45" s="326">
        <v>2520100</v>
      </c>
      <c r="H45" s="326"/>
      <c r="I45" s="326"/>
      <c r="J45" s="333"/>
      <c r="K45" s="326"/>
      <c r="L45" s="326"/>
      <c r="M45" s="326"/>
      <c r="N45" s="326"/>
      <c r="O45" s="326"/>
    </row>
    <row r="46" ht="17.25" customHeight="1" spans="1:15">
      <c r="A46" s="204" t="s">
        <v>183</v>
      </c>
      <c r="B46" s="204" t="s">
        <v>184</v>
      </c>
      <c r="C46" s="324">
        <f>C47</f>
        <v>1112400</v>
      </c>
      <c r="D46" s="328"/>
      <c r="E46" s="326">
        <v>1112400</v>
      </c>
      <c r="F46" s="326"/>
      <c r="G46" s="326"/>
      <c r="H46" s="326"/>
      <c r="I46" s="326"/>
      <c r="J46" s="333"/>
      <c r="K46" s="326"/>
      <c r="L46" s="326"/>
      <c r="M46" s="326"/>
      <c r="N46" s="326"/>
      <c r="O46" s="326"/>
    </row>
    <row r="47" ht="17.25" customHeight="1" spans="1:15">
      <c r="A47" s="327" t="s">
        <v>185</v>
      </c>
      <c r="B47" s="327" t="s">
        <v>186</v>
      </c>
      <c r="C47" s="324">
        <f>C48</f>
        <v>1112400</v>
      </c>
      <c r="D47" s="328">
        <f>D48</f>
        <v>1112400</v>
      </c>
      <c r="E47" s="326">
        <v>1112400</v>
      </c>
      <c r="F47" s="326"/>
      <c r="G47" s="326"/>
      <c r="H47" s="326"/>
      <c r="I47" s="326"/>
      <c r="J47" s="333"/>
      <c r="K47" s="326"/>
      <c r="L47" s="326"/>
      <c r="M47" s="326"/>
      <c r="N47" s="326"/>
      <c r="O47" s="326"/>
    </row>
    <row r="48" ht="17.25" customHeight="1" spans="1:15">
      <c r="A48" s="329" t="s">
        <v>187</v>
      </c>
      <c r="B48" s="329" t="s">
        <v>188</v>
      </c>
      <c r="C48" s="324">
        <f>D48+G48+H48+I48+J48</f>
        <v>1112400</v>
      </c>
      <c r="D48" s="328">
        <f>E48+F48</f>
        <v>1112400</v>
      </c>
      <c r="E48" s="326">
        <v>1112400</v>
      </c>
      <c r="F48" s="326"/>
      <c r="G48" s="326"/>
      <c r="H48" s="326"/>
      <c r="I48" s="326"/>
      <c r="J48" s="333"/>
      <c r="K48" s="326"/>
      <c r="L48" s="326"/>
      <c r="M48" s="326"/>
      <c r="N48" s="326"/>
      <c r="O48" s="326"/>
    </row>
    <row r="49" ht="17.25" customHeight="1" spans="1:15">
      <c r="A49" s="330" t="s">
        <v>189</v>
      </c>
      <c r="B49" s="331" t="s">
        <v>189</v>
      </c>
      <c r="C49" s="186">
        <f>D49++G49+H49+I49+J49</f>
        <v>81716959.54</v>
      </c>
      <c r="D49" s="332">
        <f>E49+F49</f>
        <v>62277189.15</v>
      </c>
      <c r="E49" s="332">
        <f>E7+E15+E21+E24+E46</f>
        <v>18330025</v>
      </c>
      <c r="F49" s="332">
        <f>F7+F15+F21+F24+F46</f>
        <v>43947164.15</v>
      </c>
      <c r="G49" s="332">
        <f>G7+G15+G21+G24+G46</f>
        <v>11950250</v>
      </c>
      <c r="H49" s="332"/>
      <c r="I49" s="332"/>
      <c r="J49" s="332">
        <f>J7+J15+J21+J24+J46</f>
        <v>7489520.39</v>
      </c>
      <c r="K49" s="332"/>
      <c r="L49" s="332"/>
      <c r="M49" s="332">
        <f>M7+M15+M21+M24+M46</f>
        <v>7489520.39</v>
      </c>
      <c r="N49" s="332"/>
      <c r="O49" s="332" t="s">
        <v>93</v>
      </c>
    </row>
    <row r="50" customHeight="1" spans="4:8">
      <c r="D50" s="304"/>
      <c r="H50" s="304"/>
    </row>
  </sheetData>
  <mergeCells count="11">
    <mergeCell ref="A2:O2"/>
    <mergeCell ref="A3:L3"/>
    <mergeCell ref="D4:F4"/>
    <mergeCell ref="J4:O4"/>
    <mergeCell ref="A49:B49"/>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J35"/>
  <sheetViews>
    <sheetView zoomScaleSheetLayoutView="60" workbookViewId="0">
      <pane xSplit="4" ySplit="6" topLeftCell="G7" activePane="bottomRight" state="frozen"/>
      <selection/>
      <selection pane="topRight"/>
      <selection pane="bottomLeft"/>
      <selection pane="bottomRight" activeCell="C34" sqref="C34"/>
    </sheetView>
  </sheetViews>
  <sheetFormatPr defaultColWidth="8.88571428571429" defaultRowHeight="14.25" customHeight="1"/>
  <cols>
    <col min="1" max="1" width="49.2857142857143" style="59" customWidth="1"/>
    <col min="2" max="2" width="38.847619047619" style="59" customWidth="1"/>
    <col min="3" max="3" width="48.5714285714286" style="59" customWidth="1"/>
    <col min="4" max="4" width="36.4285714285714" style="59" customWidth="1"/>
    <col min="5" max="5" width="9.13333333333333" style="60" customWidth="1"/>
    <col min="6" max="9" width="9.13333333333333" style="60"/>
    <col min="10" max="10" width="15" style="60"/>
    <col min="11" max="11" width="11" style="60"/>
    <col min="12" max="16384" width="9.13333333333333" style="60"/>
  </cols>
  <sheetData>
    <row r="1" customHeight="1" spans="1:4">
      <c r="A1" s="305" t="s">
        <v>190</v>
      </c>
      <c r="B1" s="305"/>
      <c r="C1" s="305"/>
      <c r="D1" s="148"/>
    </row>
    <row r="2" ht="31.5" customHeight="1" spans="1:4">
      <c r="A2" s="61" t="s">
        <v>5</v>
      </c>
      <c r="B2" s="306"/>
      <c r="C2" s="306"/>
      <c r="D2" s="306"/>
    </row>
    <row r="3" ht="17.25" customHeight="1" spans="1:4">
      <c r="A3" s="158" t="s">
        <v>22</v>
      </c>
      <c r="B3" s="307"/>
      <c r="C3" s="307"/>
      <c r="D3" s="150" t="s">
        <v>23</v>
      </c>
    </row>
    <row r="4" ht="19.5" customHeight="1" spans="1:4">
      <c r="A4" s="85" t="s">
        <v>24</v>
      </c>
      <c r="B4" s="160"/>
      <c r="C4" s="85" t="s">
        <v>25</v>
      </c>
      <c r="D4" s="160"/>
    </row>
    <row r="5" ht="21.75" customHeight="1" spans="1:4">
      <c r="A5" s="84" t="s">
        <v>26</v>
      </c>
      <c r="B5" s="308" t="s">
        <v>27</v>
      </c>
      <c r="C5" s="84" t="s">
        <v>191</v>
      </c>
      <c r="D5" s="308" t="s">
        <v>27</v>
      </c>
    </row>
    <row r="6" ht="17.25" customHeight="1" spans="1:4">
      <c r="A6" s="88"/>
      <c r="B6" s="104"/>
      <c r="C6" s="88"/>
      <c r="D6" s="104"/>
    </row>
    <row r="7" ht="17.25" customHeight="1" spans="1:4">
      <c r="A7" s="309" t="s">
        <v>192</v>
      </c>
      <c r="B7" s="186">
        <f>B8+B9+B10</f>
        <v>61987189.15</v>
      </c>
      <c r="C7" s="310" t="s">
        <v>193</v>
      </c>
      <c r="D7" s="311">
        <f>D8+D9+D10+D11+D12+D13+D14+D15+D16+D17+D18+D19+D20+D21+D22+D23+D24+D25+D26+D27+D28+D29+D30+D31+D32+D33</f>
        <v>74227439.15</v>
      </c>
    </row>
    <row r="8" ht="17.25" customHeight="1" spans="1:4">
      <c r="A8" s="312" t="s">
        <v>194</v>
      </c>
      <c r="B8" s="26">
        <v>61987189.15</v>
      </c>
      <c r="C8" s="310" t="s">
        <v>195</v>
      </c>
      <c r="D8" s="311"/>
    </row>
    <row r="9" ht="17.25" customHeight="1" spans="1:4">
      <c r="A9" s="312" t="s">
        <v>196</v>
      </c>
      <c r="B9" s="186"/>
      <c r="C9" s="310" t="s">
        <v>197</v>
      </c>
      <c r="D9" s="311"/>
    </row>
    <row r="10" ht="17.25" customHeight="1" spans="1:4">
      <c r="A10" s="312" t="s">
        <v>198</v>
      </c>
      <c r="B10" s="186"/>
      <c r="C10" s="310" t="s">
        <v>199</v>
      </c>
      <c r="D10" s="311"/>
    </row>
    <row r="11" ht="17.25" customHeight="1" spans="1:4">
      <c r="A11" s="312" t="s">
        <v>200</v>
      </c>
      <c r="B11" s="186">
        <f>B12+B13+B14</f>
        <v>12240250</v>
      </c>
      <c r="C11" s="310" t="s">
        <v>201</v>
      </c>
      <c r="D11" s="311"/>
    </row>
    <row r="12" ht="17.25" customHeight="1" spans="1:4">
      <c r="A12" s="312" t="s">
        <v>194</v>
      </c>
      <c r="B12" s="26">
        <v>290000</v>
      </c>
      <c r="C12" s="310" t="s">
        <v>202</v>
      </c>
      <c r="D12" s="311"/>
    </row>
    <row r="13" ht="17.25" customHeight="1" spans="1:4">
      <c r="A13" s="313" t="s">
        <v>196</v>
      </c>
      <c r="B13" s="26">
        <v>11950250</v>
      </c>
      <c r="C13" s="310" t="s">
        <v>203</v>
      </c>
      <c r="D13" s="311"/>
    </row>
    <row r="14" ht="17.25" customHeight="1" spans="1:4">
      <c r="A14" s="313" t="s">
        <v>198</v>
      </c>
      <c r="B14" s="314"/>
      <c r="C14" s="310" t="s">
        <v>204</v>
      </c>
      <c r="D14" s="311"/>
    </row>
    <row r="15" ht="17.25" customHeight="1" spans="1:4">
      <c r="A15" s="312"/>
      <c r="B15" s="314"/>
      <c r="C15" s="310" t="s">
        <v>205</v>
      </c>
      <c r="D15" s="26">
        <v>3446858</v>
      </c>
    </row>
    <row r="16" ht="17.25" customHeight="1" spans="1:10">
      <c r="A16" s="312"/>
      <c r="B16" s="186"/>
      <c r="C16" s="310" t="s">
        <v>206</v>
      </c>
      <c r="D16" s="26">
        <v>1381070</v>
      </c>
      <c r="J16" s="321"/>
    </row>
    <row r="17" ht="17.25" customHeight="1" spans="1:10">
      <c r="A17" s="312"/>
      <c r="B17" s="315"/>
      <c r="C17" s="310" t="s">
        <v>207</v>
      </c>
      <c r="D17" s="26"/>
      <c r="J17" s="321"/>
    </row>
    <row r="18" ht="17.25" customHeight="1" spans="1:10">
      <c r="A18" s="313"/>
      <c r="B18" s="315"/>
      <c r="C18" s="310" t="s">
        <v>208</v>
      </c>
      <c r="D18" s="26"/>
      <c r="J18" s="321"/>
    </row>
    <row r="19" ht="17.25" customHeight="1" spans="1:4">
      <c r="A19" s="313"/>
      <c r="B19" s="316"/>
      <c r="C19" s="310" t="s">
        <v>209</v>
      </c>
      <c r="D19" s="26">
        <v>68287111.15</v>
      </c>
    </row>
    <row r="20" ht="17.25" customHeight="1" spans="1:4">
      <c r="A20" s="317"/>
      <c r="B20" s="316"/>
      <c r="C20" s="310" t="s">
        <v>210</v>
      </c>
      <c r="D20" s="26"/>
    </row>
    <row r="21" ht="17.25" customHeight="1" spans="1:4">
      <c r="A21" s="317"/>
      <c r="B21" s="316"/>
      <c r="C21" s="310" t="s">
        <v>211</v>
      </c>
      <c r="D21" s="26"/>
    </row>
    <row r="22" ht="17.25" customHeight="1" spans="1:4">
      <c r="A22" s="317"/>
      <c r="B22" s="316"/>
      <c r="C22" s="310" t="s">
        <v>212</v>
      </c>
      <c r="D22" s="26"/>
    </row>
    <row r="23" ht="17.25" customHeight="1" spans="1:4">
      <c r="A23" s="317"/>
      <c r="B23" s="316"/>
      <c r="C23" s="310" t="s">
        <v>213</v>
      </c>
      <c r="D23" s="26"/>
    </row>
    <row r="24" ht="17.25" customHeight="1" spans="1:4">
      <c r="A24" s="317"/>
      <c r="B24" s="316"/>
      <c r="C24" s="310" t="s">
        <v>214</v>
      </c>
      <c r="D24" s="26"/>
    </row>
    <row r="25" ht="17.25" customHeight="1" spans="1:4">
      <c r="A25" s="317"/>
      <c r="B25" s="316"/>
      <c r="C25" s="310" t="s">
        <v>215</v>
      </c>
      <c r="D25" s="26"/>
    </row>
    <row r="26" ht="17.25" customHeight="1" spans="1:4">
      <c r="A26" s="317"/>
      <c r="B26" s="316"/>
      <c r="C26" s="310" t="s">
        <v>216</v>
      </c>
      <c r="D26" s="26">
        <v>1112400</v>
      </c>
    </row>
    <row r="27" ht="17.25" customHeight="1" spans="1:4">
      <c r="A27" s="317"/>
      <c r="B27" s="316"/>
      <c r="C27" s="310" t="s">
        <v>217</v>
      </c>
      <c r="D27" s="311"/>
    </row>
    <row r="28" ht="17.25" customHeight="1" spans="1:4">
      <c r="A28" s="317"/>
      <c r="B28" s="316"/>
      <c r="C28" s="310" t="s">
        <v>218</v>
      </c>
      <c r="D28" s="311"/>
    </row>
    <row r="29" ht="17.25" customHeight="1" spans="1:4">
      <c r="A29" s="317"/>
      <c r="B29" s="316"/>
      <c r="C29" s="310" t="s">
        <v>219</v>
      </c>
      <c r="D29" s="311"/>
    </row>
    <row r="30" ht="17.25" customHeight="1" spans="1:4">
      <c r="A30" s="317"/>
      <c r="B30" s="316"/>
      <c r="C30" s="310" t="s">
        <v>220</v>
      </c>
      <c r="D30" s="311"/>
    </row>
    <row r="31" customHeight="1" spans="1:4">
      <c r="A31" s="318"/>
      <c r="B31" s="315"/>
      <c r="C31" s="310" t="s">
        <v>221</v>
      </c>
      <c r="D31" s="311"/>
    </row>
    <row r="32" customHeight="1" spans="1:4">
      <c r="A32" s="318"/>
      <c r="B32" s="315"/>
      <c r="C32" s="310" t="s">
        <v>222</v>
      </c>
      <c r="D32" s="311"/>
    </row>
    <row r="33" customHeight="1" spans="1:4">
      <c r="A33" s="318"/>
      <c r="B33" s="315"/>
      <c r="C33" s="310" t="s">
        <v>223</v>
      </c>
      <c r="D33" s="311"/>
    </row>
    <row r="34" customHeight="1" spans="1:4">
      <c r="A34" s="318"/>
      <c r="B34" s="315"/>
      <c r="C34" s="313" t="s">
        <v>224</v>
      </c>
      <c r="D34" s="319"/>
    </row>
    <row r="35" ht="17.25" customHeight="1" spans="1:4">
      <c r="A35" s="320" t="s">
        <v>225</v>
      </c>
      <c r="B35" s="315">
        <f>B7+B11</f>
        <v>74227439.15</v>
      </c>
      <c r="C35" s="318" t="s">
        <v>73</v>
      </c>
      <c r="D35" s="315">
        <f>D7+D34</f>
        <v>74227439.15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50"/>
  <sheetViews>
    <sheetView zoomScaleSheetLayoutView="60" topLeftCell="A25" workbookViewId="0">
      <selection activeCell="G49" sqref="G49"/>
    </sheetView>
  </sheetViews>
  <sheetFormatPr defaultColWidth="8.88571428571429" defaultRowHeight="14.25" customHeight="1" outlineLevelCol="6"/>
  <cols>
    <col min="1" max="1" width="20.1333333333333" style="152" customWidth="1"/>
    <col min="2" max="2" width="44" style="152" customWidth="1"/>
    <col min="3" max="3" width="24.2857142857143" style="76" customWidth="1"/>
    <col min="4" max="4" width="16.5714285714286" style="76" customWidth="1"/>
    <col min="5" max="7" width="24.2857142857143" style="76" customWidth="1"/>
    <col min="8" max="8" width="9.13333333333333" style="76" customWidth="1"/>
    <col min="9" max="16384" width="9.13333333333333" style="76"/>
  </cols>
  <sheetData>
    <row r="1" ht="12" customHeight="1" spans="1:6">
      <c r="A1" s="295" t="s">
        <v>226</v>
      </c>
      <c r="D1" s="296"/>
      <c r="F1" s="79"/>
    </row>
    <row r="2" ht="39" customHeight="1" spans="1:7">
      <c r="A2" s="157" t="s">
        <v>6</v>
      </c>
      <c r="B2" s="157"/>
      <c r="C2" s="157"/>
      <c r="D2" s="157"/>
      <c r="E2" s="157"/>
      <c r="F2" s="157"/>
      <c r="G2" s="157"/>
    </row>
    <row r="3" ht="18" customHeight="1" spans="1:7">
      <c r="A3" s="158" t="s">
        <v>22</v>
      </c>
      <c r="F3" s="155"/>
      <c r="G3" s="155" t="s">
        <v>23</v>
      </c>
    </row>
    <row r="4" ht="20.25" customHeight="1" spans="1:7">
      <c r="A4" s="297" t="s">
        <v>227</v>
      </c>
      <c r="B4" s="298"/>
      <c r="C4" s="87" t="s">
        <v>77</v>
      </c>
      <c r="D4" s="87" t="s">
        <v>99</v>
      </c>
      <c r="E4" s="87"/>
      <c r="F4" s="87"/>
      <c r="G4" s="299" t="s">
        <v>100</v>
      </c>
    </row>
    <row r="5" ht="20.25" customHeight="1" spans="1:7">
      <c r="A5" s="162" t="s">
        <v>96</v>
      </c>
      <c r="B5" s="300" t="s">
        <v>97</v>
      </c>
      <c r="C5" s="87"/>
      <c r="D5" s="87" t="s">
        <v>79</v>
      </c>
      <c r="E5" s="87" t="s">
        <v>228</v>
      </c>
      <c r="F5" s="87" t="s">
        <v>229</v>
      </c>
      <c r="G5" s="301"/>
    </row>
    <row r="6" ht="13.5" customHeight="1" spans="1:7">
      <c r="A6" s="173">
        <v>1</v>
      </c>
      <c r="B6" s="173">
        <v>2</v>
      </c>
      <c r="C6" s="302">
        <v>3</v>
      </c>
      <c r="D6" s="302">
        <v>4</v>
      </c>
      <c r="E6" s="302">
        <v>5</v>
      </c>
      <c r="F6" s="302">
        <v>6</v>
      </c>
      <c r="G6" s="173">
        <v>7</v>
      </c>
    </row>
    <row r="7" ht="18" customHeight="1" spans="1:7">
      <c r="A7" s="175" t="s">
        <v>106</v>
      </c>
      <c r="B7" s="175" t="s">
        <v>107</v>
      </c>
      <c r="C7" s="303">
        <f>C8+C13</f>
        <v>3446858</v>
      </c>
      <c r="D7" s="303">
        <f>D8+D13</f>
        <v>3306338</v>
      </c>
      <c r="E7" s="26">
        <v>3156938</v>
      </c>
      <c r="F7" s="26">
        <v>149400</v>
      </c>
      <c r="G7" s="26">
        <v>140520</v>
      </c>
    </row>
    <row r="8" ht="18" customHeight="1" spans="1:7">
      <c r="A8" s="179" t="s">
        <v>108</v>
      </c>
      <c r="B8" s="179" t="s">
        <v>109</v>
      </c>
      <c r="C8" s="266">
        <f>C9+C10+C11+C12</f>
        <v>3306338</v>
      </c>
      <c r="D8" s="303">
        <f>D9+D10+D11+D12</f>
        <v>3306338</v>
      </c>
      <c r="E8" s="26">
        <v>3156938</v>
      </c>
      <c r="F8" s="26">
        <v>149400</v>
      </c>
      <c r="G8" s="26"/>
    </row>
    <row r="9" ht="18" customHeight="1" spans="1:7">
      <c r="A9" s="181" t="s">
        <v>110</v>
      </c>
      <c r="B9" s="181" t="s">
        <v>111</v>
      </c>
      <c r="C9" s="266">
        <f>D9+G9</f>
        <v>611800</v>
      </c>
      <c r="D9" s="303">
        <f>E9+F9</f>
        <v>611800</v>
      </c>
      <c r="E9" s="26">
        <v>568800</v>
      </c>
      <c r="F9" s="26">
        <v>43000</v>
      </c>
      <c r="G9" s="26"/>
    </row>
    <row r="10" ht="18" customHeight="1" spans="1:7">
      <c r="A10" s="181" t="s">
        <v>112</v>
      </c>
      <c r="B10" s="181" t="s">
        <v>113</v>
      </c>
      <c r="C10" s="266">
        <f>D10+G10</f>
        <v>1269200</v>
      </c>
      <c r="D10" s="303">
        <f>E10+F10</f>
        <v>1269200</v>
      </c>
      <c r="E10" s="26">
        <v>1162800</v>
      </c>
      <c r="F10" s="26">
        <v>106400</v>
      </c>
      <c r="G10" s="26"/>
    </row>
    <row r="11" ht="18" customHeight="1" spans="1:7">
      <c r="A11" s="181" t="s">
        <v>114</v>
      </c>
      <c r="B11" s="181" t="s">
        <v>115</v>
      </c>
      <c r="C11" s="266">
        <f>D11+G11</f>
        <v>1217510</v>
      </c>
      <c r="D11" s="303">
        <f>E11+F11</f>
        <v>1217510</v>
      </c>
      <c r="E11" s="26">
        <v>1217510</v>
      </c>
      <c r="F11" s="26"/>
      <c r="G11" s="26"/>
    </row>
    <row r="12" ht="18" customHeight="1" spans="1:7">
      <c r="A12" s="181" t="s">
        <v>116</v>
      </c>
      <c r="B12" s="181" t="s">
        <v>117</v>
      </c>
      <c r="C12" s="266">
        <f>D12+G12</f>
        <v>207828</v>
      </c>
      <c r="D12" s="303">
        <f>E12+F12</f>
        <v>207828</v>
      </c>
      <c r="E12" s="26">
        <v>207828</v>
      </c>
      <c r="F12" s="26"/>
      <c r="G12" s="26"/>
    </row>
    <row r="13" ht="18" customHeight="1" spans="1:7">
      <c r="A13" s="179" t="s">
        <v>118</v>
      </c>
      <c r="B13" s="179" t="s">
        <v>119</v>
      </c>
      <c r="C13" s="266">
        <f>C14</f>
        <v>140520</v>
      </c>
      <c r="D13" s="303"/>
      <c r="E13" s="26"/>
      <c r="F13" s="26"/>
      <c r="G13" s="26">
        <v>140520</v>
      </c>
    </row>
    <row r="14" ht="18" customHeight="1" spans="1:7">
      <c r="A14" s="181" t="s">
        <v>120</v>
      </c>
      <c r="B14" s="181" t="s">
        <v>121</v>
      </c>
      <c r="C14" s="266">
        <f>D14+G14</f>
        <v>140520</v>
      </c>
      <c r="D14" s="303"/>
      <c r="E14" s="26"/>
      <c r="F14" s="26"/>
      <c r="G14" s="26">
        <v>140520</v>
      </c>
    </row>
    <row r="15" ht="18" customHeight="1" spans="1:7">
      <c r="A15" s="175" t="s">
        <v>122</v>
      </c>
      <c r="B15" s="175" t="s">
        <v>123</v>
      </c>
      <c r="C15" s="266">
        <f>C16</f>
        <v>1381070</v>
      </c>
      <c r="D15" s="303">
        <f>D16</f>
        <v>1381070</v>
      </c>
      <c r="E15" s="26">
        <v>1381070</v>
      </c>
      <c r="F15" s="26"/>
      <c r="G15" s="26"/>
    </row>
    <row r="16" ht="18" customHeight="1" spans="1:7">
      <c r="A16" s="179" t="s">
        <v>124</v>
      </c>
      <c r="B16" s="179" t="s">
        <v>125</v>
      </c>
      <c r="C16" s="266">
        <f>C17+C18+C19+C20</f>
        <v>1381070</v>
      </c>
      <c r="D16" s="303">
        <f>D17+D18+D19+D20</f>
        <v>1381070</v>
      </c>
      <c r="E16" s="26">
        <v>1381070</v>
      </c>
      <c r="F16" s="26"/>
      <c r="G16" s="26"/>
    </row>
    <row r="17" ht="18" customHeight="1" spans="1:7">
      <c r="A17" s="181" t="s">
        <v>126</v>
      </c>
      <c r="B17" s="181" t="s">
        <v>127</v>
      </c>
      <c r="C17" s="266">
        <f>D17+G17</f>
        <v>170480</v>
      </c>
      <c r="D17" s="303">
        <f>E17+F17</f>
        <v>170480</v>
      </c>
      <c r="E17" s="26">
        <v>170480</v>
      </c>
      <c r="F17" s="26"/>
      <c r="G17" s="26"/>
    </row>
    <row r="18" ht="18" customHeight="1" spans="1:7">
      <c r="A18" s="181" t="s">
        <v>128</v>
      </c>
      <c r="B18" s="181" t="s">
        <v>129</v>
      </c>
      <c r="C18" s="266">
        <f>D18+G18</f>
        <v>497600</v>
      </c>
      <c r="D18" s="303">
        <f>E18+F18</f>
        <v>497600</v>
      </c>
      <c r="E18" s="26">
        <v>497600</v>
      </c>
      <c r="F18" s="26"/>
      <c r="G18" s="26"/>
    </row>
    <row r="19" ht="18" customHeight="1" spans="1:7">
      <c r="A19" s="181" t="s">
        <v>130</v>
      </c>
      <c r="B19" s="181" t="s">
        <v>131</v>
      </c>
      <c r="C19" s="266">
        <f>D19+G19</f>
        <v>697240</v>
      </c>
      <c r="D19" s="303">
        <f>E19+F19</f>
        <v>697240</v>
      </c>
      <c r="E19" s="26">
        <v>697240</v>
      </c>
      <c r="F19" s="26"/>
      <c r="G19" s="26"/>
    </row>
    <row r="20" ht="18" customHeight="1" spans="1:7">
      <c r="A20" s="181" t="s">
        <v>132</v>
      </c>
      <c r="B20" s="181" t="s">
        <v>133</v>
      </c>
      <c r="C20" s="266">
        <f>D20+G20</f>
        <v>15750</v>
      </c>
      <c r="D20" s="303">
        <f>E20+F20</f>
        <v>15750</v>
      </c>
      <c r="E20" s="26">
        <v>15750</v>
      </c>
      <c r="F20" s="26"/>
      <c r="G20" s="26"/>
    </row>
    <row r="21" ht="18" customHeight="1" spans="1:7">
      <c r="A21" s="175" t="s">
        <v>134</v>
      </c>
      <c r="B21" s="175" t="s">
        <v>135</v>
      </c>
      <c r="C21" s="266"/>
      <c r="D21" s="303"/>
      <c r="E21" s="26"/>
      <c r="F21" s="26"/>
      <c r="G21" s="26"/>
    </row>
    <row r="22" ht="18" customHeight="1" spans="1:7">
      <c r="A22" s="179" t="s">
        <v>136</v>
      </c>
      <c r="B22" s="179" t="s">
        <v>137</v>
      </c>
      <c r="C22" s="266"/>
      <c r="D22" s="303"/>
      <c r="E22" s="26"/>
      <c r="F22" s="26"/>
      <c r="G22" s="26"/>
    </row>
    <row r="23" ht="18" customHeight="1" spans="1:7">
      <c r="A23" s="181" t="s">
        <v>138</v>
      </c>
      <c r="B23" s="181" t="s">
        <v>139</v>
      </c>
      <c r="C23" s="266"/>
      <c r="D23" s="303"/>
      <c r="E23" s="26"/>
      <c r="F23" s="26"/>
      <c r="G23" s="26"/>
    </row>
    <row r="24" ht="18" customHeight="1" spans="1:7">
      <c r="A24" s="175" t="s">
        <v>140</v>
      </c>
      <c r="B24" s="175" t="s">
        <v>141</v>
      </c>
      <c r="C24" s="266">
        <f>C25+C41+C43</f>
        <v>56336861.15</v>
      </c>
      <c r="D24" s="303">
        <f>D25+D41+D43</f>
        <v>12530217</v>
      </c>
      <c r="E24" s="26">
        <v>11764527</v>
      </c>
      <c r="F24" s="26">
        <v>765690</v>
      </c>
      <c r="G24" s="26">
        <v>43806644.15</v>
      </c>
    </row>
    <row r="25" ht="18" customHeight="1" spans="1:7">
      <c r="A25" s="179" t="s">
        <v>142</v>
      </c>
      <c r="B25" s="179" t="s">
        <v>143</v>
      </c>
      <c r="C25" s="266">
        <f>C26+C27+C28+C29+C30+C31+C32+C33+C34+C35+C36+C37+C38+C39+C40</f>
        <v>56336861.15</v>
      </c>
      <c r="D25" s="303">
        <f>D26+D27+D28+D29+D30+D31+D32+D33+D34+D35+D36+D37+D38+D39+D40</f>
        <v>12530217</v>
      </c>
      <c r="E25" s="26">
        <v>11764527</v>
      </c>
      <c r="F25" s="26">
        <v>765690</v>
      </c>
      <c r="G25" s="26">
        <v>43806644.15</v>
      </c>
    </row>
    <row r="26" ht="18" customHeight="1" spans="1:7">
      <c r="A26" s="181" t="s">
        <v>144</v>
      </c>
      <c r="B26" s="181" t="s">
        <v>145</v>
      </c>
      <c r="C26" s="266">
        <f>D26+G26</f>
        <v>5148890</v>
      </c>
      <c r="D26" s="303">
        <f>E26+F26</f>
        <v>5148890</v>
      </c>
      <c r="E26" s="26">
        <v>4812310</v>
      </c>
      <c r="F26" s="26">
        <v>336580</v>
      </c>
      <c r="G26" s="26"/>
    </row>
    <row r="27" ht="18" customHeight="1" spans="1:7">
      <c r="A27" s="181" t="s">
        <v>146</v>
      </c>
      <c r="B27" s="181" t="s">
        <v>147</v>
      </c>
      <c r="C27" s="266">
        <f t="shared" ref="C27:C41" si="0">D27+G27</f>
        <v>26400</v>
      </c>
      <c r="D27" s="303"/>
      <c r="E27" s="26"/>
      <c r="F27" s="26"/>
      <c r="G27" s="26">
        <v>26400</v>
      </c>
    </row>
    <row r="28" ht="18" customHeight="1" spans="1:7">
      <c r="A28" s="181" t="s">
        <v>148</v>
      </c>
      <c r="B28" s="181" t="s">
        <v>149</v>
      </c>
      <c r="C28" s="266">
        <f t="shared" si="0"/>
        <v>7381327</v>
      </c>
      <c r="D28" s="303">
        <f>E28+F28</f>
        <v>7381327</v>
      </c>
      <c r="E28" s="26">
        <v>6952217</v>
      </c>
      <c r="F28" s="26">
        <v>429110</v>
      </c>
      <c r="G28" s="26"/>
    </row>
    <row r="29" ht="18" customHeight="1" spans="1:7">
      <c r="A29" s="181" t="s">
        <v>150</v>
      </c>
      <c r="B29" s="181" t="s">
        <v>151</v>
      </c>
      <c r="C29" s="266">
        <f t="shared" si="0"/>
        <v>30878414.15</v>
      </c>
      <c r="D29" s="303"/>
      <c r="E29" s="26"/>
      <c r="F29" s="26"/>
      <c r="G29" s="26">
        <v>30878414.15</v>
      </c>
    </row>
    <row r="30" ht="18" customHeight="1" spans="1:7">
      <c r="A30" s="181" t="s">
        <v>152</v>
      </c>
      <c r="B30" s="181" t="s">
        <v>153</v>
      </c>
      <c r="C30" s="266">
        <f t="shared" si="0"/>
        <v>9386900</v>
      </c>
      <c r="D30" s="303"/>
      <c r="E30" s="26"/>
      <c r="F30" s="26"/>
      <c r="G30" s="26">
        <v>9386900</v>
      </c>
    </row>
    <row r="31" ht="18" customHeight="1" spans="1:7">
      <c r="A31" s="181" t="s">
        <v>154</v>
      </c>
      <c r="B31" s="181" t="s">
        <v>155</v>
      </c>
      <c r="C31" s="266">
        <f t="shared" si="0"/>
        <v>50000</v>
      </c>
      <c r="D31" s="303"/>
      <c r="E31" s="26"/>
      <c r="F31" s="26"/>
      <c r="G31" s="26">
        <v>50000</v>
      </c>
    </row>
    <row r="32" ht="18" customHeight="1" spans="1:7">
      <c r="A32" s="181" t="s">
        <v>156</v>
      </c>
      <c r="B32" s="181" t="s">
        <v>157</v>
      </c>
      <c r="C32" s="266">
        <f t="shared" si="0"/>
        <v>250000</v>
      </c>
      <c r="D32" s="303"/>
      <c r="E32" s="26"/>
      <c r="F32" s="26"/>
      <c r="G32" s="26">
        <v>250000</v>
      </c>
    </row>
    <row r="33" ht="18" customHeight="1" spans="1:7">
      <c r="A33" s="181" t="s">
        <v>158</v>
      </c>
      <c r="B33" s="181" t="s">
        <v>159</v>
      </c>
      <c r="C33" s="266">
        <f t="shared" si="0"/>
        <v>23980</v>
      </c>
      <c r="D33" s="303"/>
      <c r="E33" s="26"/>
      <c r="F33" s="26"/>
      <c r="G33" s="26">
        <v>23980</v>
      </c>
    </row>
    <row r="34" ht="18" customHeight="1" spans="1:7">
      <c r="A34" s="181" t="s">
        <v>160</v>
      </c>
      <c r="B34" s="181" t="s">
        <v>161</v>
      </c>
      <c r="C34" s="266">
        <f t="shared" si="0"/>
        <v>988800</v>
      </c>
      <c r="D34" s="303"/>
      <c r="E34" s="26"/>
      <c r="F34" s="26"/>
      <c r="G34" s="26">
        <v>988800</v>
      </c>
    </row>
    <row r="35" ht="18" customHeight="1" spans="1:7">
      <c r="A35" s="181" t="s">
        <v>162</v>
      </c>
      <c r="B35" s="181" t="s">
        <v>163</v>
      </c>
      <c r="C35" s="266">
        <f t="shared" si="0"/>
        <v>773050</v>
      </c>
      <c r="D35" s="303"/>
      <c r="E35" s="26"/>
      <c r="F35" s="26"/>
      <c r="G35" s="26">
        <v>773050</v>
      </c>
    </row>
    <row r="36" ht="18" customHeight="1" spans="1:7">
      <c r="A36" s="181" t="s">
        <v>164</v>
      </c>
      <c r="B36" s="181" t="s">
        <v>165</v>
      </c>
      <c r="C36" s="266">
        <f t="shared" si="0"/>
        <v>130000</v>
      </c>
      <c r="D36" s="303"/>
      <c r="E36" s="26"/>
      <c r="F36" s="26"/>
      <c r="G36" s="26">
        <v>130000</v>
      </c>
    </row>
    <row r="37" ht="18" customHeight="1" spans="1:7">
      <c r="A37" s="181" t="s">
        <v>166</v>
      </c>
      <c r="B37" s="181" t="s">
        <v>167</v>
      </c>
      <c r="C37" s="266">
        <f t="shared" si="0"/>
        <v>710000</v>
      </c>
      <c r="D37" s="303"/>
      <c r="E37" s="26"/>
      <c r="F37" s="26"/>
      <c r="G37" s="26">
        <v>710000</v>
      </c>
    </row>
    <row r="38" ht="18" customHeight="1" spans="1:7">
      <c r="A38" s="181" t="s">
        <v>168</v>
      </c>
      <c r="B38" s="181" t="s">
        <v>169</v>
      </c>
      <c r="C38" s="266">
        <f t="shared" si="0"/>
        <v>519100</v>
      </c>
      <c r="D38" s="303"/>
      <c r="E38" s="26"/>
      <c r="F38" s="26"/>
      <c r="G38" s="26">
        <v>519100</v>
      </c>
    </row>
    <row r="39" ht="18" customHeight="1" spans="1:7">
      <c r="A39" s="181" t="s">
        <v>170</v>
      </c>
      <c r="B39" s="181" t="s">
        <v>171</v>
      </c>
      <c r="C39" s="266">
        <f t="shared" si="0"/>
        <v>10000</v>
      </c>
      <c r="D39" s="303"/>
      <c r="E39" s="26"/>
      <c r="F39" s="26"/>
      <c r="G39" s="26">
        <v>10000</v>
      </c>
    </row>
    <row r="40" ht="18" customHeight="1" spans="1:7">
      <c r="A40" s="181" t="s">
        <v>172</v>
      </c>
      <c r="B40" s="181" t="s">
        <v>173</v>
      </c>
      <c r="C40" s="266">
        <f t="shared" si="0"/>
        <v>60000</v>
      </c>
      <c r="D40" s="303"/>
      <c r="E40" s="26"/>
      <c r="F40" s="26"/>
      <c r="G40" s="26">
        <v>60000</v>
      </c>
    </row>
    <row r="41" ht="18" customHeight="1" spans="1:7">
      <c r="A41" s="179" t="s">
        <v>174</v>
      </c>
      <c r="B41" s="179" t="s">
        <v>175</v>
      </c>
      <c r="C41" s="266"/>
      <c r="D41" s="303"/>
      <c r="E41" s="26"/>
      <c r="F41" s="26"/>
      <c r="G41" s="26"/>
    </row>
    <row r="42" ht="18" customHeight="1" spans="1:7">
      <c r="A42" s="181" t="s">
        <v>176</v>
      </c>
      <c r="B42" s="181" t="s">
        <v>177</v>
      </c>
      <c r="C42" s="266"/>
      <c r="D42" s="303"/>
      <c r="E42" s="26"/>
      <c r="F42" s="26"/>
      <c r="G42" s="26"/>
    </row>
    <row r="43" ht="18" customHeight="1" spans="1:7">
      <c r="A43" s="179" t="s">
        <v>178</v>
      </c>
      <c r="B43" s="179" t="s">
        <v>179</v>
      </c>
      <c r="C43" s="266"/>
      <c r="D43" s="303"/>
      <c r="E43" s="26"/>
      <c r="F43" s="26"/>
      <c r="G43" s="26"/>
    </row>
    <row r="44" ht="18" customHeight="1" spans="1:7">
      <c r="A44" s="181" t="s">
        <v>180</v>
      </c>
      <c r="B44" s="181" t="s">
        <v>181</v>
      </c>
      <c r="C44" s="266"/>
      <c r="D44" s="303"/>
      <c r="E44" s="26"/>
      <c r="F44" s="26"/>
      <c r="G44" s="26"/>
    </row>
    <row r="45" ht="18" customHeight="1" spans="1:7">
      <c r="A45" s="181" t="s">
        <v>182</v>
      </c>
      <c r="B45" s="181" t="s">
        <v>177</v>
      </c>
      <c r="C45" s="266"/>
      <c r="D45" s="303"/>
      <c r="E45" s="26"/>
      <c r="F45" s="26"/>
      <c r="G45" s="26"/>
    </row>
    <row r="46" ht="18" customHeight="1" spans="1:7">
      <c r="A46" s="175" t="s">
        <v>183</v>
      </c>
      <c r="B46" s="175" t="s">
        <v>184</v>
      </c>
      <c r="C46" s="266">
        <f>C47</f>
        <v>1112400</v>
      </c>
      <c r="D46" s="303">
        <f>D47</f>
        <v>1112400</v>
      </c>
      <c r="E46" s="26">
        <v>1112400</v>
      </c>
      <c r="F46" s="26"/>
      <c r="G46" s="26"/>
    </row>
    <row r="47" ht="18" customHeight="1" spans="1:7">
      <c r="A47" s="179" t="s">
        <v>185</v>
      </c>
      <c r="B47" s="179" t="s">
        <v>186</v>
      </c>
      <c r="C47" s="266">
        <f>C48</f>
        <v>1112400</v>
      </c>
      <c r="D47" s="303">
        <f>D48</f>
        <v>1112400</v>
      </c>
      <c r="E47" s="26">
        <v>1112400</v>
      </c>
      <c r="F47" s="26"/>
      <c r="G47" s="26"/>
    </row>
    <row r="48" ht="18" customHeight="1" spans="1:7">
      <c r="A48" s="181" t="s">
        <v>187</v>
      </c>
      <c r="B48" s="181" t="s">
        <v>188</v>
      </c>
      <c r="C48" s="266">
        <f>D48+G48</f>
        <v>1112400</v>
      </c>
      <c r="D48" s="303">
        <f>E48+F48</f>
        <v>1112400</v>
      </c>
      <c r="E48" s="26">
        <v>1112400</v>
      </c>
      <c r="F48" s="26"/>
      <c r="G48" s="26"/>
    </row>
    <row r="49" ht="18" customHeight="1" spans="1:7">
      <c r="A49" s="183" t="s">
        <v>189</v>
      </c>
      <c r="B49" s="185" t="s">
        <v>189</v>
      </c>
      <c r="C49" s="266">
        <f>D49+G49</f>
        <v>62277189.15</v>
      </c>
      <c r="D49" s="303">
        <f>E49+F49</f>
        <v>18330025</v>
      </c>
      <c r="E49" s="266">
        <f>E7+E15+E21+E24+E46</f>
        <v>17414935</v>
      </c>
      <c r="F49" s="266">
        <f>F7+F15+F21+F24+F46</f>
        <v>915090</v>
      </c>
      <c r="G49" s="266">
        <f>G7+G15+G21+G24+G46</f>
        <v>43947164.15</v>
      </c>
    </row>
    <row r="50" customHeight="1" spans="2:4">
      <c r="B50" s="171"/>
      <c r="C50" s="304"/>
      <c r="D50" s="304"/>
    </row>
  </sheetData>
  <mergeCells count="7">
    <mergeCell ref="A2:G2"/>
    <mergeCell ref="A3:E3"/>
    <mergeCell ref="A4:B4"/>
    <mergeCell ref="D4:F4"/>
    <mergeCell ref="A49:B49"/>
    <mergeCell ref="C4:C5"/>
    <mergeCell ref="G4:G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7"/>
  <sheetViews>
    <sheetView zoomScaleSheetLayoutView="60" workbookViewId="0">
      <selection activeCell="A7" sqref="A7"/>
    </sheetView>
  </sheetViews>
  <sheetFormatPr defaultColWidth="8.88571428571429" defaultRowHeight="14.25" outlineLevelRow="6" outlineLevelCol="5"/>
  <cols>
    <col min="1" max="2" width="27.4285714285714" style="284" customWidth="1"/>
    <col min="3" max="3" width="17.2857142857143" style="285" customWidth="1"/>
    <col min="4" max="5" width="26.2857142857143" style="286" customWidth="1"/>
    <col min="6" max="6" width="18.7142857142857" style="286" customWidth="1"/>
    <col min="7" max="7" width="9.13333333333333" style="76" customWidth="1"/>
    <col min="8" max="16384" width="9.13333333333333" style="76"/>
  </cols>
  <sheetData>
    <row r="1" ht="12" customHeight="1" spans="1:5">
      <c r="A1" s="287" t="s">
        <v>230</v>
      </c>
      <c r="B1" s="288"/>
      <c r="C1" s="121"/>
      <c r="D1" s="76"/>
      <c r="E1" s="76"/>
    </row>
    <row r="2" ht="25.5" customHeight="1" spans="1:6">
      <c r="A2" s="289" t="s">
        <v>7</v>
      </c>
      <c r="B2" s="289"/>
      <c r="C2" s="289"/>
      <c r="D2" s="289"/>
      <c r="E2" s="289"/>
      <c r="F2" s="289"/>
    </row>
    <row r="3" ht="15.75" customHeight="1" spans="1:6">
      <c r="A3" s="158" t="s">
        <v>22</v>
      </c>
      <c r="B3" s="288"/>
      <c r="C3" s="121"/>
      <c r="D3" s="76"/>
      <c r="E3" s="76"/>
      <c r="F3" s="290" t="s">
        <v>231</v>
      </c>
    </row>
    <row r="4" s="283" customFormat="1" ht="19.5" customHeight="1" spans="1:6">
      <c r="A4" s="291" t="s">
        <v>232</v>
      </c>
      <c r="B4" s="84" t="s">
        <v>233</v>
      </c>
      <c r="C4" s="85" t="s">
        <v>234</v>
      </c>
      <c r="D4" s="86"/>
      <c r="E4" s="160"/>
      <c r="F4" s="84" t="s">
        <v>235</v>
      </c>
    </row>
    <row r="5" s="283" customFormat="1" ht="19.5" customHeight="1" spans="1:6">
      <c r="A5" s="104"/>
      <c r="B5" s="88"/>
      <c r="C5" s="105" t="s">
        <v>79</v>
      </c>
      <c r="D5" s="105" t="s">
        <v>236</v>
      </c>
      <c r="E5" s="105" t="s">
        <v>237</v>
      </c>
      <c r="F5" s="88"/>
    </row>
    <row r="6" s="283" customFormat="1" ht="18.75" customHeight="1" spans="1:6">
      <c r="A6" s="292">
        <v>1</v>
      </c>
      <c r="B6" s="292">
        <v>2</v>
      </c>
      <c r="C6" s="293">
        <v>3</v>
      </c>
      <c r="D6" s="292">
        <v>4</v>
      </c>
      <c r="E6" s="292">
        <v>5</v>
      </c>
      <c r="F6" s="292">
        <v>6</v>
      </c>
    </row>
    <row r="7" ht="18.75" customHeight="1" spans="1:6">
      <c r="A7" s="186">
        <f>B7+C7+F7</f>
        <v>50100</v>
      </c>
      <c r="B7" s="186"/>
      <c r="C7" s="294">
        <f>D7+E7</f>
        <v>45000</v>
      </c>
      <c r="D7" s="186"/>
      <c r="E7" s="186">
        <v>45000</v>
      </c>
      <c r="F7" s="186">
        <v>5100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X52"/>
  <sheetViews>
    <sheetView tabSelected="1" zoomScaleSheetLayoutView="60" topLeftCell="A25" workbookViewId="0">
      <selection activeCell="I52" sqref="I52"/>
    </sheetView>
  </sheetViews>
  <sheetFormatPr defaultColWidth="8.88571428571429" defaultRowHeight="14.25" customHeight="1"/>
  <cols>
    <col min="1" max="1" width="15.7142857142857" style="76" customWidth="1"/>
    <col min="2" max="2" width="15.7142857142857" style="152" customWidth="1"/>
    <col min="3" max="3" width="28.8571428571429" style="152" customWidth="1"/>
    <col min="4" max="4" width="18.1428571428571" style="152" customWidth="1"/>
    <col min="5" max="5" width="15.1333333333333" style="152"/>
    <col min="6" max="6" width="19.1428571428571" style="152" customWidth="1"/>
    <col min="7" max="7" width="14.2857142857143" style="152" customWidth="1"/>
    <col min="8" max="8" width="17.8571428571429" style="152" customWidth="1"/>
    <col min="9" max="10" width="15.8571428571429" style="121" customWidth="1"/>
    <col min="11" max="12" width="12.1333333333333" style="121" customWidth="1"/>
    <col min="13" max="13" width="17.4285714285714" style="121" customWidth="1"/>
    <col min="14" max="24" width="12.1333333333333" style="121" customWidth="1"/>
    <col min="25" max="25" width="9.13333333333333" style="76" customWidth="1"/>
    <col min="26" max="16384" width="9.13333333333333" style="76"/>
  </cols>
  <sheetData>
    <row r="1" ht="12" customHeight="1" spans="1:1">
      <c r="A1" s="270" t="s">
        <v>238</v>
      </c>
    </row>
    <row r="2" ht="39" customHeight="1" spans="1:24">
      <c r="A2" s="271" t="s">
        <v>8</v>
      </c>
      <c r="B2" s="271"/>
      <c r="C2" s="271"/>
      <c r="D2" s="271"/>
      <c r="E2" s="271"/>
      <c r="F2" s="271"/>
      <c r="G2" s="271"/>
      <c r="H2" s="271"/>
      <c r="I2" s="271"/>
      <c r="J2" s="271"/>
      <c r="K2" s="271"/>
      <c r="L2" s="271"/>
      <c r="M2" s="271"/>
      <c r="N2" s="271"/>
      <c r="O2" s="271"/>
      <c r="P2" s="271"/>
      <c r="Q2" s="271"/>
      <c r="R2" s="271"/>
      <c r="S2" s="271"/>
      <c r="T2" s="271"/>
      <c r="U2" s="271"/>
      <c r="V2" s="271"/>
      <c r="W2" s="271"/>
      <c r="X2" s="271"/>
    </row>
    <row r="3" ht="18" customHeight="1" spans="1:24">
      <c r="A3" s="272" t="s">
        <v>22</v>
      </c>
      <c r="B3" s="272"/>
      <c r="C3" s="272"/>
      <c r="D3" s="272"/>
      <c r="E3" s="272"/>
      <c r="F3" s="272"/>
      <c r="G3" s="272"/>
      <c r="H3" s="272"/>
      <c r="I3" s="272"/>
      <c r="J3" s="272"/>
      <c r="K3" s="76"/>
      <c r="L3" s="76"/>
      <c r="M3" s="76"/>
      <c r="N3" s="76"/>
      <c r="O3" s="76"/>
      <c r="P3" s="76"/>
      <c r="Q3" s="76"/>
      <c r="X3" s="282" t="s">
        <v>23</v>
      </c>
    </row>
    <row r="4" ht="13.5" spans="1:24">
      <c r="A4" s="199" t="s">
        <v>239</v>
      </c>
      <c r="B4" s="199" t="s">
        <v>240</v>
      </c>
      <c r="C4" s="199" t="s">
        <v>241</v>
      </c>
      <c r="D4" s="199" t="s">
        <v>242</v>
      </c>
      <c r="E4" s="199" t="s">
        <v>243</v>
      </c>
      <c r="F4" s="199" t="s">
        <v>244</v>
      </c>
      <c r="G4" s="199" t="s">
        <v>245</v>
      </c>
      <c r="H4" s="199" t="s">
        <v>246</v>
      </c>
      <c r="I4" s="112" t="s">
        <v>247</v>
      </c>
      <c r="J4" s="112"/>
      <c r="K4" s="112"/>
      <c r="L4" s="112"/>
      <c r="M4" s="112"/>
      <c r="N4" s="112"/>
      <c r="O4" s="112"/>
      <c r="P4" s="112"/>
      <c r="Q4" s="112"/>
      <c r="R4" s="112"/>
      <c r="S4" s="112"/>
      <c r="T4" s="112"/>
      <c r="U4" s="112"/>
      <c r="V4" s="112"/>
      <c r="W4" s="112"/>
      <c r="X4" s="112"/>
    </row>
    <row r="5" ht="13.5" spans="1:24">
      <c r="A5" s="199"/>
      <c r="B5" s="199"/>
      <c r="C5" s="199"/>
      <c r="D5" s="199"/>
      <c r="E5" s="199"/>
      <c r="F5" s="199"/>
      <c r="G5" s="199"/>
      <c r="H5" s="199"/>
      <c r="I5" s="112" t="s">
        <v>248</v>
      </c>
      <c r="J5" s="112" t="s">
        <v>249</v>
      </c>
      <c r="K5" s="112"/>
      <c r="L5" s="112"/>
      <c r="M5" s="112"/>
      <c r="N5" s="112"/>
      <c r="O5" s="87" t="s">
        <v>250</v>
      </c>
      <c r="P5" s="87"/>
      <c r="Q5" s="87"/>
      <c r="R5" s="112" t="s">
        <v>83</v>
      </c>
      <c r="S5" s="112" t="s">
        <v>84</v>
      </c>
      <c r="T5" s="112"/>
      <c r="U5" s="112"/>
      <c r="V5" s="112"/>
      <c r="W5" s="112"/>
      <c r="X5" s="112"/>
    </row>
    <row r="6" ht="13.5" customHeight="1" spans="1:24">
      <c r="A6" s="199"/>
      <c r="B6" s="199"/>
      <c r="C6" s="199"/>
      <c r="D6" s="199"/>
      <c r="E6" s="199"/>
      <c r="F6" s="199"/>
      <c r="G6" s="199"/>
      <c r="H6" s="199"/>
      <c r="I6" s="112"/>
      <c r="J6" s="113" t="s">
        <v>251</v>
      </c>
      <c r="K6" s="112" t="s">
        <v>252</v>
      </c>
      <c r="L6" s="112" t="s">
        <v>253</v>
      </c>
      <c r="M6" s="112" t="s">
        <v>254</v>
      </c>
      <c r="N6" s="112" t="s">
        <v>255</v>
      </c>
      <c r="O6" s="278" t="s">
        <v>80</v>
      </c>
      <c r="P6" s="278" t="s">
        <v>81</v>
      </c>
      <c r="Q6" s="278" t="s">
        <v>82</v>
      </c>
      <c r="R6" s="112"/>
      <c r="S6" s="112" t="s">
        <v>79</v>
      </c>
      <c r="T6" s="112" t="s">
        <v>86</v>
      </c>
      <c r="U6" s="112" t="s">
        <v>87</v>
      </c>
      <c r="V6" s="112" t="s">
        <v>88</v>
      </c>
      <c r="W6" s="112" t="s">
        <v>89</v>
      </c>
      <c r="X6" s="112" t="s">
        <v>90</v>
      </c>
    </row>
    <row r="7" ht="12.75" spans="1:24">
      <c r="A7" s="199"/>
      <c r="B7" s="199"/>
      <c r="C7" s="199"/>
      <c r="D7" s="199"/>
      <c r="E7" s="199"/>
      <c r="F7" s="199"/>
      <c r="G7" s="199"/>
      <c r="H7" s="199"/>
      <c r="I7" s="112"/>
      <c r="J7" s="116"/>
      <c r="K7" s="112"/>
      <c r="L7" s="112"/>
      <c r="M7" s="112"/>
      <c r="N7" s="112"/>
      <c r="O7" s="279"/>
      <c r="P7" s="279"/>
      <c r="Q7" s="279"/>
      <c r="R7" s="112"/>
      <c r="S7" s="112"/>
      <c r="T7" s="112"/>
      <c r="U7" s="112"/>
      <c r="V7" s="112"/>
      <c r="W7" s="112"/>
      <c r="X7" s="112"/>
    </row>
    <row r="8" ht="13.5" customHeight="1" spans="1:24">
      <c r="A8" s="273">
        <v>1</v>
      </c>
      <c r="B8" s="273">
        <v>2</v>
      </c>
      <c r="C8" s="273">
        <v>3</v>
      </c>
      <c r="D8" s="273">
        <v>4</v>
      </c>
      <c r="E8" s="273">
        <v>5</v>
      </c>
      <c r="F8" s="273">
        <v>6</v>
      </c>
      <c r="G8" s="273">
        <v>7</v>
      </c>
      <c r="H8" s="273">
        <v>8</v>
      </c>
      <c r="I8" s="273">
        <v>9</v>
      </c>
      <c r="J8" s="273">
        <v>10</v>
      </c>
      <c r="K8" s="273">
        <v>11</v>
      </c>
      <c r="L8" s="273">
        <v>12</v>
      </c>
      <c r="M8" s="273">
        <v>13</v>
      </c>
      <c r="N8" s="273">
        <v>14</v>
      </c>
      <c r="O8" s="273">
        <v>15</v>
      </c>
      <c r="P8" s="273">
        <v>16</v>
      </c>
      <c r="Q8" s="273">
        <v>17</v>
      </c>
      <c r="R8" s="273">
        <v>18</v>
      </c>
      <c r="S8" s="273">
        <v>19</v>
      </c>
      <c r="T8" s="273">
        <v>20</v>
      </c>
      <c r="U8" s="273">
        <v>21</v>
      </c>
      <c r="V8" s="273">
        <v>22</v>
      </c>
      <c r="W8" s="273">
        <v>23</v>
      </c>
      <c r="X8" s="273">
        <v>24</v>
      </c>
    </row>
    <row r="9" ht="18" customHeight="1" spans="1:24">
      <c r="A9" s="274" t="s">
        <v>92</v>
      </c>
      <c r="B9" s="274" t="s">
        <v>92</v>
      </c>
      <c r="C9" s="21" t="s">
        <v>256</v>
      </c>
      <c r="D9" s="21" t="s">
        <v>257</v>
      </c>
      <c r="E9" s="21" t="s">
        <v>144</v>
      </c>
      <c r="F9" s="21" t="s">
        <v>145</v>
      </c>
      <c r="G9" s="21" t="s">
        <v>258</v>
      </c>
      <c r="H9" s="21" t="s">
        <v>259</v>
      </c>
      <c r="I9" s="26">
        <v>751224</v>
      </c>
      <c r="J9" s="26">
        <v>751224</v>
      </c>
      <c r="K9" s="280"/>
      <c r="L9" s="280"/>
      <c r="M9" s="26">
        <v>751224</v>
      </c>
      <c r="N9" s="280"/>
      <c r="O9" s="280"/>
      <c r="P9" s="280"/>
      <c r="Q9" s="280"/>
      <c r="R9" s="280"/>
      <c r="S9" s="280"/>
      <c r="T9" s="280"/>
      <c r="U9" s="280"/>
      <c r="V9" s="280"/>
      <c r="W9" s="280"/>
      <c r="X9" s="280" t="s">
        <v>93</v>
      </c>
    </row>
    <row r="10" ht="18" customHeight="1" spans="1:24">
      <c r="A10" s="274" t="s">
        <v>92</v>
      </c>
      <c r="B10" s="274" t="s">
        <v>92</v>
      </c>
      <c r="C10" s="21" t="s">
        <v>256</v>
      </c>
      <c r="D10" s="21" t="s">
        <v>257</v>
      </c>
      <c r="E10" s="21" t="s">
        <v>144</v>
      </c>
      <c r="F10" s="21" t="s">
        <v>145</v>
      </c>
      <c r="G10" s="21" t="s">
        <v>260</v>
      </c>
      <c r="H10" s="21" t="s">
        <v>261</v>
      </c>
      <c r="I10" s="26">
        <v>1033164</v>
      </c>
      <c r="J10" s="26">
        <v>1033164</v>
      </c>
      <c r="K10" s="281"/>
      <c r="L10" s="281"/>
      <c r="M10" s="26">
        <v>1033164</v>
      </c>
      <c r="N10" s="281"/>
      <c r="O10" s="281"/>
      <c r="P10" s="281"/>
      <c r="Q10" s="281"/>
      <c r="R10" s="281"/>
      <c r="S10" s="281"/>
      <c r="T10" s="281"/>
      <c r="U10" s="281"/>
      <c r="V10" s="281"/>
      <c r="W10" s="281"/>
      <c r="X10" s="281"/>
    </row>
    <row r="11" ht="18" customHeight="1" spans="1:24">
      <c r="A11" s="274" t="s">
        <v>92</v>
      </c>
      <c r="B11" s="274" t="s">
        <v>92</v>
      </c>
      <c r="C11" s="21" t="s">
        <v>256</v>
      </c>
      <c r="D11" s="21" t="s">
        <v>257</v>
      </c>
      <c r="E11" s="21" t="s">
        <v>144</v>
      </c>
      <c r="F11" s="21" t="s">
        <v>145</v>
      </c>
      <c r="G11" s="21" t="s">
        <v>262</v>
      </c>
      <c r="H11" s="21" t="s">
        <v>263</v>
      </c>
      <c r="I11" s="26">
        <v>62602</v>
      </c>
      <c r="J11" s="26">
        <v>62602</v>
      </c>
      <c r="K11" s="281"/>
      <c r="L11" s="281"/>
      <c r="M11" s="26">
        <v>62602</v>
      </c>
      <c r="N11" s="281"/>
      <c r="O11" s="281"/>
      <c r="P11" s="281"/>
      <c r="Q11" s="281"/>
      <c r="R11" s="281"/>
      <c r="S11" s="281"/>
      <c r="T11" s="281"/>
      <c r="U11" s="281"/>
      <c r="V11" s="281"/>
      <c r="W11" s="281"/>
      <c r="X11" s="281"/>
    </row>
    <row r="12" ht="18" customHeight="1" spans="1:24">
      <c r="A12" s="274" t="s">
        <v>92</v>
      </c>
      <c r="B12" s="274" t="s">
        <v>92</v>
      </c>
      <c r="C12" s="21" t="s">
        <v>264</v>
      </c>
      <c r="D12" s="21" t="s">
        <v>265</v>
      </c>
      <c r="E12" s="21" t="s">
        <v>148</v>
      </c>
      <c r="F12" s="21" t="s">
        <v>149</v>
      </c>
      <c r="G12" s="21" t="s">
        <v>258</v>
      </c>
      <c r="H12" s="21" t="s">
        <v>259</v>
      </c>
      <c r="I12" s="26">
        <v>2188140</v>
      </c>
      <c r="J12" s="26">
        <v>2188140</v>
      </c>
      <c r="K12" s="281"/>
      <c r="L12" s="281"/>
      <c r="M12" s="26">
        <v>2188140</v>
      </c>
      <c r="N12" s="281"/>
      <c r="O12" s="281"/>
      <c r="P12" s="281"/>
      <c r="Q12" s="281"/>
      <c r="R12" s="281"/>
      <c r="S12" s="281"/>
      <c r="T12" s="281"/>
      <c r="U12" s="281"/>
      <c r="V12" s="281"/>
      <c r="W12" s="281"/>
      <c r="X12" s="281"/>
    </row>
    <row r="13" ht="18" customHeight="1" spans="1:24">
      <c r="A13" s="274" t="s">
        <v>92</v>
      </c>
      <c r="B13" s="274" t="s">
        <v>92</v>
      </c>
      <c r="C13" s="21" t="s">
        <v>264</v>
      </c>
      <c r="D13" s="21" t="s">
        <v>265</v>
      </c>
      <c r="E13" s="21" t="s">
        <v>148</v>
      </c>
      <c r="F13" s="21" t="s">
        <v>149</v>
      </c>
      <c r="G13" s="21" t="s">
        <v>260</v>
      </c>
      <c r="H13" s="21" t="s">
        <v>261</v>
      </c>
      <c r="I13" s="26">
        <v>300</v>
      </c>
      <c r="J13" s="26">
        <v>300</v>
      </c>
      <c r="K13" s="281"/>
      <c r="L13" s="281"/>
      <c r="M13" s="26">
        <v>300</v>
      </c>
      <c r="N13" s="281"/>
      <c r="O13" s="281"/>
      <c r="P13" s="281"/>
      <c r="Q13" s="281"/>
      <c r="R13" s="281"/>
      <c r="S13" s="281"/>
      <c r="T13" s="281"/>
      <c r="U13" s="281"/>
      <c r="V13" s="281"/>
      <c r="W13" s="281"/>
      <c r="X13" s="281"/>
    </row>
    <row r="14" ht="18" customHeight="1" spans="1:24">
      <c r="A14" s="274" t="s">
        <v>92</v>
      </c>
      <c r="B14" s="274" t="s">
        <v>92</v>
      </c>
      <c r="C14" s="21" t="s">
        <v>264</v>
      </c>
      <c r="D14" s="21" t="s">
        <v>265</v>
      </c>
      <c r="E14" s="21" t="s">
        <v>148</v>
      </c>
      <c r="F14" s="21" t="s">
        <v>149</v>
      </c>
      <c r="G14" s="21" t="s">
        <v>262</v>
      </c>
      <c r="H14" s="21" t="s">
        <v>263</v>
      </c>
      <c r="I14" s="26">
        <v>182345</v>
      </c>
      <c r="J14" s="26">
        <v>182345</v>
      </c>
      <c r="K14" s="281"/>
      <c r="L14" s="281"/>
      <c r="M14" s="26">
        <v>182345</v>
      </c>
      <c r="N14" s="281"/>
      <c r="O14" s="281"/>
      <c r="P14" s="281"/>
      <c r="Q14" s="281"/>
      <c r="R14" s="281"/>
      <c r="S14" s="281"/>
      <c r="T14" s="281"/>
      <c r="U14" s="281"/>
      <c r="V14" s="281"/>
      <c r="W14" s="281"/>
      <c r="X14" s="281"/>
    </row>
    <row r="15" ht="18" customHeight="1" spans="1:24">
      <c r="A15" s="274" t="s">
        <v>92</v>
      </c>
      <c r="B15" s="274" t="s">
        <v>92</v>
      </c>
      <c r="C15" s="21" t="s">
        <v>264</v>
      </c>
      <c r="D15" s="21" t="s">
        <v>265</v>
      </c>
      <c r="E15" s="21" t="s">
        <v>148</v>
      </c>
      <c r="F15" s="21" t="s">
        <v>149</v>
      </c>
      <c r="G15" s="21" t="s">
        <v>266</v>
      </c>
      <c r="H15" s="21" t="s">
        <v>267</v>
      </c>
      <c r="I15" s="26">
        <v>2723052</v>
      </c>
      <c r="J15" s="26">
        <v>2723052</v>
      </c>
      <c r="K15" s="281"/>
      <c r="L15" s="281"/>
      <c r="M15" s="26">
        <v>2723052</v>
      </c>
      <c r="N15" s="281"/>
      <c r="O15" s="281"/>
      <c r="P15" s="281"/>
      <c r="Q15" s="281"/>
      <c r="R15" s="281"/>
      <c r="S15" s="281"/>
      <c r="T15" s="281"/>
      <c r="U15" s="281"/>
      <c r="V15" s="281"/>
      <c r="W15" s="281"/>
      <c r="X15" s="281"/>
    </row>
    <row r="16" ht="18" customHeight="1" spans="1:24">
      <c r="A16" s="274" t="s">
        <v>92</v>
      </c>
      <c r="B16" s="274" t="s">
        <v>92</v>
      </c>
      <c r="C16" s="21" t="s">
        <v>268</v>
      </c>
      <c r="D16" s="21" t="s">
        <v>269</v>
      </c>
      <c r="E16" s="21" t="s">
        <v>114</v>
      </c>
      <c r="F16" s="21" t="s">
        <v>115</v>
      </c>
      <c r="G16" s="21" t="s">
        <v>270</v>
      </c>
      <c r="H16" s="21" t="s">
        <v>271</v>
      </c>
      <c r="I16" s="26">
        <v>1217510</v>
      </c>
      <c r="J16" s="26">
        <v>1217510</v>
      </c>
      <c r="K16" s="281"/>
      <c r="L16" s="281"/>
      <c r="M16" s="26">
        <v>1217510</v>
      </c>
      <c r="N16" s="281"/>
      <c r="O16" s="281"/>
      <c r="P16" s="281"/>
      <c r="Q16" s="281"/>
      <c r="R16" s="281"/>
      <c r="S16" s="281"/>
      <c r="T16" s="281"/>
      <c r="U16" s="281"/>
      <c r="V16" s="281"/>
      <c r="W16" s="281"/>
      <c r="X16" s="281"/>
    </row>
    <row r="17" ht="18" customHeight="1" spans="1:24">
      <c r="A17" s="274" t="s">
        <v>92</v>
      </c>
      <c r="B17" s="274" t="s">
        <v>92</v>
      </c>
      <c r="C17" s="21" t="s">
        <v>268</v>
      </c>
      <c r="D17" s="21" t="s">
        <v>269</v>
      </c>
      <c r="E17" s="21" t="s">
        <v>116</v>
      </c>
      <c r="F17" s="21" t="s">
        <v>117</v>
      </c>
      <c r="G17" s="21" t="s">
        <v>272</v>
      </c>
      <c r="H17" s="21" t="s">
        <v>273</v>
      </c>
      <c r="I17" s="26">
        <v>207828</v>
      </c>
      <c r="J17" s="26">
        <v>207828</v>
      </c>
      <c r="K17" s="281"/>
      <c r="L17" s="281"/>
      <c r="M17" s="26">
        <v>207828</v>
      </c>
      <c r="N17" s="281"/>
      <c r="O17" s="281"/>
      <c r="P17" s="281"/>
      <c r="Q17" s="281"/>
      <c r="R17" s="281"/>
      <c r="S17" s="281"/>
      <c r="T17" s="281"/>
      <c r="U17" s="281"/>
      <c r="V17" s="281"/>
      <c r="W17" s="281"/>
      <c r="X17" s="281"/>
    </row>
    <row r="18" ht="18" customHeight="1" spans="1:24">
      <c r="A18" s="274" t="s">
        <v>92</v>
      </c>
      <c r="B18" s="274" t="s">
        <v>92</v>
      </c>
      <c r="C18" s="21" t="s">
        <v>268</v>
      </c>
      <c r="D18" s="21" t="s">
        <v>269</v>
      </c>
      <c r="E18" s="21" t="s">
        <v>126</v>
      </c>
      <c r="F18" s="21" t="s">
        <v>127</v>
      </c>
      <c r="G18" s="21" t="s">
        <v>274</v>
      </c>
      <c r="H18" s="21" t="s">
        <v>275</v>
      </c>
      <c r="I18" s="26">
        <v>170480</v>
      </c>
      <c r="J18" s="26">
        <v>170480</v>
      </c>
      <c r="K18" s="281"/>
      <c r="L18" s="281"/>
      <c r="M18" s="26">
        <v>170480</v>
      </c>
      <c r="N18" s="281"/>
      <c r="O18" s="281"/>
      <c r="P18" s="281"/>
      <c r="Q18" s="281"/>
      <c r="R18" s="281"/>
      <c r="S18" s="281"/>
      <c r="T18" s="281"/>
      <c r="U18" s="281"/>
      <c r="V18" s="281"/>
      <c r="W18" s="281"/>
      <c r="X18" s="281"/>
    </row>
    <row r="19" ht="18" customHeight="1" spans="1:24">
      <c r="A19" s="274" t="s">
        <v>92</v>
      </c>
      <c r="B19" s="274" t="s">
        <v>92</v>
      </c>
      <c r="C19" s="21" t="s">
        <v>268</v>
      </c>
      <c r="D19" s="21" t="s">
        <v>269</v>
      </c>
      <c r="E19" s="21" t="s">
        <v>128</v>
      </c>
      <c r="F19" s="21" t="s">
        <v>129</v>
      </c>
      <c r="G19" s="21" t="s">
        <v>274</v>
      </c>
      <c r="H19" s="21" t="s">
        <v>275</v>
      </c>
      <c r="I19" s="26">
        <v>497600</v>
      </c>
      <c r="J19" s="26">
        <v>497600</v>
      </c>
      <c r="K19" s="281"/>
      <c r="L19" s="281"/>
      <c r="M19" s="26">
        <v>497600</v>
      </c>
      <c r="N19" s="281"/>
      <c r="O19" s="281"/>
      <c r="P19" s="281"/>
      <c r="Q19" s="281"/>
      <c r="R19" s="281"/>
      <c r="S19" s="281"/>
      <c r="T19" s="281"/>
      <c r="U19" s="281"/>
      <c r="V19" s="281"/>
      <c r="W19" s="281"/>
      <c r="X19" s="281"/>
    </row>
    <row r="20" ht="18" customHeight="1" spans="1:24">
      <c r="A20" s="274" t="s">
        <v>92</v>
      </c>
      <c r="B20" s="274" t="s">
        <v>92</v>
      </c>
      <c r="C20" s="21" t="s">
        <v>268</v>
      </c>
      <c r="D20" s="21" t="s">
        <v>269</v>
      </c>
      <c r="E20" s="21" t="s">
        <v>130</v>
      </c>
      <c r="F20" s="21" t="s">
        <v>131</v>
      </c>
      <c r="G20" s="21" t="s">
        <v>276</v>
      </c>
      <c r="H20" s="21" t="s">
        <v>277</v>
      </c>
      <c r="I20" s="26">
        <v>697240</v>
      </c>
      <c r="J20" s="26">
        <v>697240</v>
      </c>
      <c r="K20" s="281"/>
      <c r="L20" s="281"/>
      <c r="M20" s="26">
        <v>697240</v>
      </c>
      <c r="N20" s="281"/>
      <c r="O20" s="281"/>
      <c r="P20" s="281"/>
      <c r="Q20" s="281"/>
      <c r="R20" s="281"/>
      <c r="S20" s="281"/>
      <c r="T20" s="281"/>
      <c r="U20" s="281"/>
      <c r="V20" s="281"/>
      <c r="W20" s="281"/>
      <c r="X20" s="281"/>
    </row>
    <row r="21" ht="18" customHeight="1" spans="1:24">
      <c r="A21" s="274" t="s">
        <v>92</v>
      </c>
      <c r="B21" s="274" t="s">
        <v>92</v>
      </c>
      <c r="C21" s="21" t="s">
        <v>268</v>
      </c>
      <c r="D21" s="21" t="s">
        <v>269</v>
      </c>
      <c r="E21" s="21" t="s">
        <v>132</v>
      </c>
      <c r="F21" s="21" t="s">
        <v>133</v>
      </c>
      <c r="G21" s="21" t="s">
        <v>278</v>
      </c>
      <c r="H21" s="21" t="s">
        <v>279</v>
      </c>
      <c r="I21" s="26">
        <v>15750</v>
      </c>
      <c r="J21" s="26">
        <v>15750</v>
      </c>
      <c r="K21" s="281"/>
      <c r="L21" s="281"/>
      <c r="M21" s="26">
        <v>15750</v>
      </c>
      <c r="N21" s="281"/>
      <c r="O21" s="281"/>
      <c r="P21" s="281"/>
      <c r="Q21" s="281"/>
      <c r="R21" s="281"/>
      <c r="S21" s="281"/>
      <c r="T21" s="281"/>
      <c r="U21" s="281"/>
      <c r="V21" s="281"/>
      <c r="W21" s="281"/>
      <c r="X21" s="281"/>
    </row>
    <row r="22" ht="18" customHeight="1" spans="1:24">
      <c r="A22" s="274" t="s">
        <v>92</v>
      </c>
      <c r="B22" s="274" t="s">
        <v>92</v>
      </c>
      <c r="C22" s="21" t="s">
        <v>268</v>
      </c>
      <c r="D22" s="21" t="s">
        <v>269</v>
      </c>
      <c r="E22" s="21" t="s">
        <v>144</v>
      </c>
      <c r="F22" s="21" t="s">
        <v>145</v>
      </c>
      <c r="G22" s="21" t="s">
        <v>278</v>
      </c>
      <c r="H22" s="21" t="s">
        <v>279</v>
      </c>
      <c r="I22" s="26">
        <v>1440</v>
      </c>
      <c r="J22" s="26">
        <v>1440</v>
      </c>
      <c r="K22" s="281"/>
      <c r="L22" s="281"/>
      <c r="M22" s="26">
        <v>1440</v>
      </c>
      <c r="N22" s="281"/>
      <c r="O22" s="281"/>
      <c r="P22" s="281"/>
      <c r="Q22" s="281"/>
      <c r="R22" s="281"/>
      <c r="S22" s="281"/>
      <c r="T22" s="281"/>
      <c r="U22" s="281"/>
      <c r="V22" s="281"/>
      <c r="W22" s="281"/>
      <c r="X22" s="281"/>
    </row>
    <row r="23" ht="18" customHeight="1" spans="1:24">
      <c r="A23" s="274" t="s">
        <v>92</v>
      </c>
      <c r="B23" s="274" t="s">
        <v>92</v>
      </c>
      <c r="C23" s="21" t="s">
        <v>268</v>
      </c>
      <c r="D23" s="21" t="s">
        <v>269</v>
      </c>
      <c r="E23" s="21" t="s">
        <v>148</v>
      </c>
      <c r="F23" s="21" t="s">
        <v>149</v>
      </c>
      <c r="G23" s="21" t="s">
        <v>278</v>
      </c>
      <c r="H23" s="21" t="s">
        <v>279</v>
      </c>
      <c r="I23" s="26">
        <v>33840</v>
      </c>
      <c r="J23" s="26">
        <v>33840</v>
      </c>
      <c r="K23" s="281"/>
      <c r="L23" s="281"/>
      <c r="M23" s="26">
        <v>33840</v>
      </c>
      <c r="N23" s="281"/>
      <c r="O23" s="281"/>
      <c r="P23" s="281"/>
      <c r="Q23" s="281"/>
      <c r="R23" s="281"/>
      <c r="S23" s="281"/>
      <c r="T23" s="281"/>
      <c r="U23" s="281"/>
      <c r="V23" s="281"/>
      <c r="W23" s="281"/>
      <c r="X23" s="281"/>
    </row>
    <row r="24" ht="18" customHeight="1" spans="1:24">
      <c r="A24" s="274" t="s">
        <v>92</v>
      </c>
      <c r="B24" s="274" t="s">
        <v>92</v>
      </c>
      <c r="C24" s="21" t="s">
        <v>280</v>
      </c>
      <c r="D24" s="21" t="s">
        <v>188</v>
      </c>
      <c r="E24" s="21" t="s">
        <v>187</v>
      </c>
      <c r="F24" s="21" t="s">
        <v>188</v>
      </c>
      <c r="G24" s="21" t="s">
        <v>281</v>
      </c>
      <c r="H24" s="21" t="s">
        <v>188</v>
      </c>
      <c r="I24" s="26">
        <v>1112400</v>
      </c>
      <c r="J24" s="26">
        <v>1112400</v>
      </c>
      <c r="K24" s="281"/>
      <c r="L24" s="281"/>
      <c r="M24" s="26">
        <v>1112400</v>
      </c>
      <c r="N24" s="281"/>
      <c r="O24" s="281"/>
      <c r="P24" s="281"/>
      <c r="Q24" s="281"/>
      <c r="R24" s="281"/>
      <c r="S24" s="281"/>
      <c r="T24" s="281"/>
      <c r="U24" s="281"/>
      <c r="V24" s="281"/>
      <c r="W24" s="281"/>
      <c r="X24" s="281"/>
    </row>
    <row r="25" ht="18" customHeight="1" spans="1:24">
      <c r="A25" s="274" t="s">
        <v>92</v>
      </c>
      <c r="B25" s="274" t="s">
        <v>92</v>
      </c>
      <c r="C25" s="21" t="s">
        <v>282</v>
      </c>
      <c r="D25" s="21" t="s">
        <v>283</v>
      </c>
      <c r="E25" s="21" t="s">
        <v>110</v>
      </c>
      <c r="F25" s="21" t="s">
        <v>111</v>
      </c>
      <c r="G25" s="21" t="s">
        <v>284</v>
      </c>
      <c r="H25" s="21" t="s">
        <v>285</v>
      </c>
      <c r="I25" s="26">
        <v>568800</v>
      </c>
      <c r="J25" s="26">
        <v>568800</v>
      </c>
      <c r="K25" s="281"/>
      <c r="L25" s="281"/>
      <c r="M25" s="26">
        <v>568800</v>
      </c>
      <c r="N25" s="281"/>
      <c r="O25" s="281"/>
      <c r="P25" s="281"/>
      <c r="Q25" s="281"/>
      <c r="R25" s="281"/>
      <c r="S25" s="281"/>
      <c r="T25" s="281"/>
      <c r="U25" s="281"/>
      <c r="V25" s="281"/>
      <c r="W25" s="281"/>
      <c r="X25" s="281"/>
    </row>
    <row r="26" ht="18" customHeight="1" spans="1:24">
      <c r="A26" s="274" t="s">
        <v>92</v>
      </c>
      <c r="B26" s="274" t="s">
        <v>92</v>
      </c>
      <c r="C26" s="21" t="s">
        <v>282</v>
      </c>
      <c r="D26" s="21" t="s">
        <v>283</v>
      </c>
      <c r="E26" s="21" t="s">
        <v>112</v>
      </c>
      <c r="F26" s="21" t="s">
        <v>113</v>
      </c>
      <c r="G26" s="21" t="s">
        <v>284</v>
      </c>
      <c r="H26" s="21" t="s">
        <v>285</v>
      </c>
      <c r="I26" s="26">
        <v>1162800</v>
      </c>
      <c r="J26" s="26">
        <v>1162800</v>
      </c>
      <c r="K26" s="281"/>
      <c r="L26" s="281"/>
      <c r="M26" s="26">
        <v>1162800</v>
      </c>
      <c r="N26" s="281"/>
      <c r="O26" s="281"/>
      <c r="P26" s="281"/>
      <c r="Q26" s="281"/>
      <c r="R26" s="281"/>
      <c r="S26" s="281"/>
      <c r="T26" s="281"/>
      <c r="U26" s="281"/>
      <c r="V26" s="281"/>
      <c r="W26" s="281"/>
      <c r="X26" s="281"/>
    </row>
    <row r="27" ht="18" customHeight="1" spans="1:24">
      <c r="A27" s="274" t="s">
        <v>92</v>
      </c>
      <c r="B27" s="274" t="s">
        <v>92</v>
      </c>
      <c r="C27" s="21" t="s">
        <v>286</v>
      </c>
      <c r="D27" s="21" t="s">
        <v>287</v>
      </c>
      <c r="E27" s="21" t="s">
        <v>144</v>
      </c>
      <c r="F27" s="21" t="s">
        <v>145</v>
      </c>
      <c r="G27" s="21" t="s">
        <v>288</v>
      </c>
      <c r="H27" s="21" t="s">
        <v>289</v>
      </c>
      <c r="I27" s="26">
        <v>45000</v>
      </c>
      <c r="J27" s="26">
        <v>45000</v>
      </c>
      <c r="K27" s="281"/>
      <c r="L27" s="281"/>
      <c r="M27" s="26">
        <v>45000</v>
      </c>
      <c r="N27" s="281"/>
      <c r="O27" s="281"/>
      <c r="P27" s="281"/>
      <c r="Q27" s="281"/>
      <c r="R27" s="281"/>
      <c r="S27" s="281"/>
      <c r="T27" s="281"/>
      <c r="U27" s="281"/>
      <c r="V27" s="281"/>
      <c r="W27" s="281"/>
      <c r="X27" s="281"/>
    </row>
    <row r="28" ht="18" customHeight="1" spans="1:24">
      <c r="A28" s="274" t="s">
        <v>92</v>
      </c>
      <c r="B28" s="274" t="s">
        <v>92</v>
      </c>
      <c r="C28" s="21" t="s">
        <v>290</v>
      </c>
      <c r="D28" s="21" t="s">
        <v>291</v>
      </c>
      <c r="E28" s="21" t="s">
        <v>144</v>
      </c>
      <c r="F28" s="21" t="s">
        <v>145</v>
      </c>
      <c r="G28" s="21" t="s">
        <v>292</v>
      </c>
      <c r="H28" s="21" t="s">
        <v>293</v>
      </c>
      <c r="I28" s="26">
        <v>129000</v>
      </c>
      <c r="J28" s="26">
        <v>129000</v>
      </c>
      <c r="K28" s="281"/>
      <c r="L28" s="281"/>
      <c r="M28" s="26">
        <v>129000</v>
      </c>
      <c r="N28" s="281"/>
      <c r="O28" s="281"/>
      <c r="P28" s="281"/>
      <c r="Q28" s="281"/>
      <c r="R28" s="281"/>
      <c r="S28" s="281"/>
      <c r="T28" s="281"/>
      <c r="U28" s="281"/>
      <c r="V28" s="281"/>
      <c r="W28" s="281"/>
      <c r="X28" s="281"/>
    </row>
    <row r="29" ht="18" customHeight="1" spans="1:24">
      <c r="A29" s="274" t="s">
        <v>92</v>
      </c>
      <c r="B29" s="274" t="s">
        <v>92</v>
      </c>
      <c r="C29" s="21" t="s">
        <v>294</v>
      </c>
      <c r="D29" s="21" t="s">
        <v>295</v>
      </c>
      <c r="E29" s="21" t="s">
        <v>110</v>
      </c>
      <c r="F29" s="21" t="s">
        <v>111</v>
      </c>
      <c r="G29" s="21" t="s">
        <v>296</v>
      </c>
      <c r="H29" s="21" t="s">
        <v>297</v>
      </c>
      <c r="I29" s="26">
        <v>6600</v>
      </c>
      <c r="J29" s="26">
        <v>6600</v>
      </c>
      <c r="K29" s="281"/>
      <c r="L29" s="281"/>
      <c r="M29" s="26">
        <v>6600</v>
      </c>
      <c r="N29" s="281"/>
      <c r="O29" s="281"/>
      <c r="P29" s="281"/>
      <c r="Q29" s="281"/>
      <c r="R29" s="281"/>
      <c r="S29" s="281"/>
      <c r="T29" s="281"/>
      <c r="U29" s="281"/>
      <c r="V29" s="281"/>
      <c r="W29" s="281"/>
      <c r="X29" s="281"/>
    </row>
    <row r="30" ht="18" customHeight="1" spans="1:24">
      <c r="A30" s="274" t="s">
        <v>92</v>
      </c>
      <c r="B30" s="274" t="s">
        <v>92</v>
      </c>
      <c r="C30" s="21" t="s">
        <v>294</v>
      </c>
      <c r="D30" s="21" t="s">
        <v>295</v>
      </c>
      <c r="E30" s="21" t="s">
        <v>110</v>
      </c>
      <c r="F30" s="21" t="s">
        <v>111</v>
      </c>
      <c r="G30" s="21" t="s">
        <v>298</v>
      </c>
      <c r="H30" s="21" t="s">
        <v>299</v>
      </c>
      <c r="I30" s="26">
        <v>36400</v>
      </c>
      <c r="J30" s="26">
        <v>36400</v>
      </c>
      <c r="K30" s="281"/>
      <c r="L30" s="281"/>
      <c r="M30" s="26">
        <v>36400</v>
      </c>
      <c r="N30" s="281"/>
      <c r="O30" s="281"/>
      <c r="P30" s="281"/>
      <c r="Q30" s="281"/>
      <c r="R30" s="281"/>
      <c r="S30" s="281"/>
      <c r="T30" s="281"/>
      <c r="U30" s="281"/>
      <c r="V30" s="281"/>
      <c r="W30" s="281"/>
      <c r="X30" s="281"/>
    </row>
    <row r="31" ht="18" customHeight="1" spans="1:24">
      <c r="A31" s="274" t="s">
        <v>92</v>
      </c>
      <c r="B31" s="274" t="s">
        <v>92</v>
      </c>
      <c r="C31" s="21" t="s">
        <v>294</v>
      </c>
      <c r="D31" s="21" t="s">
        <v>295</v>
      </c>
      <c r="E31" s="21" t="s">
        <v>112</v>
      </c>
      <c r="F31" s="21" t="s">
        <v>113</v>
      </c>
      <c r="G31" s="21" t="s">
        <v>296</v>
      </c>
      <c r="H31" s="21" t="s">
        <v>297</v>
      </c>
      <c r="I31" s="26">
        <v>16800</v>
      </c>
      <c r="J31" s="26">
        <v>16800</v>
      </c>
      <c r="K31" s="281"/>
      <c r="L31" s="281"/>
      <c r="M31" s="26">
        <v>16800</v>
      </c>
      <c r="N31" s="281"/>
      <c r="O31" s="281"/>
      <c r="P31" s="281"/>
      <c r="Q31" s="281"/>
      <c r="R31" s="281"/>
      <c r="S31" s="281"/>
      <c r="T31" s="281"/>
      <c r="U31" s="281"/>
      <c r="V31" s="281"/>
      <c r="W31" s="281"/>
      <c r="X31" s="281"/>
    </row>
    <row r="32" ht="18" customHeight="1" spans="1:24">
      <c r="A32" s="274" t="s">
        <v>92</v>
      </c>
      <c r="B32" s="274" t="s">
        <v>92</v>
      </c>
      <c r="C32" s="21" t="s">
        <v>294</v>
      </c>
      <c r="D32" s="21" t="s">
        <v>295</v>
      </c>
      <c r="E32" s="21" t="s">
        <v>112</v>
      </c>
      <c r="F32" s="21" t="s">
        <v>113</v>
      </c>
      <c r="G32" s="21" t="s">
        <v>298</v>
      </c>
      <c r="H32" s="21" t="s">
        <v>299</v>
      </c>
      <c r="I32" s="26">
        <v>89600</v>
      </c>
      <c r="J32" s="26">
        <v>89600</v>
      </c>
      <c r="K32" s="281"/>
      <c r="L32" s="281"/>
      <c r="M32" s="26">
        <v>89600</v>
      </c>
      <c r="N32" s="281"/>
      <c r="O32" s="281"/>
      <c r="P32" s="281"/>
      <c r="Q32" s="281"/>
      <c r="R32" s="281"/>
      <c r="S32" s="281"/>
      <c r="T32" s="281"/>
      <c r="U32" s="281"/>
      <c r="V32" s="281"/>
      <c r="W32" s="281"/>
      <c r="X32" s="281"/>
    </row>
    <row r="33" ht="18" customHeight="1" spans="1:24">
      <c r="A33" s="274" t="s">
        <v>92</v>
      </c>
      <c r="B33" s="274" t="s">
        <v>92</v>
      </c>
      <c r="C33" s="21" t="s">
        <v>294</v>
      </c>
      <c r="D33" s="21" t="s">
        <v>295</v>
      </c>
      <c r="E33" s="21" t="s">
        <v>144</v>
      </c>
      <c r="F33" s="21" t="s">
        <v>145</v>
      </c>
      <c r="G33" s="21" t="s">
        <v>300</v>
      </c>
      <c r="H33" s="21" t="s">
        <v>301</v>
      </c>
      <c r="I33" s="26">
        <v>32000</v>
      </c>
      <c r="J33" s="26">
        <v>32000</v>
      </c>
      <c r="K33" s="281"/>
      <c r="L33" s="281"/>
      <c r="M33" s="26">
        <v>32000</v>
      </c>
      <c r="N33" s="281"/>
      <c r="O33" s="281"/>
      <c r="P33" s="281"/>
      <c r="Q33" s="281"/>
      <c r="R33" s="281"/>
      <c r="S33" s="281"/>
      <c r="T33" s="281"/>
      <c r="U33" s="281"/>
      <c r="V33" s="281"/>
      <c r="W33" s="281"/>
      <c r="X33" s="281"/>
    </row>
    <row r="34" ht="18" customHeight="1" spans="1:24">
      <c r="A34" s="274" t="s">
        <v>92</v>
      </c>
      <c r="B34" s="274" t="s">
        <v>92</v>
      </c>
      <c r="C34" s="21" t="s">
        <v>294</v>
      </c>
      <c r="D34" s="21" t="s">
        <v>295</v>
      </c>
      <c r="E34" s="21" t="s">
        <v>144</v>
      </c>
      <c r="F34" s="21" t="s">
        <v>145</v>
      </c>
      <c r="G34" s="21" t="s">
        <v>302</v>
      </c>
      <c r="H34" s="21" t="s">
        <v>303</v>
      </c>
      <c r="I34" s="26">
        <v>3200</v>
      </c>
      <c r="J34" s="26">
        <v>3200</v>
      </c>
      <c r="K34" s="281"/>
      <c r="L34" s="281"/>
      <c r="M34" s="26">
        <v>3200</v>
      </c>
      <c r="N34" s="281"/>
      <c r="O34" s="281"/>
      <c r="P34" s="281"/>
      <c r="Q34" s="281"/>
      <c r="R34" s="281"/>
      <c r="S34" s="281"/>
      <c r="T34" s="281"/>
      <c r="U34" s="281"/>
      <c r="V34" s="281"/>
      <c r="W34" s="281"/>
      <c r="X34" s="281"/>
    </row>
    <row r="35" ht="18" customHeight="1" spans="1:24">
      <c r="A35" s="274" t="s">
        <v>92</v>
      </c>
      <c r="B35" s="274" t="s">
        <v>92</v>
      </c>
      <c r="C35" s="21" t="s">
        <v>294</v>
      </c>
      <c r="D35" s="21" t="s">
        <v>295</v>
      </c>
      <c r="E35" s="21" t="s">
        <v>144</v>
      </c>
      <c r="F35" s="21" t="s">
        <v>145</v>
      </c>
      <c r="G35" s="21" t="s">
        <v>304</v>
      </c>
      <c r="H35" s="21" t="s">
        <v>305</v>
      </c>
      <c r="I35" s="26">
        <v>32000</v>
      </c>
      <c r="J35" s="26">
        <v>32000</v>
      </c>
      <c r="K35" s="281"/>
      <c r="L35" s="281"/>
      <c r="M35" s="26">
        <v>32000</v>
      </c>
      <c r="N35" s="281"/>
      <c r="O35" s="281"/>
      <c r="P35" s="281"/>
      <c r="Q35" s="281"/>
      <c r="R35" s="281"/>
      <c r="S35" s="281"/>
      <c r="T35" s="281"/>
      <c r="U35" s="281"/>
      <c r="V35" s="281"/>
      <c r="W35" s="281"/>
      <c r="X35" s="281"/>
    </row>
    <row r="36" ht="18" customHeight="1" spans="1:24">
      <c r="A36" s="274" t="s">
        <v>92</v>
      </c>
      <c r="B36" s="274" t="s">
        <v>92</v>
      </c>
      <c r="C36" s="21" t="s">
        <v>294</v>
      </c>
      <c r="D36" s="21" t="s">
        <v>295</v>
      </c>
      <c r="E36" s="21" t="s">
        <v>144</v>
      </c>
      <c r="F36" s="21" t="s">
        <v>145</v>
      </c>
      <c r="G36" s="21" t="s">
        <v>306</v>
      </c>
      <c r="H36" s="21" t="s">
        <v>307</v>
      </c>
      <c r="I36" s="26">
        <v>4320</v>
      </c>
      <c r="J36" s="26">
        <v>4320</v>
      </c>
      <c r="K36" s="281"/>
      <c r="L36" s="281"/>
      <c r="M36" s="26">
        <v>4320</v>
      </c>
      <c r="N36" s="281"/>
      <c r="O36" s="281"/>
      <c r="P36" s="281"/>
      <c r="Q36" s="281"/>
      <c r="R36" s="281"/>
      <c r="S36" s="281"/>
      <c r="T36" s="281"/>
      <c r="U36" s="281"/>
      <c r="V36" s="281"/>
      <c r="W36" s="281"/>
      <c r="X36" s="281"/>
    </row>
    <row r="37" ht="18" customHeight="1" spans="1:24">
      <c r="A37" s="274" t="s">
        <v>92</v>
      </c>
      <c r="B37" s="274" t="s">
        <v>92</v>
      </c>
      <c r="C37" s="21" t="s">
        <v>294</v>
      </c>
      <c r="D37" s="21" t="s">
        <v>295</v>
      </c>
      <c r="E37" s="21" t="s">
        <v>144</v>
      </c>
      <c r="F37" s="21" t="s">
        <v>145</v>
      </c>
      <c r="G37" s="21" t="s">
        <v>296</v>
      </c>
      <c r="H37" s="21" t="s">
        <v>297</v>
      </c>
      <c r="I37" s="26">
        <v>38400</v>
      </c>
      <c r="J37" s="26">
        <v>38400</v>
      </c>
      <c r="K37" s="281"/>
      <c r="L37" s="281"/>
      <c r="M37" s="26">
        <v>38400</v>
      </c>
      <c r="N37" s="281"/>
      <c r="O37" s="281"/>
      <c r="P37" s="281"/>
      <c r="Q37" s="281"/>
      <c r="R37" s="281"/>
      <c r="S37" s="281"/>
      <c r="T37" s="281"/>
      <c r="U37" s="281"/>
      <c r="V37" s="281"/>
      <c r="W37" s="281"/>
      <c r="X37" s="281"/>
    </row>
    <row r="38" ht="18" customHeight="1" spans="1:24">
      <c r="A38" s="274" t="s">
        <v>92</v>
      </c>
      <c r="B38" s="274" t="s">
        <v>92</v>
      </c>
      <c r="C38" s="21" t="s">
        <v>294</v>
      </c>
      <c r="D38" s="21" t="s">
        <v>295</v>
      </c>
      <c r="E38" s="21" t="s">
        <v>144</v>
      </c>
      <c r="F38" s="21" t="s">
        <v>145</v>
      </c>
      <c r="G38" s="21" t="s">
        <v>292</v>
      </c>
      <c r="H38" s="21" t="s">
        <v>293</v>
      </c>
      <c r="I38" s="26">
        <v>12900</v>
      </c>
      <c r="J38" s="26">
        <v>12900</v>
      </c>
      <c r="K38" s="281"/>
      <c r="L38" s="281"/>
      <c r="M38" s="26">
        <v>12900</v>
      </c>
      <c r="N38" s="281"/>
      <c r="O38" s="281"/>
      <c r="P38" s="281"/>
      <c r="Q38" s="281"/>
      <c r="R38" s="281"/>
      <c r="S38" s="281"/>
      <c r="T38" s="281"/>
      <c r="U38" s="281"/>
      <c r="V38" s="281"/>
      <c r="W38" s="281"/>
      <c r="X38" s="281"/>
    </row>
    <row r="39" ht="18" customHeight="1" spans="1:24">
      <c r="A39" s="274" t="s">
        <v>92</v>
      </c>
      <c r="B39" s="274" t="s">
        <v>92</v>
      </c>
      <c r="C39" s="21" t="s">
        <v>294</v>
      </c>
      <c r="D39" s="21" t="s">
        <v>295</v>
      </c>
      <c r="E39" s="21" t="s">
        <v>144</v>
      </c>
      <c r="F39" s="21" t="s">
        <v>145</v>
      </c>
      <c r="G39" s="21" t="s">
        <v>298</v>
      </c>
      <c r="H39" s="21" t="s">
        <v>299</v>
      </c>
      <c r="I39" s="26">
        <v>34000</v>
      </c>
      <c r="J39" s="26">
        <v>34000</v>
      </c>
      <c r="K39" s="281"/>
      <c r="L39" s="281"/>
      <c r="M39" s="26">
        <v>34000</v>
      </c>
      <c r="N39" s="281"/>
      <c r="O39" s="281"/>
      <c r="P39" s="281"/>
      <c r="Q39" s="281"/>
      <c r="R39" s="281"/>
      <c r="S39" s="281"/>
      <c r="T39" s="281"/>
      <c r="U39" s="281"/>
      <c r="V39" s="281"/>
      <c r="W39" s="281"/>
      <c r="X39" s="281"/>
    </row>
    <row r="40" ht="18" customHeight="1" spans="1:24">
      <c r="A40" s="274" t="s">
        <v>92</v>
      </c>
      <c r="B40" s="274" t="s">
        <v>92</v>
      </c>
      <c r="C40" s="21" t="s">
        <v>294</v>
      </c>
      <c r="D40" s="21" t="s">
        <v>295</v>
      </c>
      <c r="E40" s="21" t="s">
        <v>148</v>
      </c>
      <c r="F40" s="21" t="s">
        <v>149</v>
      </c>
      <c r="G40" s="21" t="s">
        <v>300</v>
      </c>
      <c r="H40" s="21" t="s">
        <v>301</v>
      </c>
      <c r="I40" s="26">
        <v>94000</v>
      </c>
      <c r="J40" s="26">
        <v>94000</v>
      </c>
      <c r="K40" s="281"/>
      <c r="L40" s="281"/>
      <c r="M40" s="26">
        <v>94000</v>
      </c>
      <c r="N40" s="281"/>
      <c r="O40" s="281"/>
      <c r="P40" s="281"/>
      <c r="Q40" s="281"/>
      <c r="R40" s="281"/>
      <c r="S40" s="281"/>
      <c r="T40" s="281"/>
      <c r="U40" s="281"/>
      <c r="V40" s="281"/>
      <c r="W40" s="281"/>
      <c r="X40" s="281"/>
    </row>
    <row r="41" ht="18" customHeight="1" spans="1:24">
      <c r="A41" s="274" t="s">
        <v>92</v>
      </c>
      <c r="B41" s="274" t="s">
        <v>92</v>
      </c>
      <c r="C41" s="21" t="s">
        <v>294</v>
      </c>
      <c r="D41" s="21" t="s">
        <v>295</v>
      </c>
      <c r="E41" s="21" t="s">
        <v>148</v>
      </c>
      <c r="F41" s="21" t="s">
        <v>149</v>
      </c>
      <c r="G41" s="21" t="s">
        <v>302</v>
      </c>
      <c r="H41" s="21" t="s">
        <v>303</v>
      </c>
      <c r="I41" s="26">
        <v>9400</v>
      </c>
      <c r="J41" s="26">
        <v>9400</v>
      </c>
      <c r="K41" s="281"/>
      <c r="L41" s="281"/>
      <c r="M41" s="26">
        <v>9400</v>
      </c>
      <c r="N41" s="281"/>
      <c r="O41" s="281"/>
      <c r="P41" s="281"/>
      <c r="Q41" s="281"/>
      <c r="R41" s="281"/>
      <c r="S41" s="281"/>
      <c r="T41" s="281"/>
      <c r="U41" s="281"/>
      <c r="V41" s="281"/>
      <c r="W41" s="281"/>
      <c r="X41" s="281"/>
    </row>
    <row r="42" ht="18" customHeight="1" spans="1:24">
      <c r="A42" s="274" t="s">
        <v>92</v>
      </c>
      <c r="B42" s="274" t="s">
        <v>92</v>
      </c>
      <c r="C42" s="21" t="s">
        <v>294</v>
      </c>
      <c r="D42" s="21" t="s">
        <v>295</v>
      </c>
      <c r="E42" s="21" t="s">
        <v>148</v>
      </c>
      <c r="F42" s="21" t="s">
        <v>149</v>
      </c>
      <c r="G42" s="21" t="s">
        <v>304</v>
      </c>
      <c r="H42" s="21" t="s">
        <v>305</v>
      </c>
      <c r="I42" s="26">
        <v>94000</v>
      </c>
      <c r="J42" s="26">
        <v>94000</v>
      </c>
      <c r="K42" s="281"/>
      <c r="L42" s="281"/>
      <c r="M42" s="26">
        <v>94000</v>
      </c>
      <c r="N42" s="281"/>
      <c r="O42" s="281"/>
      <c r="P42" s="281"/>
      <c r="Q42" s="281"/>
      <c r="R42" s="281"/>
      <c r="S42" s="281"/>
      <c r="T42" s="281"/>
      <c r="U42" s="281"/>
      <c r="V42" s="281"/>
      <c r="W42" s="281"/>
      <c r="X42" s="281"/>
    </row>
    <row r="43" ht="18" customHeight="1" spans="1:24">
      <c r="A43" s="274" t="s">
        <v>92</v>
      </c>
      <c r="B43" s="274" t="s">
        <v>92</v>
      </c>
      <c r="C43" s="21" t="s">
        <v>294</v>
      </c>
      <c r="D43" s="21" t="s">
        <v>295</v>
      </c>
      <c r="E43" s="21" t="s">
        <v>148</v>
      </c>
      <c r="F43" s="21" t="s">
        <v>149</v>
      </c>
      <c r="G43" s="21" t="s">
        <v>306</v>
      </c>
      <c r="H43" s="21" t="s">
        <v>307</v>
      </c>
      <c r="I43" s="26">
        <v>12690</v>
      </c>
      <c r="J43" s="26">
        <v>12690</v>
      </c>
      <c r="K43" s="281"/>
      <c r="L43" s="281"/>
      <c r="M43" s="26">
        <v>12690</v>
      </c>
      <c r="N43" s="281"/>
      <c r="O43" s="281"/>
      <c r="P43" s="281"/>
      <c r="Q43" s="281"/>
      <c r="R43" s="281"/>
      <c r="S43" s="281"/>
      <c r="T43" s="281"/>
      <c r="U43" s="281"/>
      <c r="V43" s="281"/>
      <c r="W43" s="281"/>
      <c r="X43" s="281"/>
    </row>
    <row r="44" ht="18" customHeight="1" spans="1:24">
      <c r="A44" s="274" t="s">
        <v>92</v>
      </c>
      <c r="B44" s="274" t="s">
        <v>92</v>
      </c>
      <c r="C44" s="21" t="s">
        <v>294</v>
      </c>
      <c r="D44" s="21" t="s">
        <v>295</v>
      </c>
      <c r="E44" s="21" t="s">
        <v>148</v>
      </c>
      <c r="F44" s="21" t="s">
        <v>149</v>
      </c>
      <c r="G44" s="21" t="s">
        <v>296</v>
      </c>
      <c r="H44" s="21" t="s">
        <v>297</v>
      </c>
      <c r="I44" s="26">
        <v>112800</v>
      </c>
      <c r="J44" s="26">
        <v>112800</v>
      </c>
      <c r="K44" s="281"/>
      <c r="L44" s="281"/>
      <c r="M44" s="26">
        <v>112800</v>
      </c>
      <c r="N44" s="281"/>
      <c r="O44" s="281"/>
      <c r="P44" s="281"/>
      <c r="Q44" s="281"/>
      <c r="R44" s="281"/>
      <c r="S44" s="281"/>
      <c r="T44" s="281"/>
      <c r="U44" s="281"/>
      <c r="V44" s="281"/>
      <c r="W44" s="281"/>
      <c r="X44" s="281"/>
    </row>
    <row r="45" ht="18" customHeight="1" spans="1:24">
      <c r="A45" s="274" t="s">
        <v>92</v>
      </c>
      <c r="B45" s="274" t="s">
        <v>92</v>
      </c>
      <c r="C45" s="21" t="s">
        <v>294</v>
      </c>
      <c r="D45" s="21" t="s">
        <v>295</v>
      </c>
      <c r="E45" s="21" t="s">
        <v>148</v>
      </c>
      <c r="F45" s="21" t="s">
        <v>149</v>
      </c>
      <c r="G45" s="21" t="s">
        <v>292</v>
      </c>
      <c r="H45" s="21" t="s">
        <v>293</v>
      </c>
      <c r="I45" s="26">
        <v>42300</v>
      </c>
      <c r="J45" s="26">
        <v>42300</v>
      </c>
      <c r="K45" s="281"/>
      <c r="L45" s="281"/>
      <c r="M45" s="26">
        <v>42300</v>
      </c>
      <c r="N45" s="281"/>
      <c r="O45" s="281"/>
      <c r="P45" s="281"/>
      <c r="Q45" s="281"/>
      <c r="R45" s="281"/>
      <c r="S45" s="281"/>
      <c r="T45" s="281"/>
      <c r="U45" s="281"/>
      <c r="V45" s="281"/>
      <c r="W45" s="281"/>
      <c r="X45" s="281"/>
    </row>
    <row r="46" ht="18" customHeight="1" spans="1:24">
      <c r="A46" s="274" t="s">
        <v>92</v>
      </c>
      <c r="B46" s="274" t="s">
        <v>92</v>
      </c>
      <c r="C46" s="21" t="s">
        <v>294</v>
      </c>
      <c r="D46" s="21" t="s">
        <v>295</v>
      </c>
      <c r="E46" s="21" t="s">
        <v>148</v>
      </c>
      <c r="F46" s="21" t="s">
        <v>149</v>
      </c>
      <c r="G46" s="21" t="s">
        <v>298</v>
      </c>
      <c r="H46" s="21" t="s">
        <v>299</v>
      </c>
      <c r="I46" s="26">
        <v>47000</v>
      </c>
      <c r="J46" s="26">
        <v>47000</v>
      </c>
      <c r="K46" s="281"/>
      <c r="L46" s="281"/>
      <c r="M46" s="26">
        <v>47000</v>
      </c>
      <c r="N46" s="281"/>
      <c r="O46" s="281"/>
      <c r="P46" s="281"/>
      <c r="Q46" s="281"/>
      <c r="R46" s="281"/>
      <c r="S46" s="281"/>
      <c r="T46" s="281"/>
      <c r="U46" s="281"/>
      <c r="V46" s="281"/>
      <c r="W46" s="281"/>
      <c r="X46" s="281"/>
    </row>
    <row r="47" ht="18" customHeight="1" spans="1:24">
      <c r="A47" s="274" t="s">
        <v>92</v>
      </c>
      <c r="B47" s="274" t="s">
        <v>92</v>
      </c>
      <c r="C47" s="21" t="s">
        <v>308</v>
      </c>
      <c r="D47" s="21" t="s">
        <v>309</v>
      </c>
      <c r="E47" s="21" t="s">
        <v>144</v>
      </c>
      <c r="F47" s="21" t="s">
        <v>145</v>
      </c>
      <c r="G47" s="21" t="s">
        <v>310</v>
      </c>
      <c r="H47" s="21" t="s">
        <v>309</v>
      </c>
      <c r="I47" s="26">
        <v>5760</v>
      </c>
      <c r="J47" s="26">
        <v>5760</v>
      </c>
      <c r="K47" s="281"/>
      <c r="L47" s="281"/>
      <c r="M47" s="26">
        <v>5760</v>
      </c>
      <c r="N47" s="281"/>
      <c r="O47" s="281"/>
      <c r="P47" s="281"/>
      <c r="Q47" s="281"/>
      <c r="R47" s="281"/>
      <c r="S47" s="281"/>
      <c r="T47" s="281"/>
      <c r="U47" s="281"/>
      <c r="V47" s="281"/>
      <c r="W47" s="281"/>
      <c r="X47" s="281"/>
    </row>
    <row r="48" ht="18" customHeight="1" spans="1:24">
      <c r="A48" s="274" t="s">
        <v>92</v>
      </c>
      <c r="B48" s="274" t="s">
        <v>92</v>
      </c>
      <c r="C48" s="21" t="s">
        <v>308</v>
      </c>
      <c r="D48" s="21" t="s">
        <v>309</v>
      </c>
      <c r="E48" s="21" t="s">
        <v>148</v>
      </c>
      <c r="F48" s="21" t="s">
        <v>149</v>
      </c>
      <c r="G48" s="21" t="s">
        <v>310</v>
      </c>
      <c r="H48" s="21" t="s">
        <v>309</v>
      </c>
      <c r="I48" s="26">
        <v>16920</v>
      </c>
      <c r="J48" s="26">
        <v>16920</v>
      </c>
      <c r="K48" s="281"/>
      <c r="L48" s="281"/>
      <c r="M48" s="26">
        <v>16920</v>
      </c>
      <c r="N48" s="281"/>
      <c r="O48" s="281"/>
      <c r="P48" s="281"/>
      <c r="Q48" s="281"/>
      <c r="R48" s="281"/>
      <c r="S48" s="281"/>
      <c r="T48" s="281"/>
      <c r="U48" s="281"/>
      <c r="V48" s="281"/>
      <c r="W48" s="281"/>
      <c r="X48" s="281"/>
    </row>
    <row r="49" ht="18" customHeight="1" spans="1:24">
      <c r="A49" s="274" t="s">
        <v>92</v>
      </c>
      <c r="B49" s="274" t="s">
        <v>92</v>
      </c>
      <c r="C49" s="21" t="s">
        <v>311</v>
      </c>
      <c r="D49" s="21" t="s">
        <v>312</v>
      </c>
      <c r="E49" s="21" t="s">
        <v>144</v>
      </c>
      <c r="F49" s="21" t="s">
        <v>145</v>
      </c>
      <c r="G49" s="21" t="s">
        <v>262</v>
      </c>
      <c r="H49" s="21" t="s">
        <v>263</v>
      </c>
      <c r="I49" s="26">
        <v>667680</v>
      </c>
      <c r="J49" s="26">
        <v>667680</v>
      </c>
      <c r="K49" s="281"/>
      <c r="L49" s="281"/>
      <c r="M49" s="26">
        <v>667680</v>
      </c>
      <c r="N49" s="281"/>
      <c r="O49" s="281"/>
      <c r="P49" s="281"/>
      <c r="Q49" s="281"/>
      <c r="R49" s="281"/>
      <c r="S49" s="281"/>
      <c r="T49" s="281"/>
      <c r="U49" s="281"/>
      <c r="V49" s="281"/>
      <c r="W49" s="281"/>
      <c r="X49" s="281"/>
    </row>
    <row r="50" ht="18" customHeight="1" spans="1:24">
      <c r="A50" s="274" t="s">
        <v>92</v>
      </c>
      <c r="B50" s="274" t="s">
        <v>92</v>
      </c>
      <c r="C50" s="21" t="s">
        <v>313</v>
      </c>
      <c r="D50" s="21" t="s">
        <v>314</v>
      </c>
      <c r="E50" s="21" t="s">
        <v>148</v>
      </c>
      <c r="F50" s="21" t="s">
        <v>149</v>
      </c>
      <c r="G50" s="21" t="s">
        <v>266</v>
      </c>
      <c r="H50" s="21" t="s">
        <v>267</v>
      </c>
      <c r="I50" s="26">
        <v>1824540</v>
      </c>
      <c r="J50" s="26">
        <v>1824540</v>
      </c>
      <c r="K50" s="281"/>
      <c r="L50" s="281"/>
      <c r="M50" s="26">
        <v>1824540</v>
      </c>
      <c r="N50" s="281"/>
      <c r="O50" s="281"/>
      <c r="P50" s="281"/>
      <c r="Q50" s="281"/>
      <c r="R50" s="281"/>
      <c r="S50" s="281"/>
      <c r="T50" s="281"/>
      <c r="U50" s="281"/>
      <c r="V50" s="281"/>
      <c r="W50" s="281"/>
      <c r="X50" s="281"/>
    </row>
    <row r="51" ht="18" customHeight="1" spans="1:24">
      <c r="A51" s="274" t="s">
        <v>92</v>
      </c>
      <c r="B51" s="274" t="s">
        <v>92</v>
      </c>
      <c r="C51" s="21" t="s">
        <v>315</v>
      </c>
      <c r="D51" s="21" t="s">
        <v>316</v>
      </c>
      <c r="E51" s="21" t="s">
        <v>144</v>
      </c>
      <c r="F51" s="21" t="s">
        <v>145</v>
      </c>
      <c r="G51" s="21" t="s">
        <v>317</v>
      </c>
      <c r="H51" s="21" t="s">
        <v>318</v>
      </c>
      <c r="I51" s="26">
        <v>2296200</v>
      </c>
      <c r="J51" s="26">
        <v>2296200</v>
      </c>
      <c r="K51" s="281"/>
      <c r="L51" s="281"/>
      <c r="M51" s="26">
        <v>2296200</v>
      </c>
      <c r="N51" s="281"/>
      <c r="O51" s="281"/>
      <c r="P51" s="281"/>
      <c r="Q51" s="281"/>
      <c r="R51" s="281"/>
      <c r="S51" s="281"/>
      <c r="T51" s="281"/>
      <c r="U51" s="281"/>
      <c r="V51" s="281"/>
      <c r="W51" s="281"/>
      <c r="X51" s="281"/>
    </row>
    <row r="52" ht="18" customHeight="1" spans="1:24">
      <c r="A52" s="275" t="s">
        <v>189</v>
      </c>
      <c r="B52" s="276"/>
      <c r="C52" s="276"/>
      <c r="D52" s="276"/>
      <c r="E52" s="276"/>
      <c r="F52" s="276"/>
      <c r="G52" s="276"/>
      <c r="H52" s="277"/>
      <c r="I52" s="280">
        <f>SUM(I9:I51)</f>
        <v>18330025</v>
      </c>
      <c r="J52" s="280">
        <f>SUM(J9:J51)</f>
        <v>18330025</v>
      </c>
      <c r="K52" s="281"/>
      <c r="L52" s="281"/>
      <c r="M52" s="280">
        <f>SUM(M9:M51)</f>
        <v>18330025</v>
      </c>
      <c r="N52" s="281"/>
      <c r="O52" s="281"/>
      <c r="P52" s="281"/>
      <c r="Q52" s="281"/>
      <c r="R52" s="281"/>
      <c r="S52" s="281"/>
      <c r="T52" s="281"/>
      <c r="U52" s="281"/>
      <c r="V52" s="281"/>
      <c r="W52" s="281"/>
      <c r="X52" s="281" t="s">
        <v>93</v>
      </c>
    </row>
  </sheetData>
  <mergeCells count="31">
    <mergeCell ref="A2:X2"/>
    <mergeCell ref="A3:J3"/>
    <mergeCell ref="I4:X4"/>
    <mergeCell ref="J5:N5"/>
    <mergeCell ref="O5:Q5"/>
    <mergeCell ref="S5:X5"/>
    <mergeCell ref="A52:H52"/>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1" orientation="landscape" horizontalDpi="600" verticalDpi="600"/>
  <headerFooter>
    <oddFooter>&amp;C&amp;"-"&amp;16- &amp;P -</oddFooter>
  </headerFooter>
  <ignoredErrors>
    <ignoredError sqref="M52"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W56"/>
  <sheetViews>
    <sheetView zoomScaleSheetLayoutView="60" topLeftCell="A5" workbookViewId="0">
      <selection activeCell="C10" sqref="C10"/>
    </sheetView>
  </sheetViews>
  <sheetFormatPr defaultColWidth="8.88571428571429" defaultRowHeight="14.25" customHeight="1"/>
  <cols>
    <col min="1" max="1" width="12.8571428571429" style="76" customWidth="1"/>
    <col min="2" max="2" width="20.7142857142857" style="76" customWidth="1"/>
    <col min="3" max="3" width="44.2857142857143" style="76" customWidth="1"/>
    <col min="4" max="4" width="12.5714285714286" style="76" customWidth="1"/>
    <col min="5" max="5" width="11.1333333333333" style="76" customWidth="1"/>
    <col min="6" max="6" width="22.1428571428571" style="76" customWidth="1"/>
    <col min="7" max="7" width="9.84761904761905" style="76" customWidth="1"/>
    <col min="8" max="8" width="15.5714285714286" style="76" customWidth="1"/>
    <col min="9" max="10" width="14" style="76"/>
    <col min="11" max="11" width="15.7142857142857" style="76" customWidth="1"/>
    <col min="12" max="12" width="10" style="76" customWidth="1"/>
    <col min="13" max="13" width="10.5714285714286" style="76" customWidth="1"/>
    <col min="14" max="14" width="11.7142857142857" style="76" customWidth="1"/>
    <col min="15" max="15" width="16.8571428571429" style="76" customWidth="1"/>
    <col min="16" max="17" width="11.1333333333333" style="76" customWidth="1"/>
    <col min="18" max="18" width="12.8571428571429" style="76" customWidth="1"/>
    <col min="19" max="19" width="10.2857142857143" style="76" customWidth="1"/>
    <col min="20" max="20" width="11.7142857142857" style="76" customWidth="1"/>
    <col min="21" max="21" width="14.8571428571429" style="76" customWidth="1"/>
    <col min="22" max="22" width="11.7142857142857" style="76" customWidth="1"/>
    <col min="23" max="23" width="10.2857142857143" style="76" customWidth="1"/>
    <col min="24" max="24" width="9.13333333333333" style="76" customWidth="1"/>
    <col min="25" max="16384" width="9.13333333333333" style="76"/>
  </cols>
  <sheetData>
    <row r="1" ht="13.5" customHeight="1" spans="1:23">
      <c r="A1" s="76" t="s">
        <v>319</v>
      </c>
      <c r="E1" s="254"/>
      <c r="F1" s="254"/>
      <c r="G1" s="254"/>
      <c r="H1" s="254"/>
      <c r="I1" s="78"/>
      <c r="J1" s="78"/>
      <c r="K1" s="78"/>
      <c r="L1" s="78"/>
      <c r="M1" s="78"/>
      <c r="N1" s="78"/>
      <c r="O1" s="78"/>
      <c r="P1" s="78"/>
      <c r="Q1" s="78"/>
      <c r="W1" s="79"/>
    </row>
    <row r="2" ht="27.75" customHeight="1" spans="1:23">
      <c r="A2" s="62" t="s">
        <v>9</v>
      </c>
      <c r="B2" s="62"/>
      <c r="C2" s="62"/>
      <c r="D2" s="62"/>
      <c r="E2" s="62"/>
      <c r="F2" s="62"/>
      <c r="G2" s="62"/>
      <c r="H2" s="62"/>
      <c r="I2" s="62"/>
      <c r="J2" s="62"/>
      <c r="K2" s="62"/>
      <c r="L2" s="62"/>
      <c r="M2" s="62"/>
      <c r="N2" s="62"/>
      <c r="O2" s="62"/>
      <c r="P2" s="62"/>
      <c r="Q2" s="62"/>
      <c r="R2" s="62"/>
      <c r="S2" s="62"/>
      <c r="T2" s="62"/>
      <c r="U2" s="62"/>
      <c r="V2" s="62"/>
      <c r="W2" s="62"/>
    </row>
    <row r="3" ht="13.5" customHeight="1" spans="1:23">
      <c r="A3" s="158" t="s">
        <v>22</v>
      </c>
      <c r="B3" s="158"/>
      <c r="C3" s="255"/>
      <c r="D3" s="255"/>
      <c r="E3" s="255"/>
      <c r="F3" s="255"/>
      <c r="G3" s="255"/>
      <c r="H3" s="255"/>
      <c r="I3" s="82"/>
      <c r="J3" s="82"/>
      <c r="K3" s="82"/>
      <c r="L3" s="82"/>
      <c r="M3" s="82"/>
      <c r="N3" s="82"/>
      <c r="O3" s="82"/>
      <c r="P3" s="82"/>
      <c r="Q3" s="82"/>
      <c r="W3" s="155" t="s">
        <v>231</v>
      </c>
    </row>
    <row r="4" ht="15.75" customHeight="1" spans="1:23">
      <c r="A4" s="123" t="s">
        <v>320</v>
      </c>
      <c r="B4" s="123" t="s">
        <v>241</v>
      </c>
      <c r="C4" s="123" t="s">
        <v>242</v>
      </c>
      <c r="D4" s="123" t="s">
        <v>321</v>
      </c>
      <c r="E4" s="123" t="s">
        <v>243</v>
      </c>
      <c r="F4" s="123" t="s">
        <v>244</v>
      </c>
      <c r="G4" s="123" t="s">
        <v>322</v>
      </c>
      <c r="H4" s="123" t="s">
        <v>323</v>
      </c>
      <c r="I4" s="123" t="s">
        <v>77</v>
      </c>
      <c r="J4" s="87" t="s">
        <v>324</v>
      </c>
      <c r="K4" s="87"/>
      <c r="L4" s="87"/>
      <c r="M4" s="87"/>
      <c r="N4" s="87" t="s">
        <v>250</v>
      </c>
      <c r="O4" s="87"/>
      <c r="P4" s="87"/>
      <c r="Q4" s="202" t="s">
        <v>83</v>
      </c>
      <c r="R4" s="87" t="s">
        <v>84</v>
      </c>
      <c r="S4" s="87"/>
      <c r="T4" s="87"/>
      <c r="U4" s="87"/>
      <c r="V4" s="87"/>
      <c r="W4" s="87"/>
    </row>
    <row r="5" ht="17.25" customHeight="1" spans="1:23">
      <c r="A5" s="123"/>
      <c r="B5" s="123"/>
      <c r="C5" s="123"/>
      <c r="D5" s="123"/>
      <c r="E5" s="123"/>
      <c r="F5" s="123"/>
      <c r="G5" s="123"/>
      <c r="H5" s="123"/>
      <c r="I5" s="123"/>
      <c r="J5" s="87" t="s">
        <v>80</v>
      </c>
      <c r="K5" s="87"/>
      <c r="L5" s="202" t="s">
        <v>81</v>
      </c>
      <c r="M5" s="202" t="s">
        <v>82</v>
      </c>
      <c r="N5" s="202" t="s">
        <v>80</v>
      </c>
      <c r="O5" s="202" t="s">
        <v>81</v>
      </c>
      <c r="P5" s="202" t="s">
        <v>82</v>
      </c>
      <c r="Q5" s="202"/>
      <c r="R5" s="202" t="s">
        <v>79</v>
      </c>
      <c r="S5" s="202" t="s">
        <v>86</v>
      </c>
      <c r="T5" s="202" t="s">
        <v>325</v>
      </c>
      <c r="U5" s="267" t="s">
        <v>88</v>
      </c>
      <c r="V5" s="202" t="s">
        <v>89</v>
      </c>
      <c r="W5" s="202" t="s">
        <v>90</v>
      </c>
    </row>
    <row r="6" ht="13.5" spans="1:23">
      <c r="A6" s="123"/>
      <c r="B6" s="123"/>
      <c r="C6" s="123"/>
      <c r="D6" s="123"/>
      <c r="E6" s="123"/>
      <c r="F6" s="123"/>
      <c r="G6" s="123"/>
      <c r="H6" s="123"/>
      <c r="I6" s="123"/>
      <c r="J6" s="262" t="s">
        <v>79</v>
      </c>
      <c r="K6" s="262" t="s">
        <v>326</v>
      </c>
      <c r="L6" s="202"/>
      <c r="M6" s="202"/>
      <c r="N6" s="202"/>
      <c r="O6" s="202"/>
      <c r="P6" s="202"/>
      <c r="Q6" s="202"/>
      <c r="R6" s="202"/>
      <c r="S6" s="202"/>
      <c r="T6" s="202"/>
      <c r="U6" s="267"/>
      <c r="V6" s="202"/>
      <c r="W6" s="202"/>
    </row>
    <row r="7" ht="15" customHeight="1" spans="1:23">
      <c r="A7" s="256">
        <v>1</v>
      </c>
      <c r="B7" s="256">
        <v>2</v>
      </c>
      <c r="C7" s="256">
        <v>3</v>
      </c>
      <c r="D7" s="256">
        <v>4</v>
      </c>
      <c r="E7" s="256">
        <v>5</v>
      </c>
      <c r="F7" s="256">
        <v>6</v>
      </c>
      <c r="G7" s="256">
        <v>7</v>
      </c>
      <c r="H7" s="256">
        <v>8</v>
      </c>
      <c r="I7" s="256">
        <v>9</v>
      </c>
      <c r="J7" s="256">
        <v>10</v>
      </c>
      <c r="K7" s="256">
        <v>11</v>
      </c>
      <c r="L7" s="256">
        <v>12</v>
      </c>
      <c r="M7" s="256">
        <v>13</v>
      </c>
      <c r="N7" s="256">
        <v>14</v>
      </c>
      <c r="O7" s="256">
        <v>15</v>
      </c>
      <c r="P7" s="256">
        <v>16</v>
      </c>
      <c r="Q7" s="256">
        <v>17</v>
      </c>
      <c r="R7" s="256">
        <v>18</v>
      </c>
      <c r="S7" s="256">
        <v>19</v>
      </c>
      <c r="T7" s="256">
        <v>20</v>
      </c>
      <c r="U7" s="256">
        <v>21</v>
      </c>
      <c r="V7" s="256">
        <v>22</v>
      </c>
      <c r="W7" s="256">
        <v>23</v>
      </c>
    </row>
    <row r="8" s="76" customFormat="1" ht="18.75" customHeight="1" spans="1:23">
      <c r="A8" s="257" t="s">
        <v>327</v>
      </c>
      <c r="B8" s="257" t="s">
        <v>328</v>
      </c>
      <c r="C8" s="257" t="s">
        <v>329</v>
      </c>
      <c r="D8" s="257" t="s">
        <v>92</v>
      </c>
      <c r="E8" s="257" t="s">
        <v>170</v>
      </c>
      <c r="F8" s="257" t="s">
        <v>171</v>
      </c>
      <c r="G8" s="257" t="s">
        <v>330</v>
      </c>
      <c r="H8" s="257" t="s">
        <v>331</v>
      </c>
      <c r="I8" s="263">
        <f>J8+L8+M8+N8+O8+P8+Q8+R8</f>
        <v>3000</v>
      </c>
      <c r="J8" s="264">
        <f>K8</f>
        <v>3000</v>
      </c>
      <c r="K8" s="265">
        <v>3000</v>
      </c>
      <c r="L8" s="263"/>
      <c r="M8" s="263"/>
      <c r="N8" s="265"/>
      <c r="O8" s="265"/>
      <c r="P8" s="263"/>
      <c r="Q8" s="263"/>
      <c r="R8" s="263"/>
      <c r="S8" s="264" t="s">
        <v>93</v>
      </c>
      <c r="T8" s="264" t="s">
        <v>93</v>
      </c>
      <c r="U8" s="265"/>
      <c r="V8" s="268" t="s">
        <v>93</v>
      </c>
      <c r="W8" s="268" t="s">
        <v>93</v>
      </c>
    </row>
    <row r="9" s="76" customFormat="1" ht="18.75" customHeight="1" spans="1:23">
      <c r="A9" s="257" t="s">
        <v>327</v>
      </c>
      <c r="B9" s="257" t="s">
        <v>328</v>
      </c>
      <c r="C9" s="257" t="s">
        <v>329</v>
      </c>
      <c r="D9" s="257" t="s">
        <v>92</v>
      </c>
      <c r="E9" s="257" t="s">
        <v>170</v>
      </c>
      <c r="F9" s="257" t="s">
        <v>171</v>
      </c>
      <c r="G9" s="257" t="s">
        <v>300</v>
      </c>
      <c r="H9" s="257" t="s">
        <v>301</v>
      </c>
      <c r="I9" s="263">
        <f>J9+L9+M9+N9+O9+P9+Q9+R9</f>
        <v>7000</v>
      </c>
      <c r="J9" s="264">
        <f t="shared" ref="J9:J55" si="0">K9</f>
        <v>7000</v>
      </c>
      <c r="K9" s="265">
        <v>7000</v>
      </c>
      <c r="L9" s="263"/>
      <c r="M9" s="263"/>
      <c r="N9" s="265"/>
      <c r="O9" s="265"/>
      <c r="P9" s="263"/>
      <c r="Q9" s="263"/>
      <c r="R9" s="263"/>
      <c r="S9" s="263"/>
      <c r="T9" s="263"/>
      <c r="U9" s="265"/>
      <c r="V9" s="269"/>
      <c r="W9" s="269"/>
    </row>
    <row r="10" ht="18.75" customHeight="1" spans="1:23">
      <c r="A10" s="257" t="s">
        <v>332</v>
      </c>
      <c r="B10" s="257" t="s">
        <v>333</v>
      </c>
      <c r="C10" s="257" t="s">
        <v>334</v>
      </c>
      <c r="D10" s="257" t="s">
        <v>92</v>
      </c>
      <c r="E10" s="257" t="s">
        <v>150</v>
      </c>
      <c r="F10" s="257" t="s">
        <v>151</v>
      </c>
      <c r="G10" s="257" t="s">
        <v>335</v>
      </c>
      <c r="H10" s="257" t="s">
        <v>336</v>
      </c>
      <c r="I10" s="263">
        <f>J10+L10+M10+N10+O10+P10+Q10+R10</f>
        <v>6000000</v>
      </c>
      <c r="J10" s="264"/>
      <c r="K10" s="265"/>
      <c r="L10" s="263"/>
      <c r="M10" s="263"/>
      <c r="N10" s="265"/>
      <c r="O10" s="265"/>
      <c r="P10" s="263"/>
      <c r="Q10" s="263"/>
      <c r="R10" s="263">
        <f>S10+T10+U10+V10+W10</f>
        <v>6000000</v>
      </c>
      <c r="S10" s="263"/>
      <c r="T10" s="263"/>
      <c r="U10" s="265">
        <v>6000000</v>
      </c>
      <c r="V10" s="269"/>
      <c r="W10" s="269"/>
    </row>
    <row r="11" s="76" customFormat="1" ht="18.75" customHeight="1" spans="1:23">
      <c r="A11" s="257" t="s">
        <v>332</v>
      </c>
      <c r="B11" s="257" t="s">
        <v>337</v>
      </c>
      <c r="C11" s="257" t="s">
        <v>338</v>
      </c>
      <c r="D11" s="257" t="s">
        <v>92</v>
      </c>
      <c r="E11" s="257" t="s">
        <v>150</v>
      </c>
      <c r="F11" s="257" t="s">
        <v>151</v>
      </c>
      <c r="G11" s="257" t="s">
        <v>335</v>
      </c>
      <c r="H11" s="257" t="s">
        <v>336</v>
      </c>
      <c r="I11" s="263">
        <f>J11+L11+M11+N11+O11+P11+Q11+R11</f>
        <v>9612078.91</v>
      </c>
      <c r="J11" s="264">
        <f t="shared" si="0"/>
        <v>9612078.91</v>
      </c>
      <c r="K11" s="265">
        <v>9612078.91</v>
      </c>
      <c r="L11" s="263"/>
      <c r="M11" s="263"/>
      <c r="N11" s="265"/>
      <c r="O11" s="265"/>
      <c r="P11" s="263"/>
      <c r="Q11" s="263"/>
      <c r="R11" s="263"/>
      <c r="S11" s="263"/>
      <c r="T11" s="263"/>
      <c r="U11" s="265"/>
      <c r="V11" s="269"/>
      <c r="W11" s="269"/>
    </row>
    <row r="12" s="76" customFormat="1" ht="34" customHeight="1" spans="1:23">
      <c r="A12" s="257" t="s">
        <v>332</v>
      </c>
      <c r="B12" s="257" t="s">
        <v>339</v>
      </c>
      <c r="C12" s="257" t="s">
        <v>340</v>
      </c>
      <c r="D12" s="257" t="s">
        <v>92</v>
      </c>
      <c r="E12" s="257" t="s">
        <v>150</v>
      </c>
      <c r="F12" s="257" t="s">
        <v>151</v>
      </c>
      <c r="G12" s="257" t="s">
        <v>335</v>
      </c>
      <c r="H12" s="257" t="s">
        <v>336</v>
      </c>
      <c r="I12" s="263">
        <f t="shared" ref="I12:I55" si="1">J12+L12+M12+N12+O12+P12+Q12+R12</f>
        <v>6001732.1</v>
      </c>
      <c r="J12" s="264">
        <f t="shared" si="0"/>
        <v>6001732.1</v>
      </c>
      <c r="K12" s="265">
        <v>6001732.1</v>
      </c>
      <c r="L12" s="263"/>
      <c r="M12" s="263"/>
      <c r="N12" s="265"/>
      <c r="O12" s="265"/>
      <c r="P12" s="263"/>
      <c r="Q12" s="263"/>
      <c r="R12" s="263"/>
      <c r="S12" s="263"/>
      <c r="T12" s="263"/>
      <c r="U12" s="265"/>
      <c r="V12" s="269"/>
      <c r="W12" s="269"/>
    </row>
    <row r="13" ht="27" customHeight="1" spans="1:23">
      <c r="A13" s="257" t="s">
        <v>327</v>
      </c>
      <c r="B13" s="257" t="s">
        <v>341</v>
      </c>
      <c r="C13" s="257" t="s">
        <v>342</v>
      </c>
      <c r="D13" s="257" t="s">
        <v>92</v>
      </c>
      <c r="E13" s="257" t="s">
        <v>154</v>
      </c>
      <c r="F13" s="257" t="s">
        <v>155</v>
      </c>
      <c r="G13" s="257" t="s">
        <v>335</v>
      </c>
      <c r="H13" s="257" t="s">
        <v>336</v>
      </c>
      <c r="I13" s="263">
        <f t="shared" si="1"/>
        <v>188900</v>
      </c>
      <c r="J13" s="264"/>
      <c r="K13" s="265"/>
      <c r="L13" s="263"/>
      <c r="M13" s="263"/>
      <c r="N13" s="265"/>
      <c r="O13" s="265"/>
      <c r="P13" s="263"/>
      <c r="Q13" s="263"/>
      <c r="R13" s="263">
        <f>S13+T13+U13+V13+W13</f>
        <v>188900</v>
      </c>
      <c r="S13" s="263"/>
      <c r="T13" s="263"/>
      <c r="U13" s="265">
        <v>188900</v>
      </c>
      <c r="V13" s="269"/>
      <c r="W13" s="269"/>
    </row>
    <row r="14" ht="18.75" customHeight="1" spans="1:23">
      <c r="A14" s="257" t="s">
        <v>327</v>
      </c>
      <c r="B14" s="257" t="s">
        <v>343</v>
      </c>
      <c r="C14" s="257" t="s">
        <v>344</v>
      </c>
      <c r="D14" s="257" t="s">
        <v>92</v>
      </c>
      <c r="E14" s="257" t="s">
        <v>154</v>
      </c>
      <c r="F14" s="257" t="s">
        <v>155</v>
      </c>
      <c r="G14" s="257" t="s">
        <v>335</v>
      </c>
      <c r="H14" s="257" t="s">
        <v>336</v>
      </c>
      <c r="I14" s="263">
        <f t="shared" si="1"/>
        <v>229170.39</v>
      </c>
      <c r="J14" s="264"/>
      <c r="K14" s="265"/>
      <c r="L14" s="263"/>
      <c r="M14" s="263"/>
      <c r="N14" s="265"/>
      <c r="O14" s="265"/>
      <c r="P14" s="263"/>
      <c r="Q14" s="263"/>
      <c r="R14" s="263">
        <f>S14+T14+U14+V14+W14</f>
        <v>229170.39</v>
      </c>
      <c r="S14" s="263"/>
      <c r="T14" s="263"/>
      <c r="U14" s="265">
        <v>229170.39</v>
      </c>
      <c r="V14" s="269"/>
      <c r="W14" s="269"/>
    </row>
    <row r="15" s="76" customFormat="1" ht="18.75" customHeight="1" spans="1:23">
      <c r="A15" s="257" t="s">
        <v>327</v>
      </c>
      <c r="B15" s="257" t="s">
        <v>345</v>
      </c>
      <c r="C15" s="257" t="s">
        <v>346</v>
      </c>
      <c r="D15" s="257" t="s">
        <v>92</v>
      </c>
      <c r="E15" s="257" t="s">
        <v>162</v>
      </c>
      <c r="F15" s="257" t="s">
        <v>163</v>
      </c>
      <c r="G15" s="257" t="s">
        <v>300</v>
      </c>
      <c r="H15" s="257" t="s">
        <v>301</v>
      </c>
      <c r="I15" s="263">
        <f t="shared" si="1"/>
        <v>50000</v>
      </c>
      <c r="J15" s="264">
        <f t="shared" si="0"/>
        <v>50000</v>
      </c>
      <c r="K15" s="265">
        <v>50000</v>
      </c>
      <c r="L15" s="263"/>
      <c r="M15" s="263"/>
      <c r="N15" s="265"/>
      <c r="O15" s="265"/>
      <c r="P15" s="263"/>
      <c r="Q15" s="263"/>
      <c r="R15" s="263"/>
      <c r="S15" s="263"/>
      <c r="T15" s="263"/>
      <c r="U15" s="265"/>
      <c r="V15" s="269"/>
      <c r="W15" s="269"/>
    </row>
    <row r="16" s="76" customFormat="1" ht="18.75" customHeight="1" spans="1:23">
      <c r="A16" s="257" t="s">
        <v>327</v>
      </c>
      <c r="B16" s="257" t="s">
        <v>347</v>
      </c>
      <c r="C16" s="257" t="s">
        <v>348</v>
      </c>
      <c r="D16" s="257" t="s">
        <v>92</v>
      </c>
      <c r="E16" s="257" t="s">
        <v>158</v>
      </c>
      <c r="F16" s="257" t="s">
        <v>159</v>
      </c>
      <c r="G16" s="257" t="s">
        <v>330</v>
      </c>
      <c r="H16" s="257" t="s">
        <v>331</v>
      </c>
      <c r="I16" s="263">
        <f t="shared" si="1"/>
        <v>23980</v>
      </c>
      <c r="J16" s="264">
        <f t="shared" si="0"/>
        <v>23980</v>
      </c>
      <c r="K16" s="265">
        <v>23980</v>
      </c>
      <c r="L16" s="263"/>
      <c r="M16" s="263"/>
      <c r="N16" s="265"/>
      <c r="O16" s="265"/>
      <c r="P16" s="263"/>
      <c r="Q16" s="263"/>
      <c r="R16" s="263"/>
      <c r="S16" s="263"/>
      <c r="T16" s="263"/>
      <c r="U16" s="265"/>
      <c r="V16" s="269"/>
      <c r="W16" s="269"/>
    </row>
    <row r="17" s="76" customFormat="1" ht="18.75" customHeight="1" spans="1:23">
      <c r="A17" s="257" t="s">
        <v>327</v>
      </c>
      <c r="B17" s="257" t="s">
        <v>349</v>
      </c>
      <c r="C17" s="257" t="s">
        <v>350</v>
      </c>
      <c r="D17" s="257" t="s">
        <v>92</v>
      </c>
      <c r="E17" s="257" t="s">
        <v>152</v>
      </c>
      <c r="F17" s="257" t="s">
        <v>153</v>
      </c>
      <c r="G17" s="257" t="s">
        <v>330</v>
      </c>
      <c r="H17" s="257" t="s">
        <v>331</v>
      </c>
      <c r="I17" s="263">
        <f t="shared" si="1"/>
        <v>400000</v>
      </c>
      <c r="J17" s="264">
        <f t="shared" si="0"/>
        <v>400000</v>
      </c>
      <c r="K17" s="265">
        <v>400000</v>
      </c>
      <c r="L17" s="263"/>
      <c r="M17" s="263"/>
      <c r="N17" s="265"/>
      <c r="O17" s="265"/>
      <c r="P17" s="263"/>
      <c r="Q17" s="263"/>
      <c r="R17" s="263"/>
      <c r="S17" s="263"/>
      <c r="T17" s="263"/>
      <c r="U17" s="265"/>
      <c r="V17" s="269"/>
      <c r="W17" s="269"/>
    </row>
    <row r="18" s="76" customFormat="1" ht="18.75" customHeight="1" spans="1:23">
      <c r="A18" s="257" t="s">
        <v>327</v>
      </c>
      <c r="B18" s="257" t="s">
        <v>351</v>
      </c>
      <c r="C18" s="257" t="s">
        <v>352</v>
      </c>
      <c r="D18" s="257" t="s">
        <v>92</v>
      </c>
      <c r="E18" s="257" t="s">
        <v>156</v>
      </c>
      <c r="F18" s="257" t="s">
        <v>157</v>
      </c>
      <c r="G18" s="257" t="s">
        <v>330</v>
      </c>
      <c r="H18" s="257" t="s">
        <v>331</v>
      </c>
      <c r="I18" s="263">
        <f t="shared" si="1"/>
        <v>90000</v>
      </c>
      <c r="J18" s="264">
        <f t="shared" si="0"/>
        <v>90000</v>
      </c>
      <c r="K18" s="265">
        <v>90000</v>
      </c>
      <c r="L18" s="263"/>
      <c r="M18" s="263"/>
      <c r="N18" s="265"/>
      <c r="O18" s="265"/>
      <c r="P18" s="263"/>
      <c r="Q18" s="263"/>
      <c r="R18" s="263"/>
      <c r="S18" s="263"/>
      <c r="T18" s="263"/>
      <c r="U18" s="265"/>
      <c r="V18" s="269"/>
      <c r="W18" s="269"/>
    </row>
    <row r="19" s="76" customFormat="1" ht="18.75" customHeight="1" spans="1:23">
      <c r="A19" s="257" t="s">
        <v>327</v>
      </c>
      <c r="B19" s="257" t="s">
        <v>351</v>
      </c>
      <c r="C19" s="257" t="s">
        <v>352</v>
      </c>
      <c r="D19" s="257" t="s">
        <v>92</v>
      </c>
      <c r="E19" s="257" t="s">
        <v>156</v>
      </c>
      <c r="F19" s="257" t="s">
        <v>157</v>
      </c>
      <c r="G19" s="257" t="s">
        <v>353</v>
      </c>
      <c r="H19" s="257" t="s">
        <v>354</v>
      </c>
      <c r="I19" s="263">
        <f t="shared" si="1"/>
        <v>123000</v>
      </c>
      <c r="J19" s="264">
        <f t="shared" si="0"/>
        <v>123000</v>
      </c>
      <c r="K19" s="265">
        <v>123000</v>
      </c>
      <c r="L19" s="263"/>
      <c r="M19" s="263"/>
      <c r="N19" s="265"/>
      <c r="O19" s="265"/>
      <c r="P19" s="263"/>
      <c r="Q19" s="263"/>
      <c r="R19" s="263"/>
      <c r="S19" s="263"/>
      <c r="T19" s="263"/>
      <c r="U19" s="265"/>
      <c r="V19" s="269"/>
      <c r="W19" s="269"/>
    </row>
    <row r="20" s="76" customFormat="1" ht="18.75" customHeight="1" spans="1:23">
      <c r="A20" s="257" t="s">
        <v>327</v>
      </c>
      <c r="B20" s="257" t="s">
        <v>351</v>
      </c>
      <c r="C20" s="257" t="s">
        <v>352</v>
      </c>
      <c r="D20" s="257" t="s">
        <v>92</v>
      </c>
      <c r="E20" s="257" t="s">
        <v>156</v>
      </c>
      <c r="F20" s="257" t="s">
        <v>157</v>
      </c>
      <c r="G20" s="257" t="s">
        <v>300</v>
      </c>
      <c r="H20" s="257" t="s">
        <v>301</v>
      </c>
      <c r="I20" s="263">
        <f t="shared" si="1"/>
        <v>37000</v>
      </c>
      <c r="J20" s="264">
        <f t="shared" si="0"/>
        <v>37000</v>
      </c>
      <c r="K20" s="265">
        <v>37000</v>
      </c>
      <c r="L20" s="263"/>
      <c r="M20" s="263"/>
      <c r="N20" s="265"/>
      <c r="O20" s="265"/>
      <c r="P20" s="263"/>
      <c r="Q20" s="263"/>
      <c r="R20" s="263"/>
      <c r="S20" s="263"/>
      <c r="T20" s="263"/>
      <c r="U20" s="265"/>
      <c r="V20" s="269"/>
      <c r="W20" s="269"/>
    </row>
    <row r="21" s="76" customFormat="1" ht="18.75" customHeight="1" spans="1:23">
      <c r="A21" s="257" t="s">
        <v>327</v>
      </c>
      <c r="B21" s="257" t="s">
        <v>355</v>
      </c>
      <c r="C21" s="257" t="s">
        <v>356</v>
      </c>
      <c r="D21" s="257" t="s">
        <v>92</v>
      </c>
      <c r="E21" s="257" t="s">
        <v>168</v>
      </c>
      <c r="F21" s="257" t="s">
        <v>169</v>
      </c>
      <c r="G21" s="257" t="s">
        <v>330</v>
      </c>
      <c r="H21" s="257" t="s">
        <v>331</v>
      </c>
      <c r="I21" s="263">
        <f t="shared" si="1"/>
        <v>270000</v>
      </c>
      <c r="J21" s="264">
        <f t="shared" si="0"/>
        <v>270000</v>
      </c>
      <c r="K21" s="265">
        <v>270000</v>
      </c>
      <c r="L21" s="263"/>
      <c r="M21" s="263"/>
      <c r="N21" s="265"/>
      <c r="O21" s="265"/>
      <c r="P21" s="263"/>
      <c r="Q21" s="263"/>
      <c r="R21" s="263"/>
      <c r="S21" s="263"/>
      <c r="T21" s="263"/>
      <c r="U21" s="265"/>
      <c r="V21" s="269"/>
      <c r="W21" s="269"/>
    </row>
    <row r="22" s="76" customFormat="1" ht="18.75" customHeight="1" spans="1:23">
      <c r="A22" s="257" t="s">
        <v>327</v>
      </c>
      <c r="B22" s="257" t="s">
        <v>355</v>
      </c>
      <c r="C22" s="257" t="s">
        <v>356</v>
      </c>
      <c r="D22" s="257" t="s">
        <v>92</v>
      </c>
      <c r="E22" s="257" t="s">
        <v>168</v>
      </c>
      <c r="F22" s="257" t="s">
        <v>169</v>
      </c>
      <c r="G22" s="257" t="s">
        <v>300</v>
      </c>
      <c r="H22" s="257" t="s">
        <v>301</v>
      </c>
      <c r="I22" s="263">
        <f t="shared" si="1"/>
        <v>244000</v>
      </c>
      <c r="J22" s="264">
        <f t="shared" si="0"/>
        <v>244000</v>
      </c>
      <c r="K22" s="265">
        <v>244000</v>
      </c>
      <c r="L22" s="263"/>
      <c r="M22" s="263"/>
      <c r="N22" s="265"/>
      <c r="O22" s="265"/>
      <c r="P22" s="263"/>
      <c r="Q22" s="263"/>
      <c r="R22" s="263"/>
      <c r="S22" s="263"/>
      <c r="T22" s="263"/>
      <c r="U22" s="265"/>
      <c r="V22" s="269"/>
      <c r="W22" s="269"/>
    </row>
    <row r="23" s="76" customFormat="1" ht="18.75" customHeight="1" spans="1:23">
      <c r="A23" s="257" t="s">
        <v>327</v>
      </c>
      <c r="B23" s="257" t="s">
        <v>355</v>
      </c>
      <c r="C23" s="257" t="s">
        <v>356</v>
      </c>
      <c r="D23" s="257" t="s">
        <v>92</v>
      </c>
      <c r="E23" s="257" t="s">
        <v>168</v>
      </c>
      <c r="F23" s="257" t="s">
        <v>169</v>
      </c>
      <c r="G23" s="257" t="s">
        <v>357</v>
      </c>
      <c r="H23" s="257" t="s">
        <v>235</v>
      </c>
      <c r="I23" s="263">
        <f t="shared" si="1"/>
        <v>5100</v>
      </c>
      <c r="J23" s="264">
        <f t="shared" si="0"/>
        <v>5100</v>
      </c>
      <c r="K23" s="265">
        <v>5100</v>
      </c>
      <c r="L23" s="263"/>
      <c r="M23" s="263"/>
      <c r="N23" s="265"/>
      <c r="O23" s="265"/>
      <c r="P23" s="263"/>
      <c r="Q23" s="263"/>
      <c r="R23" s="263"/>
      <c r="S23" s="263"/>
      <c r="T23" s="263"/>
      <c r="U23" s="265"/>
      <c r="V23" s="269"/>
      <c r="W23" s="269"/>
    </row>
    <row r="24" s="76" customFormat="1" ht="18.75" customHeight="1" spans="1:23">
      <c r="A24" s="257" t="s">
        <v>327</v>
      </c>
      <c r="B24" s="257" t="s">
        <v>358</v>
      </c>
      <c r="C24" s="257" t="s">
        <v>359</v>
      </c>
      <c r="D24" s="257" t="s">
        <v>92</v>
      </c>
      <c r="E24" s="257" t="s">
        <v>120</v>
      </c>
      <c r="F24" s="257" t="s">
        <v>121</v>
      </c>
      <c r="G24" s="257" t="s">
        <v>360</v>
      </c>
      <c r="H24" s="257" t="s">
        <v>361</v>
      </c>
      <c r="I24" s="263">
        <f t="shared" si="1"/>
        <v>140520</v>
      </c>
      <c r="J24" s="264">
        <f t="shared" si="0"/>
        <v>140520</v>
      </c>
      <c r="K24" s="265">
        <v>140520</v>
      </c>
      <c r="L24" s="263"/>
      <c r="M24" s="263"/>
      <c r="N24" s="265"/>
      <c r="O24" s="265"/>
      <c r="P24" s="263"/>
      <c r="Q24" s="263"/>
      <c r="R24" s="263"/>
      <c r="S24" s="263"/>
      <c r="T24" s="263"/>
      <c r="U24" s="265"/>
      <c r="V24" s="269"/>
      <c r="W24" s="269"/>
    </row>
    <row r="25" s="76" customFormat="1" ht="18.75" customHeight="1" spans="1:23">
      <c r="A25" s="257" t="s">
        <v>327</v>
      </c>
      <c r="B25" s="257" t="s">
        <v>362</v>
      </c>
      <c r="C25" s="257" t="s">
        <v>363</v>
      </c>
      <c r="D25" s="257" t="s">
        <v>92</v>
      </c>
      <c r="E25" s="257" t="s">
        <v>146</v>
      </c>
      <c r="F25" s="257" t="s">
        <v>147</v>
      </c>
      <c r="G25" s="257" t="s">
        <v>284</v>
      </c>
      <c r="H25" s="257" t="s">
        <v>285</v>
      </c>
      <c r="I25" s="263">
        <f t="shared" si="1"/>
        <v>26400</v>
      </c>
      <c r="J25" s="264">
        <f t="shared" si="0"/>
        <v>26400</v>
      </c>
      <c r="K25" s="265">
        <v>26400</v>
      </c>
      <c r="L25" s="263"/>
      <c r="M25" s="263"/>
      <c r="N25" s="265"/>
      <c r="O25" s="265"/>
      <c r="P25" s="263"/>
      <c r="Q25" s="263"/>
      <c r="R25" s="263"/>
      <c r="S25" s="263"/>
      <c r="T25" s="263"/>
      <c r="U25" s="265"/>
      <c r="V25" s="269"/>
      <c r="W25" s="269"/>
    </row>
    <row r="26" s="76" customFormat="1" ht="18.75" customHeight="1" spans="1:23">
      <c r="A26" s="257" t="s">
        <v>327</v>
      </c>
      <c r="B26" s="257" t="s">
        <v>364</v>
      </c>
      <c r="C26" s="257" t="s">
        <v>365</v>
      </c>
      <c r="D26" s="257" t="s">
        <v>92</v>
      </c>
      <c r="E26" s="257" t="s">
        <v>160</v>
      </c>
      <c r="F26" s="257" t="s">
        <v>161</v>
      </c>
      <c r="G26" s="257" t="s">
        <v>330</v>
      </c>
      <c r="H26" s="257" t="s">
        <v>331</v>
      </c>
      <c r="I26" s="263">
        <f t="shared" si="1"/>
        <v>50000</v>
      </c>
      <c r="J26" s="264">
        <f t="shared" si="0"/>
        <v>50000</v>
      </c>
      <c r="K26" s="265">
        <v>50000</v>
      </c>
      <c r="L26" s="263"/>
      <c r="M26" s="263"/>
      <c r="N26" s="265"/>
      <c r="O26" s="265"/>
      <c r="P26" s="263"/>
      <c r="Q26" s="263"/>
      <c r="R26" s="263"/>
      <c r="S26" s="263"/>
      <c r="T26" s="263"/>
      <c r="U26" s="265"/>
      <c r="V26" s="269"/>
      <c r="W26" s="269"/>
    </row>
    <row r="27" s="76" customFormat="1" ht="18.75" customHeight="1" spans="1:23">
      <c r="A27" s="257" t="s">
        <v>327</v>
      </c>
      <c r="B27" s="257" t="s">
        <v>366</v>
      </c>
      <c r="C27" s="257" t="s">
        <v>367</v>
      </c>
      <c r="D27" s="257" t="s">
        <v>92</v>
      </c>
      <c r="E27" s="257" t="s">
        <v>160</v>
      </c>
      <c r="F27" s="257" t="s">
        <v>161</v>
      </c>
      <c r="G27" s="257" t="s">
        <v>330</v>
      </c>
      <c r="H27" s="257" t="s">
        <v>331</v>
      </c>
      <c r="I27" s="263">
        <f t="shared" si="1"/>
        <v>20000</v>
      </c>
      <c r="J27" s="264">
        <f t="shared" si="0"/>
        <v>20000</v>
      </c>
      <c r="K27" s="265">
        <v>20000</v>
      </c>
      <c r="L27" s="263"/>
      <c r="M27" s="263"/>
      <c r="N27" s="265"/>
      <c r="O27" s="265"/>
      <c r="P27" s="263"/>
      <c r="Q27" s="263"/>
      <c r="R27" s="263"/>
      <c r="S27" s="263"/>
      <c r="T27" s="263"/>
      <c r="U27" s="265"/>
      <c r="V27" s="269"/>
      <c r="W27" s="269"/>
    </row>
    <row r="28" s="76" customFormat="1" ht="18.75" customHeight="1" spans="1:23">
      <c r="A28" s="257" t="s">
        <v>327</v>
      </c>
      <c r="B28" s="257" t="s">
        <v>368</v>
      </c>
      <c r="C28" s="257" t="s">
        <v>369</v>
      </c>
      <c r="D28" s="257" t="s">
        <v>92</v>
      </c>
      <c r="E28" s="257" t="s">
        <v>172</v>
      </c>
      <c r="F28" s="257" t="s">
        <v>173</v>
      </c>
      <c r="G28" s="257" t="s">
        <v>330</v>
      </c>
      <c r="H28" s="257" t="s">
        <v>331</v>
      </c>
      <c r="I28" s="263">
        <f t="shared" si="1"/>
        <v>60000</v>
      </c>
      <c r="J28" s="264">
        <f t="shared" si="0"/>
        <v>60000</v>
      </c>
      <c r="K28" s="265">
        <v>60000</v>
      </c>
      <c r="L28" s="263"/>
      <c r="M28" s="263"/>
      <c r="N28" s="265"/>
      <c r="O28" s="265"/>
      <c r="P28" s="263"/>
      <c r="Q28" s="263"/>
      <c r="R28" s="263"/>
      <c r="S28" s="263"/>
      <c r="T28" s="263"/>
      <c r="U28" s="265"/>
      <c r="V28" s="269"/>
      <c r="W28" s="269"/>
    </row>
    <row r="29" s="76" customFormat="1" ht="18.75" customHeight="1" spans="1:23">
      <c r="A29" s="257" t="s">
        <v>327</v>
      </c>
      <c r="B29" s="257" t="s">
        <v>370</v>
      </c>
      <c r="C29" s="257" t="s">
        <v>371</v>
      </c>
      <c r="D29" s="257" t="s">
        <v>92</v>
      </c>
      <c r="E29" s="257" t="s">
        <v>154</v>
      </c>
      <c r="F29" s="257" t="s">
        <v>155</v>
      </c>
      <c r="G29" s="257" t="s">
        <v>330</v>
      </c>
      <c r="H29" s="257" t="s">
        <v>331</v>
      </c>
      <c r="I29" s="263">
        <f t="shared" si="1"/>
        <v>50000</v>
      </c>
      <c r="J29" s="264">
        <f t="shared" si="0"/>
        <v>50000</v>
      </c>
      <c r="K29" s="265">
        <v>50000</v>
      </c>
      <c r="L29" s="263"/>
      <c r="M29" s="263"/>
      <c r="N29" s="265"/>
      <c r="O29" s="265"/>
      <c r="P29" s="263"/>
      <c r="Q29" s="263"/>
      <c r="R29" s="263"/>
      <c r="S29" s="263"/>
      <c r="T29" s="263"/>
      <c r="U29" s="265"/>
      <c r="V29" s="269"/>
      <c r="W29" s="269"/>
    </row>
    <row r="30" s="76" customFormat="1" ht="18.75" customHeight="1" spans="1:23">
      <c r="A30" s="257" t="s">
        <v>327</v>
      </c>
      <c r="B30" s="257" t="s">
        <v>372</v>
      </c>
      <c r="C30" s="257" t="s">
        <v>373</v>
      </c>
      <c r="D30" s="257" t="s">
        <v>92</v>
      </c>
      <c r="E30" s="257" t="s">
        <v>152</v>
      </c>
      <c r="F30" s="257" t="s">
        <v>153</v>
      </c>
      <c r="G30" s="257" t="s">
        <v>330</v>
      </c>
      <c r="H30" s="257" t="s">
        <v>331</v>
      </c>
      <c r="I30" s="263">
        <f t="shared" si="1"/>
        <v>50000</v>
      </c>
      <c r="J30" s="264">
        <f t="shared" si="0"/>
        <v>50000</v>
      </c>
      <c r="K30" s="265">
        <v>50000</v>
      </c>
      <c r="L30" s="263"/>
      <c r="M30" s="263"/>
      <c r="N30" s="265"/>
      <c r="O30" s="265"/>
      <c r="P30" s="263"/>
      <c r="Q30" s="263"/>
      <c r="R30" s="263"/>
      <c r="S30" s="263"/>
      <c r="T30" s="263"/>
      <c r="U30" s="265"/>
      <c r="V30" s="269"/>
      <c r="W30" s="269"/>
    </row>
    <row r="31" s="76" customFormat="1" ht="18.75" customHeight="1" spans="1:23">
      <c r="A31" s="257" t="s">
        <v>327</v>
      </c>
      <c r="B31" s="257" t="s">
        <v>374</v>
      </c>
      <c r="C31" s="257" t="s">
        <v>375</v>
      </c>
      <c r="D31" s="257" t="s">
        <v>92</v>
      </c>
      <c r="E31" s="257" t="s">
        <v>160</v>
      </c>
      <c r="F31" s="257" t="s">
        <v>161</v>
      </c>
      <c r="G31" s="257" t="s">
        <v>330</v>
      </c>
      <c r="H31" s="257" t="s">
        <v>331</v>
      </c>
      <c r="I31" s="263">
        <f t="shared" si="1"/>
        <v>50000</v>
      </c>
      <c r="J31" s="264">
        <f t="shared" si="0"/>
        <v>50000</v>
      </c>
      <c r="K31" s="265">
        <v>50000</v>
      </c>
      <c r="L31" s="263"/>
      <c r="M31" s="263"/>
      <c r="N31" s="265"/>
      <c r="O31" s="265"/>
      <c r="P31" s="263"/>
      <c r="Q31" s="263"/>
      <c r="R31" s="263"/>
      <c r="S31" s="263"/>
      <c r="T31" s="263"/>
      <c r="U31" s="265"/>
      <c r="V31" s="269"/>
      <c r="W31" s="269"/>
    </row>
    <row r="32" s="76" customFormat="1" ht="18.75" customHeight="1" spans="1:23">
      <c r="A32" s="257" t="s">
        <v>327</v>
      </c>
      <c r="B32" s="257" t="s">
        <v>376</v>
      </c>
      <c r="C32" s="257" t="s">
        <v>377</v>
      </c>
      <c r="D32" s="257" t="s">
        <v>92</v>
      </c>
      <c r="E32" s="257" t="s">
        <v>166</v>
      </c>
      <c r="F32" s="257" t="s">
        <v>167</v>
      </c>
      <c r="G32" s="257" t="s">
        <v>378</v>
      </c>
      <c r="H32" s="257" t="s">
        <v>379</v>
      </c>
      <c r="I32" s="263">
        <f t="shared" si="1"/>
        <v>100000</v>
      </c>
      <c r="J32" s="264">
        <f t="shared" si="0"/>
        <v>100000</v>
      </c>
      <c r="K32" s="265">
        <v>100000</v>
      </c>
      <c r="L32" s="263"/>
      <c r="M32" s="263"/>
      <c r="N32" s="265"/>
      <c r="O32" s="265"/>
      <c r="P32" s="263"/>
      <c r="Q32" s="263"/>
      <c r="R32" s="263"/>
      <c r="S32" s="263"/>
      <c r="T32" s="263"/>
      <c r="U32" s="265"/>
      <c r="V32" s="269"/>
      <c r="W32" s="269"/>
    </row>
    <row r="33" s="76" customFormat="1" ht="18.75" customHeight="1" spans="1:23">
      <c r="A33" s="257" t="s">
        <v>327</v>
      </c>
      <c r="B33" s="257" t="s">
        <v>380</v>
      </c>
      <c r="C33" s="257" t="s">
        <v>381</v>
      </c>
      <c r="D33" s="257" t="s">
        <v>92</v>
      </c>
      <c r="E33" s="257" t="s">
        <v>162</v>
      </c>
      <c r="F33" s="257" t="s">
        <v>163</v>
      </c>
      <c r="G33" s="257" t="s">
        <v>335</v>
      </c>
      <c r="H33" s="257" t="s">
        <v>336</v>
      </c>
      <c r="I33" s="263">
        <f t="shared" si="1"/>
        <v>540000</v>
      </c>
      <c r="J33" s="264">
        <f t="shared" si="0"/>
        <v>540000</v>
      </c>
      <c r="K33" s="265">
        <v>540000</v>
      </c>
      <c r="L33" s="263"/>
      <c r="M33" s="263"/>
      <c r="N33" s="265"/>
      <c r="O33" s="265"/>
      <c r="P33" s="263"/>
      <c r="Q33" s="263"/>
      <c r="R33" s="263"/>
      <c r="S33" s="263"/>
      <c r="T33" s="263"/>
      <c r="U33" s="265"/>
      <c r="V33" s="269"/>
      <c r="W33" s="269"/>
    </row>
    <row r="34" s="76" customFormat="1" ht="18.75" customHeight="1" spans="1:23">
      <c r="A34" s="257" t="s">
        <v>327</v>
      </c>
      <c r="B34" s="257" t="s">
        <v>380</v>
      </c>
      <c r="C34" s="257" t="s">
        <v>381</v>
      </c>
      <c r="D34" s="257" t="s">
        <v>92</v>
      </c>
      <c r="E34" s="257" t="s">
        <v>166</v>
      </c>
      <c r="F34" s="257" t="s">
        <v>167</v>
      </c>
      <c r="G34" s="257" t="s">
        <v>335</v>
      </c>
      <c r="H34" s="257" t="s">
        <v>336</v>
      </c>
      <c r="I34" s="263">
        <f t="shared" si="1"/>
        <v>450000</v>
      </c>
      <c r="J34" s="264">
        <f t="shared" si="0"/>
        <v>450000</v>
      </c>
      <c r="K34" s="265">
        <v>450000</v>
      </c>
      <c r="L34" s="263"/>
      <c r="M34" s="263"/>
      <c r="N34" s="265"/>
      <c r="O34" s="265"/>
      <c r="P34" s="263"/>
      <c r="Q34" s="263"/>
      <c r="R34" s="263"/>
      <c r="S34" s="263"/>
      <c r="T34" s="263"/>
      <c r="U34" s="265"/>
      <c r="V34" s="269"/>
      <c r="W34" s="269"/>
    </row>
    <row r="35" s="76" customFormat="1" ht="18.75" customHeight="1" spans="1:23">
      <c r="A35" s="257" t="s">
        <v>327</v>
      </c>
      <c r="B35" s="257" t="s">
        <v>380</v>
      </c>
      <c r="C35" s="257" t="s">
        <v>381</v>
      </c>
      <c r="D35" s="257" t="s">
        <v>92</v>
      </c>
      <c r="E35" s="257" t="s">
        <v>152</v>
      </c>
      <c r="F35" s="257" t="s">
        <v>153</v>
      </c>
      <c r="G35" s="257" t="s">
        <v>330</v>
      </c>
      <c r="H35" s="257" t="s">
        <v>331</v>
      </c>
      <c r="I35" s="263">
        <f t="shared" si="1"/>
        <v>6320000</v>
      </c>
      <c r="J35" s="264">
        <f t="shared" si="0"/>
        <v>6320000</v>
      </c>
      <c r="K35" s="265">
        <v>6320000</v>
      </c>
      <c r="L35" s="263"/>
      <c r="M35" s="263"/>
      <c r="N35" s="265"/>
      <c r="O35" s="265"/>
      <c r="P35" s="263"/>
      <c r="Q35" s="263"/>
      <c r="R35" s="263"/>
      <c r="S35" s="263"/>
      <c r="T35" s="263"/>
      <c r="U35" s="265"/>
      <c r="V35" s="269"/>
      <c r="W35" s="269"/>
    </row>
    <row r="36" s="76" customFormat="1" ht="18.75" customHeight="1" spans="1:23">
      <c r="A36" s="257" t="s">
        <v>327</v>
      </c>
      <c r="B36" s="257" t="s">
        <v>380</v>
      </c>
      <c r="C36" s="257" t="s">
        <v>381</v>
      </c>
      <c r="D36" s="257" t="s">
        <v>92</v>
      </c>
      <c r="E36" s="257" t="s">
        <v>160</v>
      </c>
      <c r="F36" s="257" t="s">
        <v>161</v>
      </c>
      <c r="G36" s="257" t="s">
        <v>330</v>
      </c>
      <c r="H36" s="257" t="s">
        <v>331</v>
      </c>
      <c r="I36" s="263">
        <f t="shared" si="1"/>
        <v>135000</v>
      </c>
      <c r="J36" s="264">
        <f t="shared" si="0"/>
        <v>135000</v>
      </c>
      <c r="K36" s="265">
        <v>135000</v>
      </c>
      <c r="L36" s="263"/>
      <c r="M36" s="263"/>
      <c r="N36" s="265"/>
      <c r="O36" s="265"/>
      <c r="P36" s="263"/>
      <c r="Q36" s="263"/>
      <c r="R36" s="263"/>
      <c r="S36" s="263"/>
      <c r="T36" s="263"/>
      <c r="U36" s="265"/>
      <c r="V36" s="269"/>
      <c r="W36" s="269"/>
    </row>
    <row r="37" ht="27" customHeight="1" spans="1:23">
      <c r="A37" s="257" t="s">
        <v>327</v>
      </c>
      <c r="B37" s="257" t="s">
        <v>382</v>
      </c>
      <c r="C37" s="257" t="s">
        <v>383</v>
      </c>
      <c r="D37" s="257" t="s">
        <v>92</v>
      </c>
      <c r="E37" s="257" t="s">
        <v>176</v>
      </c>
      <c r="F37" s="257" t="s">
        <v>177</v>
      </c>
      <c r="G37" s="257" t="s">
        <v>300</v>
      </c>
      <c r="H37" s="257" t="s">
        <v>301</v>
      </c>
      <c r="I37" s="263">
        <f t="shared" si="1"/>
        <v>300000</v>
      </c>
      <c r="J37" s="264"/>
      <c r="K37" s="265"/>
      <c r="L37" s="263"/>
      <c r="M37" s="263"/>
      <c r="N37" s="265"/>
      <c r="O37" s="265">
        <v>300000</v>
      </c>
      <c r="P37" s="263"/>
      <c r="Q37" s="263"/>
      <c r="R37" s="263"/>
      <c r="S37" s="263"/>
      <c r="T37" s="263"/>
      <c r="U37" s="265"/>
      <c r="V37" s="269"/>
      <c r="W37" s="269"/>
    </row>
    <row r="38" s="76" customFormat="1" ht="18.75" customHeight="1" spans="1:23">
      <c r="A38" s="257" t="s">
        <v>327</v>
      </c>
      <c r="B38" s="257" t="s">
        <v>384</v>
      </c>
      <c r="C38" s="257" t="s">
        <v>385</v>
      </c>
      <c r="D38" s="257" t="s">
        <v>92</v>
      </c>
      <c r="E38" s="257" t="s">
        <v>176</v>
      </c>
      <c r="F38" s="257" t="s">
        <v>177</v>
      </c>
      <c r="G38" s="257" t="s">
        <v>335</v>
      </c>
      <c r="H38" s="257" t="s">
        <v>336</v>
      </c>
      <c r="I38" s="263">
        <f t="shared" si="1"/>
        <v>1491000</v>
      </c>
      <c r="J38" s="264"/>
      <c r="K38" s="265"/>
      <c r="L38" s="263"/>
      <c r="M38" s="263"/>
      <c r="N38" s="265"/>
      <c r="O38" s="265">
        <v>1491000</v>
      </c>
      <c r="P38" s="263"/>
      <c r="Q38" s="263"/>
      <c r="R38" s="263"/>
      <c r="S38" s="263"/>
      <c r="T38" s="263"/>
      <c r="U38" s="265"/>
      <c r="V38" s="269"/>
      <c r="W38" s="269"/>
    </row>
    <row r="39" ht="18.75" customHeight="1" spans="1:23">
      <c r="A39" s="257" t="s">
        <v>327</v>
      </c>
      <c r="B39" s="257" t="s">
        <v>386</v>
      </c>
      <c r="C39" s="257" t="s">
        <v>387</v>
      </c>
      <c r="D39" s="257" t="s">
        <v>92</v>
      </c>
      <c r="E39" s="257" t="s">
        <v>182</v>
      </c>
      <c r="F39" s="257" t="s">
        <v>177</v>
      </c>
      <c r="G39" s="257" t="s">
        <v>335</v>
      </c>
      <c r="H39" s="257" t="s">
        <v>336</v>
      </c>
      <c r="I39" s="263">
        <f t="shared" si="1"/>
        <v>2520100</v>
      </c>
      <c r="J39" s="264"/>
      <c r="K39" s="265"/>
      <c r="L39" s="263"/>
      <c r="M39" s="263"/>
      <c r="N39" s="265"/>
      <c r="O39" s="265">
        <v>2520100</v>
      </c>
      <c r="P39" s="263"/>
      <c r="Q39" s="263"/>
      <c r="R39" s="263"/>
      <c r="S39" s="263"/>
      <c r="T39" s="263"/>
      <c r="U39" s="265"/>
      <c r="V39" s="269"/>
      <c r="W39" s="269"/>
    </row>
    <row r="40" ht="18.75" customHeight="1" spans="1:23">
      <c r="A40" s="257" t="s">
        <v>327</v>
      </c>
      <c r="B40" s="257" t="s">
        <v>388</v>
      </c>
      <c r="C40" s="257" t="s">
        <v>387</v>
      </c>
      <c r="D40" s="257" t="s">
        <v>92</v>
      </c>
      <c r="E40" s="257" t="s">
        <v>176</v>
      </c>
      <c r="F40" s="257" t="s">
        <v>177</v>
      </c>
      <c r="G40" s="257" t="s">
        <v>335</v>
      </c>
      <c r="H40" s="257" t="s">
        <v>336</v>
      </c>
      <c r="I40" s="263">
        <f t="shared" si="1"/>
        <v>1279900</v>
      </c>
      <c r="J40" s="264"/>
      <c r="K40" s="265"/>
      <c r="L40" s="263"/>
      <c r="M40" s="263"/>
      <c r="N40" s="265"/>
      <c r="O40" s="265">
        <v>1279900</v>
      </c>
      <c r="P40" s="263"/>
      <c r="Q40" s="263"/>
      <c r="R40" s="263"/>
      <c r="S40" s="263"/>
      <c r="T40" s="263"/>
      <c r="U40" s="265"/>
      <c r="V40" s="269"/>
      <c r="W40" s="269"/>
    </row>
    <row r="41" ht="18.75" customHeight="1" spans="1:23">
      <c r="A41" s="257" t="s">
        <v>327</v>
      </c>
      <c r="B41" s="257" t="s">
        <v>389</v>
      </c>
      <c r="C41" s="257" t="s">
        <v>385</v>
      </c>
      <c r="D41" s="257" t="s">
        <v>92</v>
      </c>
      <c r="E41" s="257" t="s">
        <v>176</v>
      </c>
      <c r="F41" s="257" t="s">
        <v>177</v>
      </c>
      <c r="G41" s="257" t="s">
        <v>335</v>
      </c>
      <c r="H41" s="257" t="s">
        <v>336</v>
      </c>
      <c r="I41" s="263">
        <f t="shared" si="1"/>
        <v>1475824</v>
      </c>
      <c r="J41" s="264"/>
      <c r="K41" s="265"/>
      <c r="L41" s="263"/>
      <c r="M41" s="263"/>
      <c r="N41" s="265"/>
      <c r="O41" s="265">
        <v>1475824</v>
      </c>
      <c r="P41" s="263"/>
      <c r="Q41" s="263"/>
      <c r="R41" s="263"/>
      <c r="S41" s="263"/>
      <c r="T41" s="263"/>
      <c r="U41" s="265"/>
      <c r="V41" s="269"/>
      <c r="W41" s="269"/>
    </row>
    <row r="42" ht="18.75" customHeight="1" spans="1:23">
      <c r="A42" s="257" t="s">
        <v>327</v>
      </c>
      <c r="B42" s="257" t="s">
        <v>390</v>
      </c>
      <c r="C42" s="257" t="s">
        <v>385</v>
      </c>
      <c r="D42" s="257" t="s">
        <v>92</v>
      </c>
      <c r="E42" s="257" t="s">
        <v>176</v>
      </c>
      <c r="F42" s="257" t="s">
        <v>177</v>
      </c>
      <c r="G42" s="257" t="s">
        <v>335</v>
      </c>
      <c r="H42" s="257" t="s">
        <v>336</v>
      </c>
      <c r="I42" s="263">
        <f t="shared" si="1"/>
        <v>1680985</v>
      </c>
      <c r="J42" s="264"/>
      <c r="K42" s="265"/>
      <c r="L42" s="263"/>
      <c r="M42" s="263"/>
      <c r="N42" s="265"/>
      <c r="O42" s="265">
        <v>1680985</v>
      </c>
      <c r="P42" s="263"/>
      <c r="Q42" s="263"/>
      <c r="R42" s="263"/>
      <c r="S42" s="263"/>
      <c r="T42" s="263"/>
      <c r="U42" s="265"/>
      <c r="V42" s="269"/>
      <c r="W42" s="269"/>
    </row>
    <row r="43" ht="18.75" customHeight="1" spans="1:23">
      <c r="A43" s="257" t="s">
        <v>327</v>
      </c>
      <c r="B43" s="257" t="s">
        <v>391</v>
      </c>
      <c r="C43" s="257" t="s">
        <v>385</v>
      </c>
      <c r="D43" s="257" t="s">
        <v>92</v>
      </c>
      <c r="E43" s="257" t="s">
        <v>176</v>
      </c>
      <c r="F43" s="257" t="s">
        <v>177</v>
      </c>
      <c r="G43" s="257" t="s">
        <v>335</v>
      </c>
      <c r="H43" s="257" t="s">
        <v>336</v>
      </c>
      <c r="I43" s="263">
        <f t="shared" si="1"/>
        <v>37673</v>
      </c>
      <c r="J43" s="264"/>
      <c r="K43" s="265"/>
      <c r="L43" s="263"/>
      <c r="M43" s="263"/>
      <c r="N43" s="265"/>
      <c r="O43" s="265">
        <v>37673</v>
      </c>
      <c r="P43" s="263"/>
      <c r="Q43" s="263"/>
      <c r="R43" s="263"/>
      <c r="S43" s="263"/>
      <c r="T43" s="263"/>
      <c r="U43" s="265"/>
      <c r="V43" s="269"/>
      <c r="W43" s="269"/>
    </row>
    <row r="44" ht="18.75" customHeight="1" spans="1:23">
      <c r="A44" s="257" t="s">
        <v>327</v>
      </c>
      <c r="B44" s="257" t="s">
        <v>392</v>
      </c>
      <c r="C44" s="257" t="s">
        <v>385</v>
      </c>
      <c r="D44" s="257" t="s">
        <v>92</v>
      </c>
      <c r="E44" s="257" t="s">
        <v>176</v>
      </c>
      <c r="F44" s="257" t="s">
        <v>177</v>
      </c>
      <c r="G44" s="257" t="s">
        <v>335</v>
      </c>
      <c r="H44" s="257" t="s">
        <v>336</v>
      </c>
      <c r="I44" s="263">
        <f t="shared" si="1"/>
        <v>165618</v>
      </c>
      <c r="J44" s="264"/>
      <c r="K44" s="265"/>
      <c r="L44" s="263"/>
      <c r="M44" s="263"/>
      <c r="N44" s="265"/>
      <c r="O44" s="265">
        <v>165618</v>
      </c>
      <c r="P44" s="263"/>
      <c r="Q44" s="263"/>
      <c r="R44" s="263"/>
      <c r="S44" s="263"/>
      <c r="T44" s="263"/>
      <c r="U44" s="265"/>
      <c r="V44" s="269"/>
      <c r="W44" s="269"/>
    </row>
    <row r="45" ht="18.75" customHeight="1" spans="1:23">
      <c r="A45" s="257" t="s">
        <v>327</v>
      </c>
      <c r="B45" s="257" t="s">
        <v>393</v>
      </c>
      <c r="C45" s="257" t="s">
        <v>394</v>
      </c>
      <c r="D45" s="257" t="s">
        <v>92</v>
      </c>
      <c r="E45" s="257" t="s">
        <v>180</v>
      </c>
      <c r="F45" s="257" t="s">
        <v>181</v>
      </c>
      <c r="G45" s="257" t="s">
        <v>284</v>
      </c>
      <c r="H45" s="257" t="s">
        <v>285</v>
      </c>
      <c r="I45" s="263">
        <f t="shared" si="1"/>
        <v>639150</v>
      </c>
      <c r="J45" s="264"/>
      <c r="K45" s="265"/>
      <c r="L45" s="263"/>
      <c r="M45" s="263"/>
      <c r="N45" s="265"/>
      <c r="O45" s="265">
        <v>639150</v>
      </c>
      <c r="P45" s="263"/>
      <c r="Q45" s="263"/>
      <c r="R45" s="263"/>
      <c r="S45" s="263"/>
      <c r="T45" s="263"/>
      <c r="U45" s="265"/>
      <c r="V45" s="269"/>
      <c r="W45" s="269"/>
    </row>
    <row r="46" ht="18.75" customHeight="1" spans="1:23">
      <c r="A46" s="257" t="s">
        <v>332</v>
      </c>
      <c r="B46" s="257" t="s">
        <v>395</v>
      </c>
      <c r="C46" s="257" t="s">
        <v>396</v>
      </c>
      <c r="D46" s="257" t="s">
        <v>92</v>
      </c>
      <c r="E46" s="257" t="s">
        <v>164</v>
      </c>
      <c r="F46" s="257" t="s">
        <v>165</v>
      </c>
      <c r="G46" s="257" t="s">
        <v>335</v>
      </c>
      <c r="H46" s="257" t="s">
        <v>336</v>
      </c>
      <c r="I46" s="263">
        <f t="shared" si="1"/>
        <v>130000</v>
      </c>
      <c r="J46" s="264"/>
      <c r="K46" s="265"/>
      <c r="L46" s="263"/>
      <c r="M46" s="263"/>
      <c r="N46" s="265">
        <v>130000</v>
      </c>
      <c r="O46" s="265"/>
      <c r="P46" s="263"/>
      <c r="Q46" s="263"/>
      <c r="R46" s="263"/>
      <c r="S46" s="263"/>
      <c r="T46" s="263"/>
      <c r="U46" s="265"/>
      <c r="V46" s="269"/>
      <c r="W46" s="269"/>
    </row>
    <row r="47" ht="18.75" customHeight="1" spans="1:23">
      <c r="A47" s="257" t="s">
        <v>327</v>
      </c>
      <c r="B47" s="257" t="s">
        <v>397</v>
      </c>
      <c r="C47" s="257" t="s">
        <v>398</v>
      </c>
      <c r="D47" s="257" t="s">
        <v>92</v>
      </c>
      <c r="E47" s="257" t="s">
        <v>176</v>
      </c>
      <c r="F47" s="257" t="s">
        <v>177</v>
      </c>
      <c r="G47" s="257" t="s">
        <v>335</v>
      </c>
      <c r="H47" s="257" t="s">
        <v>336</v>
      </c>
      <c r="I47" s="263">
        <f t="shared" si="1"/>
        <v>2360000</v>
      </c>
      <c r="J47" s="264"/>
      <c r="K47" s="265"/>
      <c r="L47" s="263"/>
      <c r="M47" s="263"/>
      <c r="N47" s="265"/>
      <c r="O47" s="265">
        <v>2360000</v>
      </c>
      <c r="P47" s="263"/>
      <c r="Q47" s="263"/>
      <c r="R47" s="263"/>
      <c r="S47" s="263"/>
      <c r="T47" s="263"/>
      <c r="U47" s="265"/>
      <c r="V47" s="269"/>
      <c r="W47" s="269"/>
    </row>
    <row r="48" ht="18.75" customHeight="1" spans="1:23">
      <c r="A48" s="257" t="s">
        <v>399</v>
      </c>
      <c r="B48" s="257" t="s">
        <v>400</v>
      </c>
      <c r="C48" s="257" t="s">
        <v>401</v>
      </c>
      <c r="D48" s="257" t="s">
        <v>92</v>
      </c>
      <c r="E48" s="257" t="s">
        <v>166</v>
      </c>
      <c r="F48" s="257" t="s">
        <v>167</v>
      </c>
      <c r="G48" s="257" t="s">
        <v>378</v>
      </c>
      <c r="H48" s="257" t="s">
        <v>379</v>
      </c>
      <c r="I48" s="263">
        <f t="shared" si="1"/>
        <v>40000</v>
      </c>
      <c r="J48" s="264"/>
      <c r="K48" s="265"/>
      <c r="L48" s="263"/>
      <c r="M48" s="263"/>
      <c r="N48" s="265">
        <v>40000</v>
      </c>
      <c r="O48" s="265"/>
      <c r="P48" s="263"/>
      <c r="Q48" s="263"/>
      <c r="R48" s="263"/>
      <c r="S48" s="263"/>
      <c r="T48" s="263"/>
      <c r="U48" s="265"/>
      <c r="V48" s="269"/>
      <c r="W48" s="269"/>
    </row>
    <row r="49" s="76" customFormat="1" ht="18.75" customHeight="1" spans="1:23">
      <c r="A49" s="257" t="s">
        <v>327</v>
      </c>
      <c r="B49" s="257" t="s">
        <v>402</v>
      </c>
      <c r="C49" s="257" t="s">
        <v>403</v>
      </c>
      <c r="D49" s="257" t="s">
        <v>92</v>
      </c>
      <c r="E49" s="257" t="s">
        <v>152</v>
      </c>
      <c r="F49" s="257" t="s">
        <v>153</v>
      </c>
      <c r="G49" s="257" t="s">
        <v>404</v>
      </c>
      <c r="H49" s="257" t="s">
        <v>405</v>
      </c>
      <c r="I49" s="263">
        <f t="shared" si="1"/>
        <v>2616900</v>
      </c>
      <c r="J49" s="264">
        <f t="shared" si="0"/>
        <v>2616900</v>
      </c>
      <c r="K49" s="265">
        <v>2616900</v>
      </c>
      <c r="L49" s="263"/>
      <c r="M49" s="263"/>
      <c r="N49" s="265"/>
      <c r="O49" s="265"/>
      <c r="P49" s="263"/>
      <c r="Q49" s="263"/>
      <c r="R49" s="263"/>
      <c r="S49" s="263"/>
      <c r="T49" s="263"/>
      <c r="U49" s="265"/>
      <c r="V49" s="269"/>
      <c r="W49" s="269"/>
    </row>
    <row r="50" s="76" customFormat="1" ht="18.75" customHeight="1" spans="1:23">
      <c r="A50" s="257" t="s">
        <v>327</v>
      </c>
      <c r="B50" s="257" t="s">
        <v>402</v>
      </c>
      <c r="C50" s="257" t="s">
        <v>403</v>
      </c>
      <c r="D50" s="257" t="s">
        <v>92</v>
      </c>
      <c r="E50" s="257" t="s">
        <v>160</v>
      </c>
      <c r="F50" s="257" t="s">
        <v>161</v>
      </c>
      <c r="G50" s="257" t="s">
        <v>335</v>
      </c>
      <c r="H50" s="257" t="s">
        <v>336</v>
      </c>
      <c r="I50" s="263">
        <f t="shared" si="1"/>
        <v>733800</v>
      </c>
      <c r="J50" s="264">
        <f t="shared" si="0"/>
        <v>733800</v>
      </c>
      <c r="K50" s="265">
        <v>733800</v>
      </c>
      <c r="L50" s="263"/>
      <c r="M50" s="263"/>
      <c r="N50" s="265"/>
      <c r="O50" s="265"/>
      <c r="P50" s="263"/>
      <c r="Q50" s="263"/>
      <c r="R50" s="263"/>
      <c r="S50" s="263"/>
      <c r="T50" s="263"/>
      <c r="U50" s="265"/>
      <c r="V50" s="269"/>
      <c r="W50" s="269"/>
    </row>
    <row r="51" s="76" customFormat="1" ht="18.75" customHeight="1" spans="1:23">
      <c r="A51" s="257" t="s">
        <v>327</v>
      </c>
      <c r="B51" s="257" t="s">
        <v>402</v>
      </c>
      <c r="C51" s="257" t="s">
        <v>403</v>
      </c>
      <c r="D51" s="257" t="s">
        <v>92</v>
      </c>
      <c r="E51" s="257" t="s">
        <v>162</v>
      </c>
      <c r="F51" s="257" t="s">
        <v>163</v>
      </c>
      <c r="G51" s="257" t="s">
        <v>404</v>
      </c>
      <c r="H51" s="257" t="s">
        <v>405</v>
      </c>
      <c r="I51" s="263">
        <f t="shared" si="1"/>
        <v>183050</v>
      </c>
      <c r="J51" s="264">
        <f t="shared" si="0"/>
        <v>183050</v>
      </c>
      <c r="K51" s="265">
        <v>183050</v>
      </c>
      <c r="L51" s="263"/>
      <c r="M51" s="263"/>
      <c r="N51" s="265"/>
      <c r="O51" s="265"/>
      <c r="P51" s="263"/>
      <c r="Q51" s="263"/>
      <c r="R51" s="263"/>
      <c r="S51" s="263"/>
      <c r="T51" s="263"/>
      <c r="U51" s="265"/>
      <c r="V51" s="269"/>
      <c r="W51" s="269"/>
    </row>
    <row r="52" s="76" customFormat="1" ht="18.75" customHeight="1" spans="1:23">
      <c r="A52" s="257" t="s">
        <v>327</v>
      </c>
      <c r="B52" s="257" t="s">
        <v>402</v>
      </c>
      <c r="C52" s="257" t="s">
        <v>403</v>
      </c>
      <c r="D52" s="257" t="s">
        <v>92</v>
      </c>
      <c r="E52" s="257" t="s">
        <v>150</v>
      </c>
      <c r="F52" s="257" t="s">
        <v>151</v>
      </c>
      <c r="G52" s="257" t="s">
        <v>335</v>
      </c>
      <c r="H52" s="257" t="s">
        <v>336</v>
      </c>
      <c r="I52" s="263">
        <f t="shared" si="1"/>
        <v>6475411.52</v>
      </c>
      <c r="J52" s="264">
        <f t="shared" si="0"/>
        <v>6475411.52</v>
      </c>
      <c r="K52" s="265">
        <v>6475411.52</v>
      </c>
      <c r="L52" s="263"/>
      <c r="M52" s="263"/>
      <c r="N52" s="265"/>
      <c r="O52" s="265"/>
      <c r="P52" s="263"/>
      <c r="Q52" s="263"/>
      <c r="R52" s="263"/>
      <c r="S52" s="263"/>
      <c r="T52" s="263"/>
      <c r="U52" s="265"/>
      <c r="V52" s="269"/>
      <c r="W52" s="269"/>
    </row>
    <row r="53" s="76" customFormat="1" ht="18.75" customHeight="1" spans="1:23">
      <c r="A53" s="257" t="s">
        <v>327</v>
      </c>
      <c r="B53" s="257" t="s">
        <v>406</v>
      </c>
      <c r="C53" s="257" t="s">
        <v>407</v>
      </c>
      <c r="D53" s="257" t="s">
        <v>92</v>
      </c>
      <c r="E53" s="257" t="s">
        <v>150</v>
      </c>
      <c r="F53" s="257" t="s">
        <v>151</v>
      </c>
      <c r="G53" s="257" t="s">
        <v>335</v>
      </c>
      <c r="H53" s="257" t="s">
        <v>336</v>
      </c>
      <c r="I53" s="263">
        <f t="shared" si="1"/>
        <v>8789191.62</v>
      </c>
      <c r="J53" s="264">
        <f t="shared" si="0"/>
        <v>8789191.62</v>
      </c>
      <c r="K53" s="265">
        <v>8789191.62</v>
      </c>
      <c r="L53" s="263"/>
      <c r="M53" s="263"/>
      <c r="N53" s="265"/>
      <c r="O53" s="265"/>
      <c r="P53" s="263"/>
      <c r="Q53" s="263"/>
      <c r="R53" s="263"/>
      <c r="S53" s="263"/>
      <c r="T53" s="263"/>
      <c r="U53" s="265"/>
      <c r="V53" s="269"/>
      <c r="W53" s="269"/>
    </row>
    <row r="54" ht="29" customHeight="1" spans="1:23">
      <c r="A54" s="257" t="s">
        <v>327</v>
      </c>
      <c r="B54" s="257" t="s">
        <v>408</v>
      </c>
      <c r="C54" s="257" t="s">
        <v>409</v>
      </c>
      <c r="D54" s="257" t="s">
        <v>92</v>
      </c>
      <c r="E54" s="257" t="s">
        <v>138</v>
      </c>
      <c r="F54" s="257" t="s">
        <v>139</v>
      </c>
      <c r="G54" s="257" t="s">
        <v>335</v>
      </c>
      <c r="H54" s="257" t="s">
        <v>336</v>
      </c>
      <c r="I54" s="263">
        <f t="shared" si="1"/>
        <v>1071450</v>
      </c>
      <c r="J54" s="264"/>
      <c r="K54" s="265"/>
      <c r="L54" s="263"/>
      <c r="M54" s="263"/>
      <c r="N54" s="265"/>
      <c r="O54" s="265"/>
      <c r="P54" s="263"/>
      <c r="Q54" s="263"/>
      <c r="R54" s="263">
        <f>S54+T54+U54+V54+W54</f>
        <v>1071450</v>
      </c>
      <c r="S54" s="263"/>
      <c r="T54" s="263"/>
      <c r="U54" s="265">
        <v>1071450</v>
      </c>
      <c r="V54" s="269"/>
      <c r="W54" s="269"/>
    </row>
    <row r="55" ht="18.75" customHeight="1" spans="1:23">
      <c r="A55" s="257" t="s">
        <v>327</v>
      </c>
      <c r="B55" s="257" t="s">
        <v>410</v>
      </c>
      <c r="C55" s="257" t="s">
        <v>411</v>
      </c>
      <c r="D55" s="257" t="s">
        <v>92</v>
      </c>
      <c r="E55" s="257" t="s">
        <v>166</v>
      </c>
      <c r="F55" s="257" t="s">
        <v>167</v>
      </c>
      <c r="G55" s="257" t="s">
        <v>378</v>
      </c>
      <c r="H55" s="257" t="s">
        <v>379</v>
      </c>
      <c r="I55" s="263">
        <f t="shared" si="1"/>
        <v>120000</v>
      </c>
      <c r="J55" s="264"/>
      <c r="K55" s="265"/>
      <c r="L55" s="263"/>
      <c r="M55" s="263"/>
      <c r="N55" s="265">
        <v>120000</v>
      </c>
      <c r="O55" s="265"/>
      <c r="P55" s="263"/>
      <c r="Q55" s="263"/>
      <c r="R55" s="263"/>
      <c r="S55" s="263"/>
      <c r="T55" s="263"/>
      <c r="U55" s="265"/>
      <c r="V55" s="269"/>
      <c r="W55" s="269"/>
    </row>
    <row r="56" ht="18.75" customHeight="1" spans="1:23">
      <c r="A56" s="258" t="s">
        <v>189</v>
      </c>
      <c r="B56" s="259"/>
      <c r="C56" s="260"/>
      <c r="D56" s="260"/>
      <c r="E56" s="260"/>
      <c r="F56" s="260"/>
      <c r="G56" s="260"/>
      <c r="H56" s="261"/>
      <c r="I56" s="266">
        <f>SUM(I8:I55)</f>
        <v>63386934.54</v>
      </c>
      <c r="J56" s="266">
        <f>SUM(J8:J55)</f>
        <v>43657164.15</v>
      </c>
      <c r="K56" s="266">
        <f>SUM(K8:K55)</f>
        <v>43657164.15</v>
      </c>
      <c r="L56" s="266"/>
      <c r="M56" s="266"/>
      <c r="N56" s="266">
        <f>SUM(N8:N55)</f>
        <v>290000</v>
      </c>
      <c r="O56" s="266">
        <f>SUM(O8:O55)</f>
        <v>11950250</v>
      </c>
      <c r="P56" s="266"/>
      <c r="Q56" s="266"/>
      <c r="R56" s="266">
        <f>SUM(R8:R55)</f>
        <v>7489520.39</v>
      </c>
      <c r="S56" s="266"/>
      <c r="T56" s="266"/>
      <c r="U56" s="266">
        <f>SUM(U8:U55)</f>
        <v>7489520.39</v>
      </c>
      <c r="V56" s="266"/>
      <c r="W56" s="266"/>
    </row>
  </sheetData>
  <autoFilter ref="A7:W57">
    <extLst/>
  </autoFilter>
  <mergeCells count="28">
    <mergeCell ref="A2:W2"/>
    <mergeCell ref="A3:H3"/>
    <mergeCell ref="J4:M4"/>
    <mergeCell ref="N4:P4"/>
    <mergeCell ref="R4:W4"/>
    <mergeCell ref="J5:K5"/>
    <mergeCell ref="A56:H5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43" orientation="landscape" horizontalDpi="600" verticalDpi="600"/>
  <headerFooter>
    <oddFooter>&amp;C&amp;"-"&amp;16- &amp;P -</oddFooter>
  </headerFooter>
  <ignoredErrors>
    <ignoredError sqref="N56:O56 U56 K56" formulaRange="1" unlockedFormula="1"/>
    <ignoredError sqref="P56:T56 L56:M56 I56:J56 R10:R14" unlocked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吴海翔</cp:lastModifiedBy>
  <dcterms:created xsi:type="dcterms:W3CDTF">2020-01-11T06:24:00Z</dcterms:created>
  <cp:lastPrinted>2021-01-13T07:07:00Z</cp:lastPrinted>
  <dcterms:modified xsi:type="dcterms:W3CDTF">2025-03-06T07:39:23Z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22C41A83ABAB45C49475F25B7B39F1A0_13</vt:lpwstr>
  </property>
</Properties>
</file>