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8" firstSheet="13" activeTab="19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<sst xmlns="http://schemas.openxmlformats.org/spreadsheetml/2006/main" count="1381" uniqueCount="499">
  <si>
    <r>
      <t>监督索引号</t>
    </r>
    <r>
      <rPr>
        <sz val="16"/>
        <color rgb="FF000000"/>
        <rFont val="Arial"/>
        <charset val="0"/>
      </rPr>
      <t>53018100135700300111</t>
    </r>
  </si>
  <si>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</si>
  <si>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</si>
  <si>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</si>
  <si>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</si>
  <si>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</si>
  <si>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</si>
  <si>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</si>
  <si>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</si>
  <si>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</si>
  <si>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</si>
  <si>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</si>
  <si>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</si>
  <si>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</si>
  <si>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</si>
  <si>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</si>
  <si>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</si>
  <si>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</si>
  <si>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</si>
  <si>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</si>
  <si>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</si>
  <si>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</si>
  <si>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</si>
  <si>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单位名称：安宁市博物馆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</si>
  <si>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</si>
  <si>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</si>
  <si>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</si>
  <si>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</si>
  <si>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</si>
  <si>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</si>
  <si>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</si>
  <si>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</si>
  <si>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</si>
  <si>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</si>
  <si>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</si>
  <si>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</si>
  <si>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</si>
  <si>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</si>
  <si>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</si>
  <si>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</si>
  <si>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</si>
  <si>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</si>
  <si>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</si>
  <si>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</si>
  <si>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</si>
  <si>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</si>
  <si>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</si>
  <si>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</si>
  <si>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</si>
  <si>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</si>
  <si>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</si>
  <si>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</si>
  <si>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</si>
  <si>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</si>
  <si>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</si>
  <si>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</si>
  <si>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</si>
  <si>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</si>
  <si>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</si>
  <si>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</si>
  <si>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</si>
  <si>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</si>
  <si>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</si>
  <si>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</si>
  <si>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</si>
  <si>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</si>
  <si>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</si>
  <si>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</si>
  <si>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</si>
  <si>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</si>
  <si>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</si>
  <si>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</si>
  <si>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</si>
  <si>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</si>
  <si>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</si>
  <si>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</si>
  <si>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</si>
  <si>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</si>
  <si>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</si>
  <si>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</si>
  <si>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</si>
  <si>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</si>
  <si>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</si>
  <si>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</si>
  <si>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</si>
  <si>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</si>
  <si>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</si>
  <si>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</si>
  <si>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</si>
  <si>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</si>
  <si>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</si>
  <si>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</si>
  <si>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安宁市博物馆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</si>
  <si>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</si>
  <si>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</si>
  <si>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</si>
  <si>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</si>
  <si>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</si>
  <si>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</si>
  <si>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</si>
  <si>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</si>
  <si>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</si>
  <si>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</si>
  <si>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</si>
  <si>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</si>
  <si>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</si>
  <si>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</si>
  <si>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20702</t>
  </si>
  <si>
    <t>文物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</si>
  <si>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</si>
  <si>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</si>
  <si>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</si>
  <si>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</si>
  <si>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</si>
  <si>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</si>
  <si>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</si>
  <si>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</si>
  <si>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</si>
  <si>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</si>
  <si>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</si>
  <si>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</si>
  <si>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</si>
  <si>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</si>
  <si>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</si>
  <si>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</si>
  <si>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</si>
  <si>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</si>
  <si>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</si>
  <si>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</si>
  <si>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</si>
  <si>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</si>
  <si>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</si>
  <si>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</si>
  <si>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</si>
  <si>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</si>
  <si>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</si>
  <si>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</si>
  <si>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</si>
  <si>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</si>
  <si>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</si>
  <si>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</si>
  <si>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</si>
  <si>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</si>
  <si>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</si>
  <si>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</si>
  <si>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</si>
  <si>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</si>
  <si>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</si>
  <si>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</si>
  <si>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</si>
  <si>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</si>
  <si>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</si>
  <si>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</si>
  <si>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</si>
  <si>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</si>
  <si>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</si>
  <si>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</si>
  <si>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</si>
  <si>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</si>
  <si>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</si>
  <si>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</si>
  <si>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</si>
  <si>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</si>
  <si>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</si>
  <si>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</si>
  <si>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</si>
  <si>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</si>
  <si>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</si>
  <si>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</si>
  <si>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</si>
  <si>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</si>
  <si>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</si>
  <si>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</si>
  <si>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</si>
  <si>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</si>
  <si>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</si>
  <si>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</si>
  <si>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</si>
  <si>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</si>
  <si>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</si>
  <si>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</si>
  <si>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</si>
  <si>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</si>
  <si>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</si>
  <si>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</si>
  <si>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</si>
  <si>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</si>
  <si>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</si>
  <si>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</si>
  <si>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</si>
  <si>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</si>
  <si>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</si>
  <si>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</si>
  <si>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</si>
  <si>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</si>
  <si>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</si>
  <si>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</si>
  <si>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</si>
  <si>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</si>
  <si>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</si>
  <si>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</si>
  <si>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</si>
  <si>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</si>
  <si>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安宁市文化和旅游局</t>
  </si>
  <si>
    <t>530181210000000017254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</si>
  <si>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</si>
  <si>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</si>
  <si>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</si>
  <si>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</si>
  <si>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</si>
  <si>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</si>
  <si>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</si>
  <si>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</si>
  <si>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</si>
  <si>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530181210000000017258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</si>
  <si>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</si>
  <si>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</si>
  <si>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</si>
  <si>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</si>
  <si>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</si>
  <si>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</si>
  <si>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</si>
  <si>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</si>
  <si>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</si>
  <si>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</si>
  <si>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</si>
  <si>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30239</t>
  </si>
  <si>
    <t>其他交通费用</t>
  </si>
  <si>
    <t>30299</t>
  </si>
  <si>
    <t>其他商品和服务支出</t>
  </si>
  <si>
    <t>530181210000000017494</t>
  </si>
  <si>
    <t>30113</t>
  </si>
  <si>
    <t>530181210000000019584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</si>
  <si>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</si>
  <si>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</si>
  <si>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</si>
  <si>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</si>
  <si>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</si>
  <si>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</si>
  <si>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</si>
  <si>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</si>
  <si>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</si>
  <si>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530181221100000201604</t>
  </si>
  <si>
    <t>工会经费</t>
  </si>
  <si>
    <t>30228</t>
  </si>
  <si>
    <t>530181231100001570420</t>
  </si>
  <si>
    <t>事业人员绩效奖励</t>
  </si>
  <si>
    <t>530181231100001570421</t>
  </si>
  <si>
    <t>编外人员经费支出</t>
  </si>
  <si>
    <t>30199</t>
  </si>
  <si>
    <t>其他工资福利支出</t>
  </si>
  <si>
    <t>530181241100002215965</t>
  </si>
  <si>
    <t>对个人和家庭的补助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</si>
  <si>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</si>
  <si>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</si>
  <si>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</si>
  <si>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</si>
  <si>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</si>
  <si>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</si>
  <si>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</si>
  <si>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</si>
  <si>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</si>
  <si>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</si>
  <si>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</si>
  <si>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530181210000000017260</t>
  </si>
  <si>
    <t>基层公共文化服务体系建设项目经费</t>
  </si>
  <si>
    <t>30205</t>
  </si>
  <si>
    <t>水费</t>
  </si>
  <si>
    <t>30213</t>
  </si>
  <si>
    <t>维修（护）费</t>
  </si>
  <si>
    <t>31021</t>
  </si>
  <si>
    <t>文物和陈列品购置</t>
  </si>
  <si>
    <t>30227</t>
  </si>
  <si>
    <t>委托业务费</t>
  </si>
  <si>
    <t>30206</t>
  </si>
  <si>
    <t>电费</t>
  </si>
  <si>
    <t>530181251100003850769</t>
  </si>
  <si>
    <t>博物馆免费开放县级补助资金</t>
  </si>
  <si>
    <t>530181251100003946100</t>
  </si>
  <si>
    <t>2024年博物馆纪念馆免费开放中央补助资金</t>
  </si>
  <si>
    <t>530181251100003946104</t>
  </si>
  <si>
    <t>530181251100003946197</t>
  </si>
  <si>
    <t>312 民生类</t>
  </si>
  <si>
    <t>530181251100003946211</t>
  </si>
  <si>
    <t>2024年博物馆、纪念馆免费开放市级配套资金</t>
  </si>
  <si>
    <t>530181251100003946213</t>
  </si>
  <si>
    <t>530181251100003946234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</si>
  <si>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</si>
  <si>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</si>
  <si>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</si>
  <si>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</si>
  <si>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</si>
  <si>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</si>
  <si>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</si>
  <si>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</si>
  <si>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</si>
  <si>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</si>
  <si>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1.博物馆安全工作。切实做好文物安全、消防安全工作；
2.博物馆宣传工作。“流动博物馆”宣传活动、“安宁文史讲坛”系列讲座活动、“5.18国际博物馆日”主题活动、“文化和自然遗产日”宣传活动、“走出去，引进来”文化交流联展、社教活动等；
3.线上展览、文物数字化保护工作；
4.文物征集工作；
5.可移动文物、盐文化调查工作；
6.博物馆分馆建设工作。根据安宁市委、市政府工作要求，每年需新建2个博物馆分馆；
7.“馆校合作”深度推进工作；
8.博物馆对安宁历史文化的挖掘、保护、活化利用、调查和研究工作；
9.博物馆新建明伦堂、仪门展览设计工作。</t>
  </si>
  <si>
    <t>产出指标</t>
  </si>
  <si>
    <t>数量指标</t>
  </si>
  <si>
    <t>5.18国际博物馆日活动</t>
  </si>
  <si>
    <t>=</t>
  </si>
  <si>
    <t>1.0</t>
  </si>
  <si>
    <t>场</t>
  </si>
  <si>
    <t>定量指标</t>
  </si>
  <si>
    <t>反映单位项目数量指标</t>
  </si>
  <si>
    <t>流动博物馆宣传活动</t>
  </si>
  <si>
    <t>&gt;=</t>
  </si>
  <si>
    <t>3</t>
  </si>
  <si>
    <t>安宁文史讲坛</t>
  </si>
  <si>
    <t>文化和自然遗产日活动</t>
  </si>
  <si>
    <t>“走出去，引进来”文化交流联展</t>
  </si>
  <si>
    <t>2</t>
  </si>
  <si>
    <t>质量指标</t>
  </si>
  <si>
    <t>博物馆免费开放率</t>
  </si>
  <si>
    <t>95</t>
  </si>
  <si>
    <t>%</t>
  </si>
  <si>
    <t>定性指标</t>
  </si>
  <si>
    <t>反映单位项目质量指标</t>
  </si>
  <si>
    <t>效益指标</t>
  </si>
  <si>
    <t>社会效益</t>
  </si>
  <si>
    <t>通过宣传和展览活动，让更多的观众走进博物馆了解当地的历史和文化渊源。更好的引导青少年感悟安宁历史文化。</t>
  </si>
  <si>
    <t>明显提升</t>
  </si>
  <si>
    <t>是/否</t>
  </si>
  <si>
    <t>反映单位项目社会效益指标</t>
  </si>
  <si>
    <t>可持续影响</t>
  </si>
  <si>
    <t>文物保护与旅游业可持续发展</t>
  </si>
  <si>
    <t>反映单位项目持续影响指标</t>
  </si>
  <si>
    <t>满意度指标</t>
  </si>
  <si>
    <t>服务对象满意度</t>
  </si>
  <si>
    <t>接待对象的满意度</t>
  </si>
  <si>
    <t>90</t>
  </si>
  <si>
    <t>空反映单位项目服务对象满意度指标</t>
  </si>
  <si>
    <t>反映博物馆年度项目工作内容活动场次</t>
  </si>
  <si>
    <t>&gt;</t>
  </si>
  <si>
    <t>1</t>
  </si>
  <si>
    <t>期</t>
  </si>
  <si>
    <t>次</t>
  </si>
  <si>
    <t>文物保存完好率</t>
  </si>
  <si>
    <t>80</t>
  </si>
  <si>
    <t>通过日常维修、维护保养，提高文物保存完好率</t>
  </si>
  <si>
    <t>反映博物馆年度项目工作达到的免费开放率</t>
  </si>
  <si>
    <t>博物馆维护覆盖率</t>
  </si>
  <si>
    <t>反映博物馆维修、维护保养达到的覆盖率</t>
  </si>
  <si>
    <t>时效指标</t>
  </si>
  <si>
    <t>文物征集工作时限</t>
  </si>
  <si>
    <t>12</t>
  </si>
  <si>
    <t>月</t>
  </si>
  <si>
    <t>征集本馆空白藏品及有较高文化价值和教学科研价值的历史文物</t>
  </si>
  <si>
    <t>全国重点文物保护单位安宁文庙（博物馆）日常维护工作时限</t>
  </si>
  <si>
    <t>安宁文庙（博物馆）日常维护及安防、消防设施设备等</t>
  </si>
  <si>
    <t>经济效益</t>
  </si>
  <si>
    <t>促进旅游经济</t>
  </si>
  <si>
    <t>持续增长</t>
  </si>
  <si>
    <t>反映博物馆年度项目工作所产生的经济效益指标</t>
  </si>
  <si>
    <t>反映博物馆年度项目工作所产生的社会效益指标</t>
  </si>
  <si>
    <t>反映博物馆年度项目工作所产生的可持续发展影响指标</t>
  </si>
  <si>
    <t>反映博物馆年度所接待对象的满意程度。</t>
  </si>
  <si>
    <t>2024年博物馆纪念馆免费开放补助资金</t>
  </si>
  <si>
    <t>充分发挥博物馆、纪念馆宣传和传播先进文化的重要作用，加强公共文化服务体系建设和公民思想道德建设，实现和保障人民群众基本文化权益，促进博物馆、纪念馆事业与经济社会和谐发展。博物馆、纪念馆提供的基本服务项目、公共空间设施场地全部免费，更好地满足人民群众的文化需求。</t>
  </si>
  <si>
    <t>列入中央免费开放名单馆数量</t>
  </si>
  <si>
    <t>个</t>
  </si>
  <si>
    <t>反应单位项目数量指标</t>
  </si>
  <si>
    <t>馆年开放天数</t>
  </si>
  <si>
    <t>240</t>
  </si>
  <si>
    <t>天</t>
  </si>
  <si>
    <t>对中华优秀文化传承影响</t>
  </si>
  <si>
    <t>显著</t>
  </si>
  <si>
    <t>群众对免费开放的满意率</t>
  </si>
  <si>
    <t>反映单位项目服务对象满意度指标</t>
  </si>
  <si>
    <t>2024年度博物馆、纪念馆免费开放市级补助资金</t>
  </si>
  <si>
    <t xml:space="preserve">资金支出率  </t>
  </si>
  <si>
    <t>100</t>
  </si>
  <si>
    <t>提升博物馆免费开放服务水平</t>
  </si>
  <si>
    <t>成效明显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</si>
  <si>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</si>
  <si>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</si>
  <si>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</si>
  <si>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</si>
  <si>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</si>
  <si>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</si>
  <si>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我单位负责收藏展览文物，弘扬民族文化。保管好馆藏文物，征集、发掘、修复文物；研究、宣传、展示文物；馆藏文物和当地历史文化研究；开展博物馆间交流协作。</t>
  </si>
  <si>
    <t>根据三定方案归纳。</t>
  </si>
  <si>
    <t>总体绩效目标
（2025-2027年期间）</t>
  </si>
  <si>
    <t>根据部门职责，中长期规划，各级党委，各级政府要求归纳。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</si>
  <si>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</si>
  <si>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</si>
  <si>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</si>
  <si>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</si>
  <si>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</si>
  <si>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</si>
  <si>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</si>
  <si>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</si>
  <si>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</si>
  <si>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</si>
  <si>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</si>
  <si>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</si>
  <si>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公共文化服务建设体系</t>
  </si>
  <si>
    <t>博物馆安全保卫工作、全国重点文物保护单位安宁文庙（博物馆）日常维护及水电绿化、文物征集、文物修复、可移动文物、盐文化调查、宣传展览、博物馆提升改造、线上展览、文物数字化保护工作、博物馆分馆建设工作等工作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</si>
  <si>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</si>
  <si>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</si>
  <si>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</si>
  <si>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</si>
  <si>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</si>
  <si>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年开放天数</t>
  </si>
  <si>
    <t>完成得分，反之按比例扣分</t>
  </si>
  <si>
    <t>反映本单位项目的数量指标</t>
  </si>
  <si>
    <t>根据年度工作计划及工作总结、简讯等</t>
  </si>
  <si>
    <t>反映本单位项目的质量指标</t>
  </si>
  <si>
    <t>完成博物馆日常维护工作时限</t>
  </si>
  <si>
    <t>反映本单位项目的时效指标</t>
  </si>
  <si>
    <t>时限要求</t>
  </si>
  <si>
    <t>成本指标</t>
  </si>
  <si>
    <t>博物馆年度项目工作经费</t>
  </si>
  <si>
    <t>&lt;=</t>
  </si>
  <si>
    <t>万元</t>
  </si>
  <si>
    <t>反映本单位项目的成本指标</t>
  </si>
  <si>
    <t>经济效益指标</t>
  </si>
  <si>
    <t>反映本单位项目的经济效益指标</t>
  </si>
  <si>
    <t>文物保护和旅游业二者是相互依托、相互传承的，可促进安宁市文物保护与旅游业可持续发展</t>
  </si>
  <si>
    <t>生态效益指标</t>
  </si>
  <si>
    <t>博物馆绿化覆盖率</t>
  </si>
  <si>
    <t>反映本单位项目的生态效益指标</t>
  </si>
  <si>
    <t>根据绿化面积</t>
  </si>
  <si>
    <t>社会效益指标</t>
  </si>
  <si>
    <t>博物馆宣传知晓率</t>
  </si>
  <si>
    <t>反映本单位项目的社会效益指标</t>
  </si>
  <si>
    <t>可持续影响指标</t>
  </si>
  <si>
    <t>反映本单位项目的可持续影响指标</t>
  </si>
  <si>
    <t>服务对象满意度指标</t>
  </si>
  <si>
    <t>群众免费开放满意率大于90%满分，否则不得分</t>
  </si>
  <si>
    <t>反映本单位项目的服务对象满意度指标</t>
  </si>
  <si>
    <t>根据观众满意度调查问卷等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</si>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</sst>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7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,##0.00;\-#,##0.00;;@"/>
    <numFmt numFmtId="181" formatCode="#,##0.00_ "/>
    <numFmt numFmtId="182" formatCode="#,##0.00_ ;[Red]\-#,##0.00\ "/>
  </numFmts>
  <fonts count="57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1.25"/>
      <color rgb="FF00000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1.25"/>
      <color rgb="FF000000"/>
      <name val="SimSun"/>
      <charset val="134"/>
    </font>
    <font>
      <sz val="16"/>
      <color rgb="FF000000"/>
      <name val="宋体"/>
      <charset val="0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8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38" fillId="4" borderId="28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28" fillId="0" borderId="0"/>
    <xf numFmtId="179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8" borderId="29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33" applyNumberFormat="0" applyAlignment="0" applyProtection="0">
      <alignment vertical="center"/>
    </xf>
    <xf numFmtId="0" fontId="50" fillId="12" borderId="28" applyNumberFormat="0" applyAlignment="0" applyProtection="0">
      <alignment vertical="center"/>
    </xf>
    <xf numFmtId="0" fontId="51" fillId="13" borderId="3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28" fillId="0" borderId="0"/>
    <xf numFmtId="0" fontId="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180" fontId="12" fillId="0" borderId="7">
      <alignment horizontal="right" vertical="center"/>
    </xf>
    <xf numFmtId="49" fontId="12" fillId="0" borderId="7">
      <alignment horizontal="left" vertical="center" wrapText="1"/>
    </xf>
  </cellStyleXfs>
  <cellXfs count="36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7" xfId="60" applyFont="1">
      <alignment horizontal="left" vertical="center" wrapText="1"/>
    </xf>
    <xf numFmtId="0" fontId="7" fillId="0" borderId="7" xfId="53" applyFont="1" applyFill="1" applyBorder="1" applyAlignment="1" applyProtection="1">
      <alignment horizontal="center" vertical="center"/>
    </xf>
    <xf numFmtId="180" fontId="8" fillId="0" borderId="7" xfId="59" applyNumberFormat="1" applyFont="1" applyBorder="1">
      <alignment horizontal="right" vertical="center"/>
    </xf>
    <xf numFmtId="4" fontId="9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0" fontId="8" fillId="0" borderId="7" xfId="0" applyNumberFormat="1" applyFont="1" applyFill="1" applyBorder="1" applyAlignment="1">
      <alignment horizontal="right" vertical="center"/>
    </xf>
    <xf numFmtId="49" fontId="13" fillId="0" borderId="7" xfId="60" applyFont="1" applyFill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0" fontId="8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7" fillId="0" borderId="0" xfId="58" applyFill="1" applyAlignment="1">
      <alignment vertical="center"/>
    </xf>
    <xf numFmtId="0" fontId="14" fillId="0" borderId="0" xfId="58" applyNumberFormat="1" applyFont="1" applyFill="1" applyBorder="1" applyAlignment="1" applyProtection="1">
      <alignment horizontal="center" vertical="center"/>
    </xf>
    <xf numFmtId="0" fontId="15" fillId="0" borderId="0" xfId="58" applyNumberFormat="1" applyFont="1" applyFill="1" applyBorder="1" applyAlignment="1" applyProtection="1">
      <alignment horizontal="left" vertical="center"/>
    </xf>
    <xf numFmtId="0" fontId="16" fillId="0" borderId="0" xfId="58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0" fontId="7" fillId="0" borderId="8" xfId="58" applyFill="1" applyBorder="1" applyAlignment="1">
      <alignment vertical="center"/>
    </xf>
    <xf numFmtId="0" fontId="17" fillId="0" borderId="8" xfId="45" applyFont="1" applyFill="1" applyBorder="1" applyAlignment="1">
      <alignment vertical="center" wrapText="1"/>
    </xf>
    <xf numFmtId="0" fontId="17" fillId="0" borderId="8" xfId="45" applyFont="1" applyFill="1" applyBorder="1" applyAlignment="1">
      <alignment horizontal="left" vertical="center" wrapText="1" indent="1"/>
    </xf>
    <xf numFmtId="0" fontId="18" fillId="0" borderId="8" xfId="45" applyFont="1" applyFill="1" applyBorder="1" applyAlignment="1">
      <alignment horizontal="center" vertical="center" wrapText="1"/>
    </xf>
    <xf numFmtId="0" fontId="18" fillId="0" borderId="0" xfId="58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7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>
      <alignment vertical="top"/>
      <protection locked="0"/>
    </xf>
    <xf numFmtId="0" fontId="7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0" fillId="0" borderId="14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vertical="center" readingOrder="1"/>
      <protection locked="0"/>
    </xf>
    <xf numFmtId="0" fontId="20" fillId="0" borderId="16" xfId="0" applyFont="1" applyFill="1" applyBorder="1" applyAlignment="1" applyProtection="1">
      <alignment vertical="center" readingOrder="1"/>
      <protection locked="0"/>
    </xf>
    <xf numFmtId="0" fontId="20" fillId="0" borderId="17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7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0" fillId="0" borderId="8" xfId="53" applyFont="1" applyFill="1" applyBorder="1" applyAlignment="1" applyProtection="1">
      <alignment horizontal="center" vertical="center" wrapText="1"/>
      <protection locked="0"/>
    </xf>
    <xf numFmtId="181" fontId="4" fillId="0" borderId="8" xfId="53" applyNumberFormat="1" applyFont="1" applyFill="1" applyBorder="1" applyAlignment="1" applyProtection="1">
      <alignment horizontal="right" vertical="center"/>
      <protection locked="0"/>
    </xf>
    <xf numFmtId="181" fontId="4" fillId="0" borderId="8" xfId="53" applyNumberFormat="1" applyFont="1" applyFill="1" applyBorder="1" applyAlignment="1" applyProtection="1">
      <alignment horizontal="right" vertical="center"/>
    </xf>
    <xf numFmtId="181" fontId="4" fillId="0" borderId="8" xfId="53" applyNumberFormat="1" applyFont="1" applyFill="1" applyBorder="1" applyAlignment="1" applyProtection="1">
      <alignment vertical="center"/>
      <protection locked="0"/>
    </xf>
    <xf numFmtId="181" fontId="7" fillId="0" borderId="8" xfId="53" applyNumberFormat="1" applyFont="1" applyFill="1" applyBorder="1" applyAlignment="1" applyProtection="1"/>
    <xf numFmtId="181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2" fillId="0" borderId="8" xfId="53" applyFont="1" applyFill="1" applyBorder="1" applyAlignment="1" applyProtection="1">
      <alignment vertical="center"/>
      <protection locked="0"/>
    </xf>
    <xf numFmtId="0" fontId="4" fillId="0" borderId="22" xfId="53" applyFont="1" applyFill="1" applyBorder="1" applyAlignment="1" applyProtection="1">
      <alignment horizontal="left" vertical="center" wrapText="1"/>
    </xf>
    <xf numFmtId="0" fontId="12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12" fillId="0" borderId="9" xfId="53" applyFont="1" applyFill="1" applyBorder="1" applyAlignment="1" applyProtection="1">
      <alignment vertical="top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left" vertical="center" wrapText="1"/>
    </xf>
    <xf numFmtId="0" fontId="4" fillId="0" borderId="20" xfId="53" applyFont="1" applyFill="1" applyBorder="1" applyAlignment="1" applyProtection="1">
      <alignment horizontal="right" vertical="center"/>
    </xf>
    <xf numFmtId="181" fontId="4" fillId="0" borderId="22" xfId="53" applyNumberFormat="1" applyFont="1" applyFill="1" applyBorder="1" applyAlignment="1" applyProtection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0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0" fillId="0" borderId="24" xfId="53" applyFont="1" applyFill="1" applyBorder="1" applyAlignment="1" applyProtection="1">
      <alignment horizontal="center" vertical="center" wrapText="1"/>
      <protection locked="0"/>
    </xf>
    <xf numFmtId="49" fontId="7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left" vertical="center" wrapText="1"/>
    </xf>
    <xf numFmtId="0" fontId="7" fillId="0" borderId="2" xfId="53" applyFont="1" applyFill="1" applyBorder="1" applyAlignment="1" applyProtection="1">
      <alignment horizontal="center" vertical="center"/>
    </xf>
    <xf numFmtId="0" fontId="7" fillId="0" borderId="3" xfId="53" applyFont="1" applyFill="1" applyBorder="1" applyAlignment="1" applyProtection="1">
      <alignment horizontal="center" vertical="center"/>
    </xf>
    <xf numFmtId="0" fontId="7" fillId="0" borderId="4" xfId="53" applyFont="1" applyFill="1" applyBorder="1" applyAlignment="1" applyProtection="1">
      <alignment horizontal="center" vertical="center"/>
    </xf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/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181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4" fillId="0" borderId="18" xfId="53" applyNumberFormat="1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wrapText="1"/>
    </xf>
    <xf numFmtId="0" fontId="4" fillId="0" borderId="24" xfId="53" applyFont="1" applyFill="1" applyBorder="1" applyAlignment="1" applyProtection="1">
      <alignment wrapText="1"/>
    </xf>
    <xf numFmtId="181" fontId="4" fillId="0" borderId="6" xfId="53" applyNumberFormat="1" applyFont="1" applyFill="1" applyBorder="1" applyAlignment="1" applyProtection="1">
      <alignment vertical="center" wrapText="1"/>
    </xf>
    <xf numFmtId="49" fontId="4" fillId="0" borderId="2" xfId="53" applyNumberFormat="1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wrapText="1"/>
    </xf>
    <xf numFmtId="181" fontId="4" fillId="0" borderId="7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0" fontId="5" fillId="0" borderId="3" xfId="53" applyFont="1" applyFill="1" applyBorder="1" applyAlignment="1" applyProtection="1">
      <alignment wrapText="1"/>
    </xf>
    <xf numFmtId="181" fontId="5" fillId="0" borderId="7" xfId="53" applyNumberFormat="1" applyFont="1" applyFill="1" applyBorder="1" applyAlignment="1" applyProtection="1">
      <alignment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18" xfId="53" applyFont="1" applyFill="1" applyBorder="1" applyAlignment="1" applyProtection="1">
      <alignment horizontal="center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1" fontId="5" fillId="0" borderId="8" xfId="53" applyNumberFormat="1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</xf>
    <xf numFmtId="0" fontId="25" fillId="0" borderId="0" xfId="53" applyFont="1" applyFill="1" applyBorder="1" applyAlignment="1" applyProtection="1">
      <alignment vertical="top"/>
      <protection locked="0"/>
    </xf>
    <xf numFmtId="0" fontId="26" fillId="0" borderId="1" xfId="53" applyFont="1" applyFill="1" applyBorder="1" applyAlignment="1" applyProtection="1">
      <alignment horizontal="center" vertical="center" wrapText="1"/>
    </xf>
    <xf numFmtId="49" fontId="26" fillId="0" borderId="7" xfId="60" applyFont="1">
      <alignment horizontal="left" vertical="center" wrapText="1"/>
    </xf>
    <xf numFmtId="0" fontId="26" fillId="0" borderId="5" xfId="53" applyFont="1" applyFill="1" applyBorder="1" applyAlignment="1" applyProtection="1">
      <alignment horizontal="center" vertical="center" wrapText="1"/>
    </xf>
    <xf numFmtId="0" fontId="26" fillId="0" borderId="6" xfId="53" applyFont="1" applyFill="1" applyBorder="1" applyAlignment="1" applyProtection="1">
      <alignment horizontal="center" vertical="center" wrapText="1"/>
    </xf>
    <xf numFmtId="49" fontId="26" fillId="0" borderId="7" xfId="6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/>
    </xf>
    <xf numFmtId="49" fontId="25" fillId="0" borderId="25" xfId="41" applyNumberFormat="1" applyFont="1" applyFill="1" applyBorder="1" applyAlignment="1">
      <alignment horizontal="left" vertical="center" wrapText="1"/>
    </xf>
    <xf numFmtId="0" fontId="12" fillId="0" borderId="0" xfId="53" applyFont="1" applyFill="1" applyBorder="1" applyAlignment="1" applyProtection="1"/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49" fontId="4" fillId="0" borderId="7" xfId="60" applyFont="1" applyFill="1">
      <alignment horizontal="left" vertical="center" wrapText="1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left" vertical="center"/>
    </xf>
    <xf numFmtId="0" fontId="12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81" fontId="12" fillId="0" borderId="6" xfId="53" applyNumberFormat="1" applyFont="1" applyFill="1" applyBorder="1" applyAlignment="1" applyProtection="1">
      <alignment horizontal="right" vertical="center" wrapText="1"/>
    </xf>
    <xf numFmtId="180" fontId="27" fillId="0" borderId="7" xfId="59" applyFont="1">
      <alignment horizontal="right" vertical="center"/>
    </xf>
    <xf numFmtId="180" fontId="27" fillId="0" borderId="7" xfId="59" applyFont="1" applyFill="1">
      <alignment horizontal="right" vertical="center"/>
    </xf>
    <xf numFmtId="181" fontId="12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53" applyFont="1" applyFill="1" applyBorder="1" applyAlignment="1" applyProtection="1">
      <alignment horizontal="center" vertical="center" wrapText="1"/>
    </xf>
    <xf numFmtId="181" fontId="12" fillId="0" borderId="18" xfId="53" applyNumberFormat="1" applyFont="1" applyFill="1" applyBorder="1" applyAlignment="1" applyProtection="1">
      <alignment horizontal="right" vertical="center" wrapText="1"/>
    </xf>
    <xf numFmtId="181" fontId="12" fillId="0" borderId="8" xfId="53" applyNumberFormat="1" applyFont="1" applyFill="1" applyBorder="1" applyAlignment="1" applyProtection="1">
      <alignment horizontal="right" vertical="center" wrapText="1"/>
    </xf>
    <xf numFmtId="181" fontId="12" fillId="0" borderId="2" xfId="53" applyNumberFormat="1" applyFont="1" applyFill="1" applyBorder="1" applyAlignment="1" applyProtection="1">
      <alignment horizontal="right" vertical="center" wrapText="1"/>
      <protection locked="0"/>
    </xf>
    <xf numFmtId="181" fontId="12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0" fillId="0" borderId="9" xfId="53" applyFont="1" applyFill="1" applyBorder="1" applyAlignment="1" applyProtection="1">
      <alignment horizontal="center" vertical="center" wrapText="1"/>
    </xf>
    <xf numFmtId="0" fontId="20" fillId="0" borderId="12" xfId="53" applyFont="1" applyFill="1" applyBorder="1" applyAlignment="1" applyProtection="1">
      <alignment horizontal="center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</xf>
    <xf numFmtId="181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8" fillId="0" borderId="0" xfId="53" applyFont="1" applyFill="1" applyBorder="1" applyAlignment="1" applyProtection="1">
      <alignment horizontal="center"/>
    </xf>
    <xf numFmtId="0" fontId="28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wrapText="1"/>
    </xf>
    <xf numFmtId="0" fontId="28" fillId="0" borderId="0" xfId="53" applyFont="1" applyFill="1" applyBorder="1" applyAlignment="1" applyProtection="1"/>
    <xf numFmtId="0" fontId="7" fillId="0" borderId="0" xfId="53" applyFont="1" applyFill="1" applyBorder="1" applyAlignment="1" applyProtection="1">
      <alignment horizontal="left" wrapText="1"/>
    </xf>
    <xf numFmtId="0" fontId="7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horizontal="right" wrapText="1"/>
    </xf>
    <xf numFmtId="0" fontId="20" fillId="0" borderId="1" xfId="53" applyFont="1" applyFill="1" applyBorder="1" applyAlignment="1" applyProtection="1">
      <alignment horizontal="center" vertical="center" wrapText="1"/>
    </xf>
    <xf numFmtId="0" fontId="28" fillId="0" borderId="7" xfId="53" applyFont="1" applyFill="1" applyBorder="1" applyAlignment="1" applyProtection="1">
      <alignment horizontal="center" vertical="center" wrapText="1"/>
    </xf>
    <xf numFmtId="0" fontId="28" fillId="0" borderId="2" xfId="53" applyFont="1" applyFill="1" applyBorder="1" applyAlignment="1" applyProtection="1">
      <alignment horizontal="center" vertical="center" wrapText="1"/>
    </xf>
    <xf numFmtId="181" fontId="4" fillId="0" borderId="26" xfId="53" applyNumberFormat="1" applyFont="1" applyFill="1" applyBorder="1" applyAlignment="1" applyProtection="1">
      <alignment horizontal="right" vertical="center"/>
    </xf>
    <xf numFmtId="181" fontId="4" fillId="0" borderId="27" xfId="53" applyNumberFormat="1" applyFont="1" applyFill="1" applyBorder="1" applyAlignment="1" applyProtection="1">
      <alignment horizontal="right" vertical="center"/>
    </xf>
    <xf numFmtId="181" fontId="12" fillId="0" borderId="2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0" fontId="12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7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180" fontId="4" fillId="0" borderId="7" xfId="59" applyFont="1">
      <alignment horizontal="right" vertical="center"/>
    </xf>
    <xf numFmtId="49" fontId="13" fillId="0" borderId="7" xfId="0" applyNumberFormat="1" applyFont="1" applyFill="1" applyBorder="1" applyAlignment="1" applyProtection="1">
      <alignment horizontal="left" vertical="center" wrapText="1" indent="1"/>
    </xf>
    <xf numFmtId="49" fontId="13" fillId="0" borderId="7" xfId="0" applyNumberFormat="1" applyFont="1" applyFill="1" applyBorder="1" applyAlignment="1" applyProtection="1">
      <alignment horizontal="left" vertical="center" wrapText="1" indent="2"/>
    </xf>
    <xf numFmtId="0" fontId="4" fillId="0" borderId="6" xfId="53" applyNumberFormat="1" applyFont="1" applyFill="1" applyBorder="1" applyAlignment="1" applyProtection="1">
      <alignment horizontal="center" vertical="center"/>
    </xf>
    <xf numFmtId="181" fontId="12" fillId="0" borderId="7" xfId="53" applyNumberFormat="1" applyFont="1" applyFill="1" applyBorder="1" applyAlignment="1" applyProtection="1">
      <alignment horizontal="right" vertical="center" wrapText="1"/>
    </xf>
    <xf numFmtId="49" fontId="30" fillId="0" borderId="0" xfId="53" applyNumberFormat="1" applyFont="1" applyFill="1" applyBorder="1" applyAlignment="1" applyProtection="1"/>
    <xf numFmtId="0" fontId="30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1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1" fontId="4" fillId="0" borderId="7" xfId="53" applyNumberFormat="1" applyFont="1" applyFill="1" applyBorder="1" applyAlignment="1" applyProtection="1">
      <alignment horizontal="right" vertical="center"/>
      <protection locked="0"/>
    </xf>
    <xf numFmtId="181" fontId="32" fillId="0" borderId="7" xfId="53" applyNumberFormat="1" applyFont="1" applyFill="1" applyBorder="1" applyAlignment="1" applyProtection="1">
      <alignment horizontal="right" vertical="center"/>
    </xf>
    <xf numFmtId="181" fontId="7" fillId="0" borderId="7" xfId="53" applyNumberFormat="1" applyFont="1" applyFill="1" applyBorder="1" applyAlignment="1" applyProtection="1">
      <alignment vertical="center"/>
    </xf>
    <xf numFmtId="0" fontId="7" fillId="0" borderId="7" xfId="53" applyFont="1" applyFill="1" applyBorder="1" applyAlignment="1" applyProtection="1">
      <alignment vertical="center"/>
    </xf>
    <xf numFmtId="0" fontId="32" fillId="0" borderId="7" xfId="53" applyFont="1" applyFill="1" applyBorder="1" applyAlignment="1" applyProtection="1">
      <alignment horizontal="center" vertical="center"/>
    </xf>
    <xf numFmtId="0" fontId="32" fillId="0" borderId="7" xfId="53" applyFont="1" applyFill="1" applyBorder="1" applyAlignment="1" applyProtection="1">
      <alignment horizontal="right" vertical="center"/>
    </xf>
    <xf numFmtId="0" fontId="32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49" fontId="33" fillId="0" borderId="7" xfId="60" applyFont="1">
      <alignment horizontal="left" vertical="center" wrapText="1"/>
    </xf>
    <xf numFmtId="181" fontId="4" fillId="0" borderId="10" xfId="53" applyNumberFormat="1" applyFont="1" applyFill="1" applyBorder="1" applyAlignment="1" applyProtection="1">
      <alignment horizontal="right" vertical="center"/>
    </xf>
    <xf numFmtId="181" fontId="4" fillId="0" borderId="12" xfId="53" applyNumberFormat="1" applyFont="1" applyFill="1" applyBorder="1" applyAlignment="1" applyProtection="1">
      <alignment horizontal="right" vertical="center"/>
    </xf>
    <xf numFmtId="49" fontId="33" fillId="0" borderId="7" xfId="60" applyFont="1" applyAlignment="1">
      <alignment horizontal="left" vertical="center" wrapText="1" indent="1"/>
    </xf>
    <xf numFmtId="49" fontId="33" fillId="0" borderId="7" xfId="60" applyFont="1" applyAlignment="1">
      <alignment horizontal="left" vertical="center" wrapText="1" indent="2"/>
    </xf>
    <xf numFmtId="0" fontId="7" fillId="0" borderId="4" xfId="53" applyFont="1" applyFill="1" applyBorder="1" applyAlignment="1" applyProtection="1">
      <alignment horizontal="center" vertical="center" wrapText="1"/>
    </xf>
    <xf numFmtId="181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0" fontId="7" fillId="0" borderId="19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  <protection locked="0"/>
    </xf>
    <xf numFmtId="0" fontId="7" fillId="0" borderId="20" xfId="53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</xf>
    <xf numFmtId="0" fontId="7" fillId="0" borderId="6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7" fillId="0" borderId="8" xfId="53" applyFont="1" applyFill="1" applyBorder="1" applyAlignment="1" applyProtection="1">
      <alignment horizontal="center" vertical="center" wrapText="1"/>
      <protection locked="0"/>
    </xf>
    <xf numFmtId="0" fontId="7" fillId="0" borderId="2" xfId="53" applyFont="1" applyFill="1" applyBorder="1" applyAlignment="1" applyProtection="1">
      <alignment horizontal="center" vertical="center" wrapText="1"/>
    </xf>
    <xf numFmtId="0" fontId="7" fillId="0" borderId="24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7" fillId="0" borderId="8" xfId="53" applyFont="1" applyFill="1" applyBorder="1" applyAlignment="1" applyProtection="1">
      <alignment horizontal="center" vertical="center" wrapText="1"/>
    </xf>
    <xf numFmtId="0" fontId="7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1" fontId="12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7" fillId="0" borderId="7" xfId="53" applyFont="1" applyFill="1" applyBorder="1" applyAlignment="1" applyProtection="1"/>
    <xf numFmtId="181" fontId="7" fillId="0" borderId="7" xfId="53" applyNumberFormat="1" applyFont="1" applyFill="1" applyBorder="1" applyAlignment="1" applyProtection="1"/>
    <xf numFmtId="0" fontId="7" fillId="0" borderId="6" xfId="53" applyFont="1" applyFill="1" applyBorder="1" applyAlignment="1" applyProtection="1"/>
    <xf numFmtId="181" fontId="7" fillId="0" borderId="18" xfId="53" applyNumberFormat="1" applyFont="1" applyFill="1" applyBorder="1" applyAlignment="1" applyProtection="1"/>
    <xf numFmtId="0" fontId="32" fillId="0" borderId="6" xfId="53" applyFont="1" applyFill="1" applyBorder="1" applyAlignment="1" applyProtection="1">
      <alignment horizontal="center" vertical="center"/>
    </xf>
    <xf numFmtId="181" fontId="32" fillId="0" borderId="18" xfId="53" applyNumberFormat="1" applyFont="1" applyFill="1" applyBorder="1" applyAlignment="1" applyProtection="1">
      <alignment horizontal="right" vertical="center"/>
    </xf>
    <xf numFmtId="181" fontId="4" fillId="0" borderId="18" xfId="53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>
      <alignment horizontal="right" vertical="center"/>
    </xf>
    <xf numFmtId="0" fontId="32" fillId="0" borderId="6" xfId="53" applyFont="1" applyFill="1" applyBorder="1" applyAlignment="1" applyProtection="1">
      <alignment horizontal="center" vertical="center"/>
      <protection locked="0"/>
    </xf>
    <xf numFmtId="181" fontId="32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  <cellStyle name="MoneyStyle" xfId="59"/>
    <cellStyle name="TextStyle" xfId="6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H8" sqref="H8"/>
    </sheetView>
  </sheetViews>
  <sheetFormatPr defaultColWidth="9.14285714285714" defaultRowHeight="20" customHeight="1" outlineLevelCol="3"/>
  <cols>
    <col min="1" max="1" width="13.5714285714286" style="76" customWidth="1"/>
    <col min="2" max="2" width="9.14285714285714" style="361"/>
    <col min="3" max="3" width="88.7142857142857" style="76" customWidth="1"/>
    <col min="4" max="16384" width="9.14285714285714" style="76"/>
  </cols>
  <sheetData>
    <row r="1" s="360" customFormat="1" ht="48" customHeight="1" spans="1:3">
      <c r="A1" s="362" t="s">
        <v>0</v>
      </c>
      <c r="B1" s="362"/>
      <c r="C1" s="362"/>
    </row>
    <row r="2" s="76" customFormat="1" ht="27" customHeight="1" spans="2:3">
      <c r="B2" s="363" t="s">
        <v>1</v>
      </c>
      <c r="C2" s="363" t="s">
        <v>2</v>
      </c>
    </row>
    <row r="3" s="76" customFormat="1" customHeight="1" spans="2:3">
      <c r="B3" s="364">
        <v>1</v>
      </c>
      <c r="C3" s="365" t="s">
        <v>3</v>
      </c>
    </row>
    <row r="4" s="76" customFormat="1" customHeight="1" spans="2:3">
      <c r="B4" s="364">
        <v>2</v>
      </c>
      <c r="C4" s="365" t="s">
        <v>4</v>
      </c>
    </row>
    <row r="5" s="76" customFormat="1" customHeight="1" spans="2:3">
      <c r="B5" s="364">
        <v>3</v>
      </c>
      <c r="C5" s="365" t="s">
        <v>5</v>
      </c>
    </row>
    <row r="6" s="76" customFormat="1" customHeight="1" spans="2:3">
      <c r="B6" s="364">
        <v>4</v>
      </c>
      <c r="C6" s="365" t="s">
        <v>6</v>
      </c>
    </row>
    <row r="7" s="76" customFormat="1" customHeight="1" spans="2:3">
      <c r="B7" s="364">
        <v>5</v>
      </c>
      <c r="C7" s="366" t="s">
        <v>7</v>
      </c>
    </row>
    <row r="8" s="76" customFormat="1" customHeight="1" spans="2:3">
      <c r="B8" s="364">
        <v>6</v>
      </c>
      <c r="C8" s="366" t="s">
        <v>8</v>
      </c>
    </row>
    <row r="9" s="76" customFormat="1" customHeight="1" spans="2:3">
      <c r="B9" s="364">
        <v>7</v>
      </c>
      <c r="C9" s="366" t="s">
        <v>9</v>
      </c>
    </row>
    <row r="10" s="76" customFormat="1" customHeight="1" spans="2:3">
      <c r="B10" s="364">
        <v>8</v>
      </c>
      <c r="C10" s="366" t="s">
        <v>10</v>
      </c>
    </row>
    <row r="11" s="76" customFormat="1" customHeight="1" spans="2:3">
      <c r="B11" s="364">
        <v>9</v>
      </c>
      <c r="C11" s="367" t="s">
        <v>11</v>
      </c>
    </row>
    <row r="12" s="76" customFormat="1" customHeight="1" spans="2:3">
      <c r="B12" s="364">
        <v>10</v>
      </c>
      <c r="C12" s="367" t="s">
        <v>12</v>
      </c>
    </row>
    <row r="13" s="76" customFormat="1" customHeight="1" spans="2:3">
      <c r="B13" s="364">
        <v>11</v>
      </c>
      <c r="C13" s="365" t="s">
        <v>13</v>
      </c>
    </row>
    <row r="14" s="76" customFormat="1" customHeight="1" spans="2:3">
      <c r="B14" s="364">
        <v>12</v>
      </c>
      <c r="C14" s="365" t="s">
        <v>14</v>
      </c>
    </row>
    <row r="15" s="76" customFormat="1" customHeight="1" spans="2:4">
      <c r="B15" s="364">
        <v>13</v>
      </c>
      <c r="C15" s="365" t="s">
        <v>15</v>
      </c>
      <c r="D15" s="368"/>
    </row>
    <row r="16" s="76" customFormat="1" customHeight="1" spans="2:3">
      <c r="B16" s="364">
        <v>14</v>
      </c>
      <c r="C16" s="366" t="s">
        <v>16</v>
      </c>
    </row>
    <row r="17" s="76" customFormat="1" customHeight="1" spans="2:3">
      <c r="B17" s="364">
        <v>15</v>
      </c>
      <c r="C17" s="366" t="s">
        <v>17</v>
      </c>
    </row>
    <row r="18" s="76" customFormat="1" customHeight="1" spans="2:3">
      <c r="B18" s="364">
        <v>16</v>
      </c>
      <c r="C18" s="366" t="s">
        <v>18</v>
      </c>
    </row>
    <row r="19" s="76" customFormat="1" customHeight="1" spans="2:3">
      <c r="B19" s="364">
        <v>17</v>
      </c>
      <c r="C19" s="365" t="s">
        <v>19</v>
      </c>
    </row>
    <row r="20" s="76" customFormat="1" customHeight="1" spans="2:3">
      <c r="B20" s="364">
        <v>18</v>
      </c>
      <c r="C20" s="365" t="s">
        <v>20</v>
      </c>
    </row>
    <row r="21" s="76" customFormat="1" customHeight="1" spans="2:3">
      <c r="B21" s="364">
        <v>19</v>
      </c>
      <c r="C21" s="365" t="s">
        <v>21</v>
      </c>
    </row>
  </sheetData>
  <mergeCells count="1">
    <mergeCell ref="A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4" workbookViewId="0">
      <selection activeCell="B42" sqref="B42"/>
    </sheetView>
  </sheetViews>
  <sheetFormatPr defaultColWidth="8" defaultRowHeight="12" outlineLevelCol="3"/>
  <cols>
    <col min="1" max="1" width="39.5714285714286" style="75" customWidth="1"/>
    <col min="2" max="2" width="43.1333333333333" style="75" customWidth="1"/>
    <col min="3" max="3" width="40.4285714285714" style="75" customWidth="1"/>
    <col min="4" max="4" width="46.1333333333333" style="75" customWidth="1"/>
    <col min="5" max="5" width="8" style="59" customWidth="1"/>
    <col min="6" max="16384" width="8" style="59"/>
  </cols>
  <sheetData>
    <row r="1" ht="17" customHeight="1" spans="1:4">
      <c r="A1" s="341" t="s">
        <v>22</v>
      </c>
      <c r="B1" s="77"/>
      <c r="C1" s="77"/>
      <c r="D1" s="155"/>
    </row>
    <row r="2" ht="36" customHeight="1" spans="1:4">
      <c r="A2" s="60" t="s">
        <v>3</v>
      </c>
      <c r="B2" s="342"/>
      <c r="C2" s="342"/>
      <c r="D2" s="342"/>
    </row>
    <row r="3" ht="21" customHeight="1" spans="1:4">
      <c r="A3" s="80" t="s">
        <v>23</v>
      </c>
      <c r="B3" s="294"/>
      <c r="C3" s="294"/>
      <c r="D3" s="153" t="s">
        <v>24</v>
      </c>
    </row>
    <row r="4" ht="19.5" customHeight="1" spans="1:4">
      <c r="A4" s="84" t="s">
        <v>25</v>
      </c>
      <c r="B4" s="165"/>
      <c r="C4" s="84" t="s">
        <v>26</v>
      </c>
      <c r="D4" s="165"/>
    </row>
    <row r="5" ht="19.5" customHeight="1" spans="1:4">
      <c r="A5" s="83" t="s">
        <v>27</v>
      </c>
      <c r="B5" s="83" t="s">
        <v>28</v>
      </c>
      <c r="C5" s="83" t="s">
        <v>29</v>
      </c>
      <c r="D5" s="83" t="s">
        <v>28</v>
      </c>
    </row>
    <row r="6" ht="19.5" customHeight="1" spans="1:4">
      <c r="A6" s="87"/>
      <c r="B6" s="87"/>
      <c r="C6" s="87"/>
      <c r="D6" s="87"/>
    </row>
    <row r="7" ht="20.25" customHeight="1" spans="1:4">
      <c r="A7" s="300" t="s">
        <v>30</v>
      </c>
      <c r="B7" s="274">
        <v>1026421</v>
      </c>
      <c r="C7" s="300" t="s">
        <v>31</v>
      </c>
      <c r="D7" s="343"/>
    </row>
    <row r="8" ht="20.25" customHeight="1" spans="1:4">
      <c r="A8" s="300" t="s">
        <v>32</v>
      </c>
      <c r="B8" s="274"/>
      <c r="C8" s="300" t="s">
        <v>33</v>
      </c>
      <c r="D8" s="343"/>
    </row>
    <row r="9" ht="20.25" customHeight="1" spans="1:4">
      <c r="A9" s="300" t="s">
        <v>34</v>
      </c>
      <c r="B9" s="274"/>
      <c r="C9" s="300" t="s">
        <v>35</v>
      </c>
      <c r="D9" s="343"/>
    </row>
    <row r="10" ht="20.25" customHeight="1" spans="1:4">
      <c r="A10" s="300" t="s">
        <v>36</v>
      </c>
      <c r="B10" s="274"/>
      <c r="C10" s="300" t="s">
        <v>37</v>
      </c>
      <c r="D10" s="343"/>
    </row>
    <row r="11" ht="20.25" customHeight="1" spans="1:4">
      <c r="A11" s="300" t="s">
        <v>38</v>
      </c>
      <c r="B11" s="344"/>
      <c r="C11" s="300" t="s">
        <v>39</v>
      </c>
      <c r="D11" s="343"/>
    </row>
    <row r="12" ht="20.25" customHeight="1" spans="1:4">
      <c r="A12" s="300" t="s">
        <v>40</v>
      </c>
      <c r="B12" s="298"/>
      <c r="C12" s="300" t="s">
        <v>41</v>
      </c>
      <c r="D12" s="343"/>
    </row>
    <row r="13" ht="20.25" customHeight="1" spans="1:4">
      <c r="A13" s="300" t="s">
        <v>42</v>
      </c>
      <c r="B13" s="298"/>
      <c r="C13" s="300" t="s">
        <v>43</v>
      </c>
      <c r="D13" s="343">
        <v>965430.71</v>
      </c>
    </row>
    <row r="14" ht="20.25" customHeight="1" spans="1:4">
      <c r="A14" s="300" t="s">
        <v>44</v>
      </c>
      <c r="B14" s="298"/>
      <c r="C14" s="300" t="s">
        <v>45</v>
      </c>
      <c r="D14" s="343">
        <v>60560</v>
      </c>
    </row>
    <row r="15" ht="20.25" customHeight="1" spans="1:4">
      <c r="A15" s="345" t="s">
        <v>46</v>
      </c>
      <c r="B15" s="346"/>
      <c r="C15" s="300" t="s">
        <v>47</v>
      </c>
      <c r="D15" s="343">
        <v>37820</v>
      </c>
    </row>
    <row r="16" ht="20.25" customHeight="1" spans="1:4">
      <c r="A16" s="345" t="s">
        <v>48</v>
      </c>
      <c r="B16" s="347"/>
      <c r="C16" s="300" t="s">
        <v>49</v>
      </c>
      <c r="D16" s="343"/>
    </row>
    <row r="17" ht="20.25" customHeight="1" spans="1:4">
      <c r="A17" s="345"/>
      <c r="B17" s="348"/>
      <c r="C17" s="300" t="s">
        <v>50</v>
      </c>
      <c r="D17" s="343"/>
    </row>
    <row r="18" ht="20.25" customHeight="1" spans="1:4">
      <c r="A18" s="347"/>
      <c r="B18" s="348"/>
      <c r="C18" s="300" t="s">
        <v>51</v>
      </c>
      <c r="D18" s="343"/>
    </row>
    <row r="19" ht="20.25" customHeight="1" spans="1:4">
      <c r="A19" s="347"/>
      <c r="B19" s="348"/>
      <c r="C19" s="300" t="s">
        <v>52</v>
      </c>
      <c r="D19" s="343"/>
    </row>
    <row r="20" ht="20.25" customHeight="1" spans="1:4">
      <c r="A20" s="347"/>
      <c r="B20" s="348"/>
      <c r="C20" s="300" t="s">
        <v>53</v>
      </c>
      <c r="D20" s="343"/>
    </row>
    <row r="21" ht="20.25" customHeight="1" spans="1:4">
      <c r="A21" s="347"/>
      <c r="B21" s="348"/>
      <c r="C21" s="300" t="s">
        <v>54</v>
      </c>
      <c r="D21" s="343"/>
    </row>
    <row r="22" ht="20.25" customHeight="1" spans="1:4">
      <c r="A22" s="347"/>
      <c r="B22" s="348"/>
      <c r="C22" s="300" t="s">
        <v>55</v>
      </c>
      <c r="D22" s="343"/>
    </row>
    <row r="23" ht="20.25" customHeight="1" spans="1:4">
      <c r="A23" s="347"/>
      <c r="B23" s="348"/>
      <c r="C23" s="300" t="s">
        <v>56</v>
      </c>
      <c r="D23" s="343"/>
    </row>
    <row r="24" ht="20.25" customHeight="1" spans="1:4">
      <c r="A24" s="347"/>
      <c r="B24" s="348"/>
      <c r="C24" s="300" t="s">
        <v>57</v>
      </c>
      <c r="D24" s="343"/>
    </row>
    <row r="25" ht="20.25" customHeight="1" spans="1:4">
      <c r="A25" s="347"/>
      <c r="B25" s="348"/>
      <c r="C25" s="300" t="s">
        <v>58</v>
      </c>
      <c r="D25" s="343">
        <v>40392</v>
      </c>
    </row>
    <row r="26" ht="20.25" customHeight="1" spans="1:4">
      <c r="A26" s="347"/>
      <c r="B26" s="348"/>
      <c r="C26" s="300" t="s">
        <v>59</v>
      </c>
      <c r="D26" s="343"/>
    </row>
    <row r="27" ht="20.25" customHeight="1" spans="1:4">
      <c r="A27" s="347"/>
      <c r="B27" s="348"/>
      <c r="C27" s="300" t="s">
        <v>60</v>
      </c>
      <c r="D27" s="343"/>
    </row>
    <row r="28" ht="20.25" customHeight="1" spans="1:4">
      <c r="A28" s="347"/>
      <c r="B28" s="348"/>
      <c r="C28" s="300" t="s">
        <v>61</v>
      </c>
      <c r="D28" s="343"/>
    </row>
    <row r="29" ht="20.25" customHeight="1" spans="1:4">
      <c r="A29" s="347"/>
      <c r="B29" s="348"/>
      <c r="C29" s="300" t="s">
        <v>62</v>
      </c>
      <c r="D29" s="343"/>
    </row>
    <row r="30" ht="20.25" customHeight="1" spans="1:4">
      <c r="A30" s="349"/>
      <c r="B30" s="350"/>
      <c r="C30" s="300" t="s">
        <v>63</v>
      </c>
      <c r="D30" s="343"/>
    </row>
    <row r="31" ht="20.25" customHeight="1" spans="1:4">
      <c r="A31" s="349"/>
      <c r="B31" s="350"/>
      <c r="C31" s="300" t="s">
        <v>64</v>
      </c>
      <c r="D31" s="343"/>
    </row>
    <row r="32" ht="20.25" customHeight="1" spans="1:4">
      <c r="A32" s="349"/>
      <c r="B32" s="350"/>
      <c r="C32" s="300" t="s">
        <v>65</v>
      </c>
      <c r="D32" s="343"/>
    </row>
    <row r="33" ht="20.25" customHeight="1" spans="1:4">
      <c r="A33" s="351" t="s">
        <v>66</v>
      </c>
      <c r="B33" s="352">
        <f>B7+B8+B9+B10+B11</f>
        <v>1026421</v>
      </c>
      <c r="C33" s="305" t="s">
        <v>67</v>
      </c>
      <c r="D33" s="302">
        <f>SUM(D7:D29)</f>
        <v>1104202.71</v>
      </c>
    </row>
    <row r="34" ht="20.25" customHeight="1" spans="1:4">
      <c r="A34" s="345" t="s">
        <v>68</v>
      </c>
      <c r="B34" s="353">
        <v>77781.71</v>
      </c>
      <c r="C34" s="300" t="s">
        <v>69</v>
      </c>
      <c r="D34" s="274"/>
    </row>
    <row r="35" s="1" customFormat="1" ht="25.4" customHeight="1" spans="1:4">
      <c r="A35" s="354" t="s">
        <v>70</v>
      </c>
      <c r="B35" s="353">
        <v>77781.71</v>
      </c>
      <c r="C35" s="355" t="s">
        <v>70</v>
      </c>
      <c r="D35" s="356"/>
    </row>
    <row r="36" s="1" customFormat="1" ht="25.4" customHeight="1" spans="1:4">
      <c r="A36" s="354" t="s">
        <v>71</v>
      </c>
      <c r="B36" s="357"/>
      <c r="C36" s="355" t="s">
        <v>72</v>
      </c>
      <c r="D36" s="356"/>
    </row>
    <row r="37" ht="20.25" customHeight="1" spans="1:4">
      <c r="A37" s="358" t="s">
        <v>73</v>
      </c>
      <c r="B37" s="359">
        <f>B33+B34</f>
        <v>1104202.71</v>
      </c>
      <c r="C37" s="305" t="s">
        <v>74</v>
      </c>
      <c r="D37" s="359">
        <f>D33+D34</f>
        <v>1104202.71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M17" sqref="M17"/>
    </sheetView>
  </sheetViews>
  <sheetFormatPr defaultColWidth="8" defaultRowHeight="14.25" customHeight="1"/>
  <cols>
    <col min="1" max="1" width="21.1333333333333" style="75" customWidth="1"/>
    <col min="2" max="2" width="23.4285714285714" style="75" customWidth="1"/>
    <col min="3" max="3" width="16.8571428571429" style="75" customWidth="1"/>
    <col min="4" max="4" width="19.8571428571429" style="75" customWidth="1"/>
    <col min="5" max="5" width="20" style="75" customWidth="1"/>
    <col min="6" max="6" width="14" style="75" customWidth="1"/>
    <col min="7" max="8" width="12.5714285714286" style="75" customWidth="1"/>
    <col min="9" max="9" width="8.84761904761905" style="75" customWidth="1"/>
    <col min="10" max="14" width="12.5714285714286" style="75" customWidth="1"/>
    <col min="15" max="15" width="12.4285714285714" style="59" customWidth="1"/>
    <col min="16" max="16" width="12.5714285714286" style="59" customWidth="1"/>
    <col min="17" max="17" width="9.71428571428571" style="59" customWidth="1"/>
    <col min="18" max="18" width="10.5714285714286" style="59" customWidth="1"/>
    <col min="19" max="19" width="10.1333333333333" style="75" customWidth="1"/>
    <col min="20" max="20" width="8" style="59" customWidth="1"/>
    <col min="21" max="16384" width="8" style="59"/>
  </cols>
  <sheetData>
    <row r="1" ht="12" customHeight="1" spans="1:18">
      <c r="A1" s="317" t="s">
        <v>75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330"/>
      <c r="P1" s="330"/>
      <c r="Q1" s="330"/>
      <c r="R1" s="330"/>
    </row>
    <row r="2" ht="36" customHeight="1" spans="1:19">
      <c r="A2" s="318" t="s">
        <v>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62"/>
      <c r="Q2" s="62"/>
      <c r="R2" s="62"/>
      <c r="S2" s="61"/>
    </row>
    <row r="3" ht="20.25" customHeight="1" spans="1:19">
      <c r="A3" s="80" t="s">
        <v>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331"/>
      <c r="P3" s="331"/>
      <c r="Q3" s="331"/>
      <c r="R3" s="331"/>
      <c r="S3" s="336" t="s">
        <v>24</v>
      </c>
    </row>
    <row r="4" ht="18.75" customHeight="1" spans="1:19">
      <c r="A4" s="319" t="s">
        <v>76</v>
      </c>
      <c r="B4" s="320" t="s">
        <v>77</v>
      </c>
      <c r="C4" s="320" t="s">
        <v>78</v>
      </c>
      <c r="D4" s="235" t="s">
        <v>79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32" t="s">
        <v>68</v>
      </c>
      <c r="P4" s="332"/>
      <c r="Q4" s="332"/>
      <c r="R4" s="332"/>
      <c r="S4" s="337"/>
    </row>
    <row r="5" ht="18.75" customHeight="1" spans="1:19">
      <c r="A5" s="322"/>
      <c r="B5" s="323"/>
      <c r="C5" s="323"/>
      <c r="D5" s="324" t="s">
        <v>80</v>
      </c>
      <c r="E5" s="324" t="s">
        <v>81</v>
      </c>
      <c r="F5" s="324" t="s">
        <v>82</v>
      </c>
      <c r="G5" s="324" t="s">
        <v>83</v>
      </c>
      <c r="H5" s="324" t="s">
        <v>84</v>
      </c>
      <c r="I5" s="333" t="s">
        <v>85</v>
      </c>
      <c r="J5" s="321"/>
      <c r="K5" s="321"/>
      <c r="L5" s="321"/>
      <c r="M5" s="321"/>
      <c r="N5" s="321"/>
      <c r="O5" s="332" t="s">
        <v>80</v>
      </c>
      <c r="P5" s="332" t="s">
        <v>81</v>
      </c>
      <c r="Q5" s="332" t="s">
        <v>82</v>
      </c>
      <c r="R5" s="338" t="s">
        <v>83</v>
      </c>
      <c r="S5" s="332" t="s">
        <v>86</v>
      </c>
    </row>
    <row r="6" ht="33.75" customHeight="1" spans="1:19">
      <c r="A6" s="325"/>
      <c r="B6" s="326"/>
      <c r="C6" s="326"/>
      <c r="D6" s="325"/>
      <c r="E6" s="325"/>
      <c r="F6" s="325"/>
      <c r="G6" s="325"/>
      <c r="H6" s="325"/>
      <c r="I6" s="326" t="s">
        <v>80</v>
      </c>
      <c r="J6" s="326" t="s">
        <v>87</v>
      </c>
      <c r="K6" s="326" t="s">
        <v>88</v>
      </c>
      <c r="L6" s="326" t="s">
        <v>89</v>
      </c>
      <c r="M6" s="326" t="s">
        <v>90</v>
      </c>
      <c r="N6" s="334" t="s">
        <v>91</v>
      </c>
      <c r="O6" s="332"/>
      <c r="P6" s="332"/>
      <c r="Q6" s="332"/>
      <c r="R6" s="338"/>
      <c r="S6" s="332"/>
    </row>
    <row r="7" ht="16.5" customHeight="1" spans="1:19">
      <c r="A7" s="327">
        <v>1</v>
      </c>
      <c r="B7" s="327">
        <v>2</v>
      </c>
      <c r="C7" s="327">
        <v>3</v>
      </c>
      <c r="D7" s="327">
        <v>4</v>
      </c>
      <c r="E7" s="327">
        <v>5</v>
      </c>
      <c r="F7" s="327">
        <v>6</v>
      </c>
      <c r="G7" s="327">
        <v>7</v>
      </c>
      <c r="H7" s="327">
        <v>8</v>
      </c>
      <c r="I7" s="327">
        <v>9</v>
      </c>
      <c r="J7" s="327">
        <v>10</v>
      </c>
      <c r="K7" s="327">
        <v>11</v>
      </c>
      <c r="L7" s="327">
        <v>12</v>
      </c>
      <c r="M7" s="327">
        <v>13</v>
      </c>
      <c r="N7" s="327">
        <v>14</v>
      </c>
      <c r="O7" s="327">
        <v>15</v>
      </c>
      <c r="P7" s="327">
        <v>16</v>
      </c>
      <c r="Q7" s="327">
        <v>17</v>
      </c>
      <c r="R7" s="327">
        <v>18</v>
      </c>
      <c r="S7" s="119">
        <v>19</v>
      </c>
    </row>
    <row r="8" ht="16.5" customHeight="1" spans="1:19">
      <c r="A8" s="72">
        <v>129005</v>
      </c>
      <c r="B8" s="72" t="s">
        <v>92</v>
      </c>
      <c r="C8" s="240">
        <f>SUM(D8,O8)</f>
        <v>1104202.71</v>
      </c>
      <c r="D8" s="240">
        <v>1026421</v>
      </c>
      <c r="E8" s="240">
        <v>1026421</v>
      </c>
      <c r="F8" s="100" t="s">
        <v>93</v>
      </c>
      <c r="G8" s="100" t="s">
        <v>93</v>
      </c>
      <c r="H8" s="100" t="s">
        <v>93</v>
      </c>
      <c r="I8" s="100" t="s">
        <v>93</v>
      </c>
      <c r="J8" s="100" t="s">
        <v>93</v>
      </c>
      <c r="K8" s="100" t="s">
        <v>93</v>
      </c>
      <c r="L8" s="100" t="s">
        <v>93</v>
      </c>
      <c r="M8" s="100" t="s">
        <v>93</v>
      </c>
      <c r="N8" s="335" t="s">
        <v>93</v>
      </c>
      <c r="O8" s="240">
        <f>SUM(P8)</f>
        <v>77781.71</v>
      </c>
      <c r="P8" s="240">
        <v>77781.71</v>
      </c>
      <c r="Q8" s="339"/>
      <c r="R8" s="340"/>
      <c r="S8" s="119"/>
    </row>
    <row r="9" ht="16.5" customHeight="1" spans="1:19">
      <c r="A9" s="328" t="s">
        <v>78</v>
      </c>
      <c r="B9" s="329"/>
      <c r="C9" s="240">
        <f>SUM(C8:C8)</f>
        <v>1104202.71</v>
      </c>
      <c r="D9" s="240">
        <f>SUM(D8)</f>
        <v>1026421</v>
      </c>
      <c r="E9" s="240">
        <f>SUM(E8)</f>
        <v>1026421</v>
      </c>
      <c r="F9" s="100" t="s">
        <v>93</v>
      </c>
      <c r="G9" s="100" t="s">
        <v>93</v>
      </c>
      <c r="H9" s="100" t="s">
        <v>93</v>
      </c>
      <c r="I9" s="100" t="s">
        <v>93</v>
      </c>
      <c r="J9" s="100" t="s">
        <v>93</v>
      </c>
      <c r="K9" s="100" t="s">
        <v>93</v>
      </c>
      <c r="L9" s="100" t="s">
        <v>93</v>
      </c>
      <c r="M9" s="100" t="s">
        <v>93</v>
      </c>
      <c r="N9" s="335" t="s">
        <v>93</v>
      </c>
      <c r="O9" s="240">
        <f>SUM(O8:O8)</f>
        <v>77781.71</v>
      </c>
      <c r="P9" s="240">
        <f>SUM(P8)</f>
        <v>77781.71</v>
      </c>
      <c r="Q9" s="339"/>
      <c r="R9" s="340"/>
      <c r="S9" s="339"/>
    </row>
    <row r="10" customHeight="1" spans="19:19">
      <c r="S10" s="7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3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SheetLayoutView="60" workbookViewId="0">
      <selection activeCell="C17" sqref="C17"/>
    </sheetView>
  </sheetViews>
  <sheetFormatPr defaultColWidth="8.88571428571429" defaultRowHeight="14.25" customHeight="1"/>
  <cols>
    <col min="1" max="1" width="14.2857142857143" style="75" customWidth="1"/>
    <col min="2" max="2" width="46.2857142857143" style="75" customWidth="1"/>
    <col min="3" max="4" width="15.4285714285714" style="75" customWidth="1"/>
    <col min="5" max="8" width="18.847619047619" style="75" customWidth="1"/>
    <col min="9" max="9" width="15.5714285714286" style="75" customWidth="1"/>
    <col min="10" max="10" width="14.1333333333333" style="75" customWidth="1"/>
    <col min="11" max="15" width="18.847619047619" style="75" customWidth="1"/>
    <col min="16" max="16" width="9.13333333333333" style="75" customWidth="1"/>
    <col min="17" max="16384" width="9.13333333333333" style="75"/>
  </cols>
  <sheetData>
    <row r="1" ht="15.75" customHeight="1" spans="1:14">
      <c r="A1" s="276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ht="28.5" customHeight="1" spans="1:15">
      <c r="A2" s="61" t="s">
        <v>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ht="15" customHeight="1" spans="1:15">
      <c r="A3" s="308" t="s">
        <v>23</v>
      </c>
      <c r="B3" s="309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1"/>
      <c r="N3" s="81"/>
      <c r="O3" s="160" t="s">
        <v>24</v>
      </c>
    </row>
    <row r="4" ht="17.25" customHeight="1" spans="1:15">
      <c r="A4" s="89" t="s">
        <v>95</v>
      </c>
      <c r="B4" s="89" t="s">
        <v>96</v>
      </c>
      <c r="C4" s="90" t="s">
        <v>78</v>
      </c>
      <c r="D4" s="109" t="s">
        <v>81</v>
      </c>
      <c r="E4" s="109"/>
      <c r="F4" s="109"/>
      <c r="G4" s="109" t="s">
        <v>82</v>
      </c>
      <c r="H4" s="109" t="s">
        <v>83</v>
      </c>
      <c r="I4" s="109" t="s">
        <v>97</v>
      </c>
      <c r="J4" s="109" t="s">
        <v>85</v>
      </c>
      <c r="K4" s="109"/>
      <c r="L4" s="109"/>
      <c r="M4" s="109"/>
      <c r="N4" s="109"/>
      <c r="O4" s="109"/>
    </row>
    <row r="5" ht="27" spans="1:15">
      <c r="A5" s="103"/>
      <c r="B5" s="103"/>
      <c r="C5" s="205"/>
      <c r="D5" s="109" t="s">
        <v>80</v>
      </c>
      <c r="E5" s="109" t="s">
        <v>98</v>
      </c>
      <c r="F5" s="109" t="s">
        <v>99</v>
      </c>
      <c r="G5" s="109"/>
      <c r="H5" s="109"/>
      <c r="I5" s="109"/>
      <c r="J5" s="109" t="s">
        <v>80</v>
      </c>
      <c r="K5" s="109" t="s">
        <v>100</v>
      </c>
      <c r="L5" s="109" t="s">
        <v>101</v>
      </c>
      <c r="M5" s="109" t="s">
        <v>102</v>
      </c>
      <c r="N5" s="109" t="s">
        <v>103</v>
      </c>
      <c r="O5" s="109" t="s">
        <v>104</v>
      </c>
    </row>
    <row r="6" ht="16.5" customHeight="1" spans="1:15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4">
        <v>6</v>
      </c>
      <c r="G6" s="104">
        <v>7</v>
      </c>
      <c r="H6" s="104">
        <v>8</v>
      </c>
      <c r="I6" s="104">
        <v>9</v>
      </c>
      <c r="J6" s="104">
        <v>10</v>
      </c>
      <c r="K6" s="104">
        <v>11</v>
      </c>
      <c r="L6" s="104">
        <v>12</v>
      </c>
      <c r="M6" s="104">
        <v>13</v>
      </c>
      <c r="N6" s="104">
        <v>14</v>
      </c>
      <c r="O6" s="104">
        <v>15</v>
      </c>
    </row>
    <row r="7" ht="20.25" customHeight="1" spans="1:15">
      <c r="A7" s="310" t="s">
        <v>105</v>
      </c>
      <c r="B7" s="310" t="s">
        <v>106</v>
      </c>
      <c r="C7" s="311">
        <v>965430.71</v>
      </c>
      <c r="D7" s="311">
        <v>965430.71</v>
      </c>
      <c r="E7" s="312">
        <v>623649</v>
      </c>
      <c r="F7" s="127">
        <v>341781.71</v>
      </c>
      <c r="G7" s="127"/>
      <c r="H7" s="127"/>
      <c r="I7" s="127" t="s">
        <v>93</v>
      </c>
      <c r="J7" s="127"/>
      <c r="K7" s="127" t="s">
        <v>93</v>
      </c>
      <c r="L7" s="127" t="s">
        <v>93</v>
      </c>
      <c r="M7" s="127" t="s">
        <v>93</v>
      </c>
      <c r="N7" s="127" t="s">
        <v>93</v>
      </c>
      <c r="O7" s="127" t="s">
        <v>93</v>
      </c>
    </row>
    <row r="8" ht="20.25" customHeight="1" spans="1:15">
      <c r="A8" s="313" t="s">
        <v>107</v>
      </c>
      <c r="B8" s="313" t="s">
        <v>108</v>
      </c>
      <c r="C8" s="311">
        <v>965430.71</v>
      </c>
      <c r="D8" s="311">
        <v>965430.71</v>
      </c>
      <c r="E8" s="312">
        <v>623649</v>
      </c>
      <c r="F8" s="312">
        <v>341781.71</v>
      </c>
      <c r="G8" s="312"/>
      <c r="H8" s="312"/>
      <c r="I8" s="312"/>
      <c r="J8" s="312"/>
      <c r="K8" s="312"/>
      <c r="L8" s="312"/>
      <c r="M8" s="312"/>
      <c r="N8" s="312"/>
      <c r="O8" s="312"/>
    </row>
    <row r="9" ht="20.25" customHeight="1" spans="1:15">
      <c r="A9" s="314" t="s">
        <v>109</v>
      </c>
      <c r="B9" s="314" t="s">
        <v>110</v>
      </c>
      <c r="C9" s="311">
        <v>965430.71</v>
      </c>
      <c r="D9" s="311">
        <v>965430.71</v>
      </c>
      <c r="E9" s="312">
        <v>623649</v>
      </c>
      <c r="F9" s="312">
        <v>341781.71</v>
      </c>
      <c r="G9" s="312"/>
      <c r="H9" s="312"/>
      <c r="I9" s="312"/>
      <c r="J9" s="312"/>
      <c r="K9" s="312"/>
      <c r="L9" s="312"/>
      <c r="M9" s="312"/>
      <c r="N9" s="312"/>
      <c r="O9" s="312"/>
    </row>
    <row r="10" ht="20.25" customHeight="1" spans="1:15">
      <c r="A10" s="310" t="s">
        <v>111</v>
      </c>
      <c r="B10" s="310" t="s">
        <v>112</v>
      </c>
      <c r="C10" s="311">
        <v>60560</v>
      </c>
      <c r="D10" s="311">
        <v>60560</v>
      </c>
      <c r="E10" s="311">
        <v>60560</v>
      </c>
      <c r="F10" s="312"/>
      <c r="G10" s="312"/>
      <c r="H10" s="312"/>
      <c r="I10" s="312"/>
      <c r="J10" s="312"/>
      <c r="K10" s="312"/>
      <c r="L10" s="312"/>
      <c r="M10" s="312"/>
      <c r="N10" s="312"/>
      <c r="O10" s="312"/>
    </row>
    <row r="11" ht="20.25" customHeight="1" spans="1:15">
      <c r="A11" s="313" t="s">
        <v>113</v>
      </c>
      <c r="B11" s="313" t="s">
        <v>114</v>
      </c>
      <c r="C11" s="311">
        <v>60560</v>
      </c>
      <c r="D11" s="311">
        <v>60560</v>
      </c>
      <c r="E11" s="311">
        <v>60560</v>
      </c>
      <c r="F11" s="312"/>
      <c r="G11" s="312"/>
      <c r="H11" s="312"/>
      <c r="I11" s="312"/>
      <c r="J11" s="312"/>
      <c r="K11" s="312"/>
      <c r="L11" s="312"/>
      <c r="M11" s="312"/>
      <c r="N11" s="312"/>
      <c r="O11" s="312"/>
    </row>
    <row r="12" ht="20.25" customHeight="1" spans="1:15">
      <c r="A12" s="314" t="s">
        <v>115</v>
      </c>
      <c r="B12" s="314" t="s">
        <v>116</v>
      </c>
      <c r="C12" s="311">
        <v>22300</v>
      </c>
      <c r="D12" s="311">
        <v>22300</v>
      </c>
      <c r="E12" s="311">
        <v>22300</v>
      </c>
      <c r="F12" s="312"/>
      <c r="G12" s="312"/>
      <c r="H12" s="312"/>
      <c r="I12" s="312"/>
      <c r="J12" s="312"/>
      <c r="K12" s="312"/>
      <c r="L12" s="312"/>
      <c r="M12" s="312"/>
      <c r="N12" s="312"/>
      <c r="O12" s="312"/>
    </row>
    <row r="13" ht="20.25" customHeight="1" spans="1:15">
      <c r="A13" s="314" t="s">
        <v>117</v>
      </c>
      <c r="B13" s="314" t="s">
        <v>118</v>
      </c>
      <c r="C13" s="311">
        <v>38260</v>
      </c>
      <c r="D13" s="311">
        <v>38260</v>
      </c>
      <c r="E13" s="311">
        <v>38260</v>
      </c>
      <c r="F13" s="312"/>
      <c r="G13" s="312"/>
      <c r="H13" s="312"/>
      <c r="I13" s="312"/>
      <c r="J13" s="312"/>
      <c r="K13" s="312"/>
      <c r="L13" s="312"/>
      <c r="M13" s="312"/>
      <c r="N13" s="312"/>
      <c r="O13" s="312"/>
    </row>
    <row r="14" ht="20.25" customHeight="1" spans="1:15">
      <c r="A14" s="310" t="s">
        <v>119</v>
      </c>
      <c r="B14" s="310" t="s">
        <v>120</v>
      </c>
      <c r="C14" s="311">
        <v>37820</v>
      </c>
      <c r="D14" s="311">
        <v>37820</v>
      </c>
      <c r="E14" s="311">
        <v>37820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</row>
    <row r="15" ht="20.25" customHeight="1" spans="1:15">
      <c r="A15" s="313" t="s">
        <v>121</v>
      </c>
      <c r="B15" s="313" t="s">
        <v>122</v>
      </c>
      <c r="C15" s="311">
        <v>37820</v>
      </c>
      <c r="D15" s="311">
        <v>37820</v>
      </c>
      <c r="E15" s="311">
        <v>37820</v>
      </c>
      <c r="F15" s="312"/>
      <c r="G15" s="312"/>
      <c r="H15" s="312"/>
      <c r="I15" s="312"/>
      <c r="J15" s="312"/>
      <c r="K15" s="312"/>
      <c r="L15" s="312"/>
      <c r="M15" s="312"/>
      <c r="N15" s="312"/>
      <c r="O15" s="312"/>
    </row>
    <row r="16" ht="20.25" customHeight="1" spans="1:15">
      <c r="A16" s="314" t="s">
        <v>123</v>
      </c>
      <c r="B16" s="314" t="s">
        <v>124</v>
      </c>
      <c r="C16" s="311">
        <v>20400</v>
      </c>
      <c r="D16" s="311">
        <v>20400</v>
      </c>
      <c r="E16" s="311">
        <v>20400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</row>
    <row r="17" ht="20.25" customHeight="1" spans="1:15">
      <c r="A17" s="314" t="s">
        <v>125</v>
      </c>
      <c r="B17" s="314" t="s">
        <v>126</v>
      </c>
      <c r="C17" s="311">
        <v>16920</v>
      </c>
      <c r="D17" s="311">
        <v>16920</v>
      </c>
      <c r="E17" s="311">
        <v>16920</v>
      </c>
      <c r="F17" s="312"/>
      <c r="G17" s="312"/>
      <c r="H17" s="312"/>
      <c r="I17" s="312"/>
      <c r="J17" s="312"/>
      <c r="K17" s="312"/>
      <c r="L17" s="312"/>
      <c r="M17" s="312"/>
      <c r="N17" s="312"/>
      <c r="O17" s="312"/>
    </row>
    <row r="18" ht="20.25" customHeight="1" spans="1:15">
      <c r="A18" s="314" t="s">
        <v>127</v>
      </c>
      <c r="B18" s="314" t="s">
        <v>128</v>
      </c>
      <c r="C18" s="311">
        <v>500</v>
      </c>
      <c r="D18" s="311">
        <v>500</v>
      </c>
      <c r="E18" s="311">
        <v>500</v>
      </c>
      <c r="F18" s="312"/>
      <c r="G18" s="312"/>
      <c r="H18" s="312"/>
      <c r="I18" s="312"/>
      <c r="J18" s="312"/>
      <c r="K18" s="312"/>
      <c r="L18" s="312"/>
      <c r="M18" s="312"/>
      <c r="N18" s="312"/>
      <c r="O18" s="312"/>
    </row>
    <row r="19" ht="20.25" customHeight="1" spans="1:15">
      <c r="A19" s="310" t="s">
        <v>129</v>
      </c>
      <c r="B19" s="310" t="s">
        <v>130</v>
      </c>
      <c r="C19" s="311">
        <v>40392</v>
      </c>
      <c r="D19" s="311">
        <v>40392</v>
      </c>
      <c r="E19" s="311">
        <v>40392</v>
      </c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ht="20.25" customHeight="1" spans="1:15">
      <c r="A20" s="313" t="s">
        <v>131</v>
      </c>
      <c r="B20" s="313" t="s">
        <v>132</v>
      </c>
      <c r="C20" s="311">
        <v>40392</v>
      </c>
      <c r="D20" s="311">
        <v>40392</v>
      </c>
      <c r="E20" s="311">
        <v>40392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</row>
    <row r="21" ht="20.25" customHeight="1" spans="1:15">
      <c r="A21" s="314" t="s">
        <v>133</v>
      </c>
      <c r="B21" s="314" t="s">
        <v>134</v>
      </c>
      <c r="C21" s="311">
        <v>40392</v>
      </c>
      <c r="D21" s="311">
        <v>40392</v>
      </c>
      <c r="E21" s="311">
        <v>40392</v>
      </c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ht="17.25" customHeight="1" spans="1:15">
      <c r="A22" s="234" t="s">
        <v>135</v>
      </c>
      <c r="B22" s="315" t="s">
        <v>135</v>
      </c>
      <c r="C22" s="274">
        <f>SUM(C7,C10,C14,C19)</f>
        <v>1104202.71</v>
      </c>
      <c r="D22" s="316">
        <f>SUM(D7,D10,D14,D19)</f>
        <v>1104202.71</v>
      </c>
      <c r="E22" s="316">
        <f>SUM(E7,E10,E14,E19)</f>
        <v>762421</v>
      </c>
      <c r="F22" s="316">
        <f>SUM(F7)</f>
        <v>341781.71</v>
      </c>
      <c r="G22" s="316"/>
      <c r="H22" s="316"/>
      <c r="I22" s="316" t="s">
        <v>93</v>
      </c>
      <c r="J22" s="316"/>
      <c r="K22" s="316" t="s">
        <v>93</v>
      </c>
      <c r="L22" s="316" t="s">
        <v>93</v>
      </c>
      <c r="M22" s="316" t="s">
        <v>93</v>
      </c>
      <c r="N22" s="316" t="s">
        <v>93</v>
      </c>
      <c r="O22" s="316" t="s">
        <v>93</v>
      </c>
    </row>
    <row r="23" customHeight="1" spans="4:8">
      <c r="D23" s="291"/>
      <c r="H23" s="291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236111111111111" right="0.118055555555556" top="0.511805555555556" bottom="0.511805555555556" header="0.314583333333333" footer="0.314583333333333"/>
  <pageSetup paperSize="9" scale="5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1" activePane="bottomRight" state="frozen"/>
      <selection/>
      <selection pane="topRight"/>
      <selection pane="bottomLeft"/>
      <selection pane="bottomRight" activeCell="D10" sqref="D10"/>
    </sheetView>
  </sheetViews>
  <sheetFormatPr defaultColWidth="8.88571428571429" defaultRowHeight="14.25" customHeight="1" outlineLevelCol="3"/>
  <cols>
    <col min="1" max="1" width="49.2857142857143" style="58" customWidth="1"/>
    <col min="2" max="2" width="38.847619047619" style="58" customWidth="1"/>
    <col min="3" max="3" width="48.5714285714286" style="58" customWidth="1"/>
    <col min="4" max="4" width="36.4285714285714" style="58" customWidth="1"/>
    <col min="5" max="5" width="9.13333333333333" style="59" customWidth="1"/>
    <col min="6" max="16384" width="9.13333333333333" style="59"/>
  </cols>
  <sheetData>
    <row r="1" customHeight="1" spans="1:4">
      <c r="A1" s="292" t="s">
        <v>136</v>
      </c>
      <c r="B1" s="292"/>
      <c r="C1" s="292"/>
      <c r="D1" s="153"/>
    </row>
    <row r="2" ht="31.5" customHeight="1" spans="1:4">
      <c r="A2" s="60" t="s">
        <v>6</v>
      </c>
      <c r="B2" s="293"/>
      <c r="C2" s="293"/>
      <c r="D2" s="293"/>
    </row>
    <row r="3" ht="17.25" customHeight="1" spans="1:4">
      <c r="A3" s="163" t="s">
        <v>23</v>
      </c>
      <c r="B3" s="294"/>
      <c r="C3" s="294"/>
      <c r="D3" s="155" t="s">
        <v>24</v>
      </c>
    </row>
    <row r="4" ht="19.5" customHeight="1" spans="1:4">
      <c r="A4" s="84" t="s">
        <v>25</v>
      </c>
      <c r="B4" s="165"/>
      <c r="C4" s="84" t="s">
        <v>26</v>
      </c>
      <c r="D4" s="165"/>
    </row>
    <row r="5" ht="21.75" customHeight="1" spans="1:4">
      <c r="A5" s="83" t="s">
        <v>27</v>
      </c>
      <c r="B5" s="295" t="s">
        <v>28</v>
      </c>
      <c r="C5" s="83" t="s">
        <v>137</v>
      </c>
      <c r="D5" s="295" t="s">
        <v>28</v>
      </c>
    </row>
    <row r="6" ht="17.25" customHeight="1" spans="1:4">
      <c r="A6" s="87"/>
      <c r="B6" s="103"/>
      <c r="C6" s="87"/>
      <c r="D6" s="103"/>
    </row>
    <row r="7" ht="17.25" customHeight="1" spans="1:4">
      <c r="A7" s="296" t="s">
        <v>138</v>
      </c>
      <c r="B7" s="274">
        <v>1026421</v>
      </c>
      <c r="C7" s="297" t="s">
        <v>139</v>
      </c>
      <c r="D7" s="298">
        <v>1104202.71</v>
      </c>
    </row>
    <row r="8" ht="17.25" customHeight="1" spans="1:4">
      <c r="A8" s="299" t="s">
        <v>140</v>
      </c>
      <c r="B8" s="274">
        <v>1026421</v>
      </c>
      <c r="C8" s="297" t="s">
        <v>141</v>
      </c>
      <c r="D8" s="298"/>
    </row>
    <row r="9" ht="17.25" customHeight="1" spans="1:4">
      <c r="A9" s="299" t="s">
        <v>142</v>
      </c>
      <c r="B9" s="274"/>
      <c r="C9" s="297" t="s">
        <v>143</v>
      </c>
      <c r="D9" s="298"/>
    </row>
    <row r="10" ht="17.25" customHeight="1" spans="1:4">
      <c r="A10" s="299" t="s">
        <v>144</v>
      </c>
      <c r="B10" s="274"/>
      <c r="C10" s="297" t="s">
        <v>145</v>
      </c>
      <c r="D10" s="298"/>
    </row>
    <row r="11" ht="17.25" customHeight="1" spans="1:4">
      <c r="A11" s="299" t="s">
        <v>146</v>
      </c>
      <c r="B11" s="274">
        <v>77781.71</v>
      </c>
      <c r="C11" s="297" t="s">
        <v>147</v>
      </c>
      <c r="D11" s="298"/>
    </row>
    <row r="12" ht="17.25" customHeight="1" spans="1:4">
      <c r="A12" s="299" t="s">
        <v>140</v>
      </c>
      <c r="B12" s="274">
        <v>77781.71</v>
      </c>
      <c r="C12" s="297" t="s">
        <v>148</v>
      </c>
      <c r="D12" s="298"/>
    </row>
    <row r="13" ht="17.25" customHeight="1" spans="1:4">
      <c r="A13" s="300" t="s">
        <v>142</v>
      </c>
      <c r="B13" s="301"/>
      <c r="C13" s="297" t="s">
        <v>149</v>
      </c>
      <c r="D13" s="298"/>
    </row>
    <row r="14" ht="17.25" customHeight="1" spans="1:4">
      <c r="A14" s="300" t="s">
        <v>144</v>
      </c>
      <c r="B14" s="301"/>
      <c r="C14" s="297" t="s">
        <v>150</v>
      </c>
      <c r="D14" s="298">
        <v>965430.71</v>
      </c>
    </row>
    <row r="15" ht="17.25" customHeight="1" spans="1:4">
      <c r="A15" s="299"/>
      <c r="B15" s="301"/>
      <c r="C15" s="297" t="s">
        <v>151</v>
      </c>
      <c r="D15" s="298">
        <v>60560</v>
      </c>
    </row>
    <row r="16" ht="17.25" customHeight="1" spans="1:4">
      <c r="A16" s="299"/>
      <c r="B16" s="274"/>
      <c r="C16" s="297" t="s">
        <v>152</v>
      </c>
      <c r="D16" s="298">
        <v>37820</v>
      </c>
    </row>
    <row r="17" ht="17.25" customHeight="1" spans="1:4">
      <c r="A17" s="299"/>
      <c r="B17" s="302"/>
      <c r="C17" s="297" t="s">
        <v>153</v>
      </c>
      <c r="D17" s="298"/>
    </row>
    <row r="18" ht="17.25" customHeight="1" spans="1:4">
      <c r="A18" s="300"/>
      <c r="B18" s="302"/>
      <c r="C18" s="297" t="s">
        <v>154</v>
      </c>
      <c r="D18" s="298"/>
    </row>
    <row r="19" ht="17.25" customHeight="1" spans="1:4">
      <c r="A19" s="300"/>
      <c r="B19" s="303"/>
      <c r="C19" s="297" t="s">
        <v>155</v>
      </c>
      <c r="D19" s="298"/>
    </row>
    <row r="20" ht="17.25" customHeight="1" spans="1:4">
      <c r="A20" s="304"/>
      <c r="B20" s="303"/>
      <c r="C20" s="297" t="s">
        <v>156</v>
      </c>
      <c r="D20" s="298"/>
    </row>
    <row r="21" ht="17.25" customHeight="1" spans="1:4">
      <c r="A21" s="304"/>
      <c r="B21" s="303"/>
      <c r="C21" s="297" t="s">
        <v>157</v>
      </c>
      <c r="D21" s="298"/>
    </row>
    <row r="22" ht="17.25" customHeight="1" spans="1:4">
      <c r="A22" s="304"/>
      <c r="B22" s="303"/>
      <c r="C22" s="297" t="s">
        <v>158</v>
      </c>
      <c r="D22" s="298"/>
    </row>
    <row r="23" ht="17.25" customHeight="1" spans="1:4">
      <c r="A23" s="304"/>
      <c r="B23" s="303"/>
      <c r="C23" s="297" t="s">
        <v>159</v>
      </c>
      <c r="D23" s="298"/>
    </row>
    <row r="24" ht="17.25" customHeight="1" spans="1:4">
      <c r="A24" s="304"/>
      <c r="B24" s="303"/>
      <c r="C24" s="297" t="s">
        <v>160</v>
      </c>
      <c r="D24" s="298"/>
    </row>
    <row r="25" ht="17.25" customHeight="1" spans="1:4">
      <c r="A25" s="304"/>
      <c r="B25" s="303"/>
      <c r="C25" s="297" t="s">
        <v>161</v>
      </c>
      <c r="D25" s="298"/>
    </row>
    <row r="26" ht="17.25" customHeight="1" spans="1:4">
      <c r="A26" s="304"/>
      <c r="B26" s="303"/>
      <c r="C26" s="297" t="s">
        <v>162</v>
      </c>
      <c r="D26" s="298">
        <v>40392</v>
      </c>
    </row>
    <row r="27" ht="17.25" customHeight="1" spans="1:4">
      <c r="A27" s="304"/>
      <c r="B27" s="303"/>
      <c r="C27" s="297" t="s">
        <v>163</v>
      </c>
      <c r="D27" s="298"/>
    </row>
    <row r="28" ht="17.25" customHeight="1" spans="1:4">
      <c r="A28" s="304"/>
      <c r="B28" s="303"/>
      <c r="C28" s="297" t="s">
        <v>164</v>
      </c>
      <c r="D28" s="298"/>
    </row>
    <row r="29" ht="17.25" customHeight="1" spans="1:4">
      <c r="A29" s="304"/>
      <c r="B29" s="303"/>
      <c r="C29" s="297" t="s">
        <v>165</v>
      </c>
      <c r="D29" s="298"/>
    </row>
    <row r="30" ht="17.25" customHeight="1" spans="1:4">
      <c r="A30" s="304"/>
      <c r="B30" s="303"/>
      <c r="C30" s="297" t="s">
        <v>166</v>
      </c>
      <c r="D30" s="298"/>
    </row>
    <row r="31" customHeight="1" spans="1:4">
      <c r="A31" s="305"/>
      <c r="B31" s="302"/>
      <c r="C31" s="297" t="s">
        <v>167</v>
      </c>
      <c r="D31" s="298"/>
    </row>
    <row r="32" customHeight="1" spans="1:4">
      <c r="A32" s="305"/>
      <c r="B32" s="302"/>
      <c r="C32" s="297" t="s">
        <v>168</v>
      </c>
      <c r="D32" s="298"/>
    </row>
    <row r="33" customHeight="1" spans="1:4">
      <c r="A33" s="305"/>
      <c r="B33" s="302"/>
      <c r="C33" s="297" t="s">
        <v>169</v>
      </c>
      <c r="D33" s="298"/>
    </row>
    <row r="34" customHeight="1" spans="1:4">
      <c r="A34" s="305"/>
      <c r="B34" s="302"/>
      <c r="C34" s="300" t="s">
        <v>170</v>
      </c>
      <c r="D34" s="306"/>
    </row>
    <row r="35" ht="17.25" customHeight="1" spans="1:4">
      <c r="A35" s="307" t="s">
        <v>171</v>
      </c>
      <c r="B35" s="302">
        <f>SUM(B7,B11)</f>
        <v>1104202.71</v>
      </c>
      <c r="C35" s="305" t="s">
        <v>74</v>
      </c>
      <c r="D35" s="302">
        <f>SUM(D14:D16,D26)</f>
        <v>1104202.71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SheetLayoutView="60" workbookViewId="0">
      <selection activeCell="F15" sqref="F15"/>
    </sheetView>
  </sheetViews>
  <sheetFormatPr defaultColWidth="8.88571428571429" defaultRowHeight="14.25" customHeight="1" outlineLevelCol="6"/>
  <cols>
    <col min="1" max="1" width="20.1333333333333" style="157" customWidth="1"/>
    <col min="2" max="2" width="44" style="157" customWidth="1"/>
    <col min="3" max="3" width="24.2857142857143" style="75" customWidth="1"/>
    <col min="4" max="4" width="16.5714285714286" style="75" customWidth="1"/>
    <col min="5" max="7" width="24.2857142857143" style="75" customWidth="1"/>
    <col min="8" max="8" width="9.13333333333333" style="75" customWidth="1"/>
    <col min="9" max="16384" width="9.13333333333333" style="75"/>
  </cols>
  <sheetData>
    <row r="1" ht="12" customHeight="1" spans="1:6">
      <c r="A1" s="276" t="s">
        <v>172</v>
      </c>
      <c r="D1" s="277"/>
      <c r="F1" s="78"/>
    </row>
    <row r="2" ht="39" customHeight="1" spans="1:7">
      <c r="A2" s="162" t="s">
        <v>7</v>
      </c>
      <c r="B2" s="162"/>
      <c r="C2" s="162"/>
      <c r="D2" s="162"/>
      <c r="E2" s="162"/>
      <c r="F2" s="162"/>
      <c r="G2" s="162"/>
    </row>
    <row r="3" ht="18" customHeight="1" spans="1:7">
      <c r="A3" s="163" t="s">
        <v>23</v>
      </c>
      <c r="F3" s="160"/>
      <c r="G3" s="160" t="s">
        <v>24</v>
      </c>
    </row>
    <row r="4" ht="20.25" customHeight="1" spans="1:7">
      <c r="A4" s="278" t="s">
        <v>173</v>
      </c>
      <c r="B4" s="279"/>
      <c r="C4" s="86" t="s">
        <v>78</v>
      </c>
      <c r="D4" s="86" t="s">
        <v>98</v>
      </c>
      <c r="E4" s="86"/>
      <c r="F4" s="86"/>
      <c r="G4" s="280" t="s">
        <v>99</v>
      </c>
    </row>
    <row r="5" ht="20.25" customHeight="1" spans="1:7">
      <c r="A5" s="167" t="s">
        <v>95</v>
      </c>
      <c r="B5" s="281" t="s">
        <v>96</v>
      </c>
      <c r="C5" s="86"/>
      <c r="D5" s="86" t="s">
        <v>80</v>
      </c>
      <c r="E5" s="86" t="s">
        <v>174</v>
      </c>
      <c r="F5" s="86" t="s">
        <v>175</v>
      </c>
      <c r="G5" s="282"/>
    </row>
    <row r="6" ht="13.5" customHeight="1" spans="1:7">
      <c r="A6" s="174">
        <v>1</v>
      </c>
      <c r="B6" s="174">
        <v>2</v>
      </c>
      <c r="C6" s="283">
        <v>3</v>
      </c>
      <c r="D6" s="283">
        <v>4</v>
      </c>
      <c r="E6" s="283">
        <v>5</v>
      </c>
      <c r="F6" s="283">
        <v>6</v>
      </c>
      <c r="G6" s="174">
        <v>7</v>
      </c>
    </row>
    <row r="7" ht="21" customHeight="1" spans="1:7">
      <c r="A7" s="284" t="s">
        <v>105</v>
      </c>
      <c r="B7" s="284" t="s">
        <v>106</v>
      </c>
      <c r="C7" s="285">
        <f>SUM(D7,G7)</f>
        <v>965430.71</v>
      </c>
      <c r="D7" s="285">
        <v>623649</v>
      </c>
      <c r="E7" s="285">
        <v>601389</v>
      </c>
      <c r="F7" s="285">
        <v>22260</v>
      </c>
      <c r="G7" s="127">
        <v>341781.71</v>
      </c>
    </row>
    <row r="8" ht="21" customHeight="1" spans="1:7">
      <c r="A8" s="286" t="s">
        <v>107</v>
      </c>
      <c r="B8" s="286" t="s">
        <v>108</v>
      </c>
      <c r="C8" s="285">
        <f t="shared" ref="C8:C21" si="0">SUM(D8,G8)</f>
        <v>965430.71</v>
      </c>
      <c r="D8" s="285">
        <v>623649</v>
      </c>
      <c r="E8" s="285">
        <v>601389</v>
      </c>
      <c r="F8" s="285">
        <v>22260</v>
      </c>
      <c r="G8" s="127">
        <v>341781.71</v>
      </c>
    </row>
    <row r="9" ht="21" customHeight="1" spans="1:7">
      <c r="A9" s="287" t="s">
        <v>109</v>
      </c>
      <c r="B9" s="287" t="s">
        <v>110</v>
      </c>
      <c r="C9" s="285">
        <f t="shared" si="0"/>
        <v>965430.71</v>
      </c>
      <c r="D9" s="285">
        <v>623649</v>
      </c>
      <c r="E9" s="285">
        <v>601389</v>
      </c>
      <c r="F9" s="285">
        <v>22260</v>
      </c>
      <c r="G9" s="127">
        <v>341781.71</v>
      </c>
    </row>
    <row r="10" ht="21" customHeight="1" spans="1:7">
      <c r="A10" s="284" t="s">
        <v>111</v>
      </c>
      <c r="B10" s="284" t="s">
        <v>112</v>
      </c>
      <c r="C10" s="285">
        <f t="shared" si="0"/>
        <v>60560</v>
      </c>
      <c r="D10" s="285">
        <v>60560</v>
      </c>
      <c r="E10" s="285">
        <v>58660</v>
      </c>
      <c r="F10" s="285">
        <v>1900</v>
      </c>
      <c r="G10" s="174"/>
    </row>
    <row r="11" ht="21" customHeight="1" spans="1:7">
      <c r="A11" s="286" t="s">
        <v>113</v>
      </c>
      <c r="B11" s="286" t="s">
        <v>114</v>
      </c>
      <c r="C11" s="285">
        <f t="shared" si="0"/>
        <v>60560</v>
      </c>
      <c r="D11" s="285">
        <v>60560</v>
      </c>
      <c r="E11" s="285">
        <v>58660</v>
      </c>
      <c r="F11" s="285">
        <v>1900</v>
      </c>
      <c r="G11" s="174"/>
    </row>
    <row r="12" ht="21" customHeight="1" spans="1:7">
      <c r="A12" s="287" t="s">
        <v>115</v>
      </c>
      <c r="B12" s="287" t="s">
        <v>116</v>
      </c>
      <c r="C12" s="285">
        <f t="shared" si="0"/>
        <v>22300</v>
      </c>
      <c r="D12" s="285">
        <v>22300</v>
      </c>
      <c r="E12" s="285">
        <v>20400</v>
      </c>
      <c r="F12" s="285">
        <v>1900</v>
      </c>
      <c r="G12" s="174"/>
    </row>
    <row r="13" ht="21" customHeight="1" spans="1:7">
      <c r="A13" s="287" t="s">
        <v>117</v>
      </c>
      <c r="B13" s="287" t="s">
        <v>118</v>
      </c>
      <c r="C13" s="285">
        <f t="shared" si="0"/>
        <v>38260</v>
      </c>
      <c r="D13" s="285">
        <v>38260</v>
      </c>
      <c r="E13" s="285">
        <v>38260</v>
      </c>
      <c r="F13" s="288"/>
      <c r="G13" s="174"/>
    </row>
    <row r="14" ht="21" customHeight="1" spans="1:7">
      <c r="A14" s="284" t="s">
        <v>119</v>
      </c>
      <c r="B14" s="284" t="s">
        <v>120</v>
      </c>
      <c r="C14" s="285">
        <f t="shared" si="0"/>
        <v>37820</v>
      </c>
      <c r="D14" s="285">
        <v>37820</v>
      </c>
      <c r="E14" s="285">
        <v>37820</v>
      </c>
      <c r="F14" s="288"/>
      <c r="G14" s="174"/>
    </row>
    <row r="15" ht="21" customHeight="1" spans="1:7">
      <c r="A15" s="286" t="s">
        <v>121</v>
      </c>
      <c r="B15" s="286" t="s">
        <v>122</v>
      </c>
      <c r="C15" s="285">
        <f t="shared" si="0"/>
        <v>37820</v>
      </c>
      <c r="D15" s="285">
        <v>37820</v>
      </c>
      <c r="E15" s="285">
        <v>37820</v>
      </c>
      <c r="F15" s="288"/>
      <c r="G15" s="174"/>
    </row>
    <row r="16" ht="21" customHeight="1" spans="1:7">
      <c r="A16" s="287" t="s">
        <v>123</v>
      </c>
      <c r="B16" s="287" t="s">
        <v>124</v>
      </c>
      <c r="C16" s="285">
        <f t="shared" si="0"/>
        <v>20400</v>
      </c>
      <c r="D16" s="285">
        <v>20400</v>
      </c>
      <c r="E16" s="285">
        <v>20400</v>
      </c>
      <c r="F16" s="288"/>
      <c r="G16" s="174"/>
    </row>
    <row r="17" ht="21" customHeight="1" spans="1:7">
      <c r="A17" s="287" t="s">
        <v>125</v>
      </c>
      <c r="B17" s="287" t="s">
        <v>126</v>
      </c>
      <c r="C17" s="285">
        <f t="shared" si="0"/>
        <v>16920</v>
      </c>
      <c r="D17" s="285">
        <v>16920</v>
      </c>
      <c r="E17" s="285">
        <v>16920</v>
      </c>
      <c r="F17" s="288"/>
      <c r="G17" s="174"/>
    </row>
    <row r="18" ht="21" customHeight="1" spans="1:7">
      <c r="A18" s="287" t="s">
        <v>127</v>
      </c>
      <c r="B18" s="287" t="s">
        <v>128</v>
      </c>
      <c r="C18" s="285">
        <f t="shared" si="0"/>
        <v>500</v>
      </c>
      <c r="D18" s="285">
        <v>500</v>
      </c>
      <c r="E18" s="285">
        <v>500</v>
      </c>
      <c r="F18" s="288"/>
      <c r="G18" s="174"/>
    </row>
    <row r="19" ht="21" customHeight="1" spans="1:7">
      <c r="A19" s="284" t="s">
        <v>129</v>
      </c>
      <c r="B19" s="284" t="s">
        <v>130</v>
      </c>
      <c r="C19" s="285">
        <f t="shared" si="0"/>
        <v>40392</v>
      </c>
      <c r="D19" s="285">
        <v>40392</v>
      </c>
      <c r="E19" s="285">
        <v>40392</v>
      </c>
      <c r="F19" s="288"/>
      <c r="G19" s="174"/>
    </row>
    <row r="20" ht="21" customHeight="1" spans="1:7">
      <c r="A20" s="286" t="s">
        <v>131</v>
      </c>
      <c r="B20" s="286" t="s">
        <v>132</v>
      </c>
      <c r="C20" s="285">
        <f t="shared" si="0"/>
        <v>40392</v>
      </c>
      <c r="D20" s="285">
        <v>40392</v>
      </c>
      <c r="E20" s="285">
        <v>40392</v>
      </c>
      <c r="F20" s="288"/>
      <c r="G20" s="174"/>
    </row>
    <row r="21" ht="21" customHeight="1" spans="1:7">
      <c r="A21" s="287" t="s">
        <v>133</v>
      </c>
      <c r="B21" s="287" t="s">
        <v>134</v>
      </c>
      <c r="C21" s="285">
        <f t="shared" si="0"/>
        <v>40392</v>
      </c>
      <c r="D21" s="285">
        <v>40392</v>
      </c>
      <c r="E21" s="285">
        <v>40392</v>
      </c>
      <c r="F21" s="288"/>
      <c r="G21" s="174"/>
    </row>
    <row r="22" ht="18" customHeight="1" spans="1:7">
      <c r="A22" s="170" t="s">
        <v>135</v>
      </c>
      <c r="B22" s="172" t="s">
        <v>135</v>
      </c>
      <c r="C22" s="242">
        <f>SUM(C7,C10,C14,C19)</f>
        <v>1104202.71</v>
      </c>
      <c r="D22" s="289">
        <f>SUM(D7,D10,D14,D19)</f>
        <v>762421</v>
      </c>
      <c r="E22" s="242">
        <f>SUM(E7,E10,E14,E19)</f>
        <v>738261</v>
      </c>
      <c r="F22" s="242">
        <f>SUM(F7,F10)</f>
        <v>24160</v>
      </c>
      <c r="G22" s="242">
        <f>SUM(G7)</f>
        <v>341781.71</v>
      </c>
    </row>
    <row r="23" customHeight="1" spans="2:4">
      <c r="B23" s="290"/>
      <c r="C23" s="291"/>
      <c r="D23" s="291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9" sqref="D9"/>
    </sheetView>
  </sheetViews>
  <sheetFormatPr defaultColWidth="8.88571428571429" defaultRowHeight="14.25" outlineLevelRow="7" outlineLevelCol="5"/>
  <cols>
    <col min="1" max="2" width="27.4285714285714" style="261" customWidth="1"/>
    <col min="3" max="3" width="17.2857142857143" style="262" customWidth="1"/>
    <col min="4" max="5" width="26.2857142857143" style="263" customWidth="1"/>
    <col min="6" max="6" width="18.7142857142857" style="263" customWidth="1"/>
    <col min="7" max="7" width="9.13333333333333" style="75" customWidth="1"/>
    <col min="8" max="16384" width="9.13333333333333" style="75"/>
  </cols>
  <sheetData>
    <row r="1" ht="12" customHeight="1" spans="1:5">
      <c r="A1" s="264" t="s">
        <v>176</v>
      </c>
      <c r="B1" s="265"/>
      <c r="C1" s="122"/>
      <c r="D1" s="75"/>
      <c r="E1" s="75"/>
    </row>
    <row r="2" ht="25.5" customHeight="1" spans="1:6">
      <c r="A2" s="266" t="s">
        <v>8</v>
      </c>
      <c r="B2" s="266"/>
      <c r="C2" s="266"/>
      <c r="D2" s="266"/>
      <c r="E2" s="266"/>
      <c r="F2" s="266"/>
    </row>
    <row r="3" ht="15.75" customHeight="1" spans="1:6">
      <c r="A3" s="163" t="s">
        <v>23</v>
      </c>
      <c r="B3" s="265"/>
      <c r="C3" s="122"/>
      <c r="D3" s="75"/>
      <c r="E3" s="75"/>
      <c r="F3" s="267" t="s">
        <v>177</v>
      </c>
    </row>
    <row r="4" s="260" customFormat="1" ht="19.5" customHeight="1" spans="1:6">
      <c r="A4" s="268" t="s">
        <v>178</v>
      </c>
      <c r="B4" s="83" t="s">
        <v>179</v>
      </c>
      <c r="C4" s="84" t="s">
        <v>180</v>
      </c>
      <c r="D4" s="85"/>
      <c r="E4" s="165"/>
      <c r="F4" s="83" t="s">
        <v>181</v>
      </c>
    </row>
    <row r="5" s="260" customFormat="1" ht="19.5" customHeight="1" spans="1:6">
      <c r="A5" s="103"/>
      <c r="B5" s="87"/>
      <c r="C5" s="104" t="s">
        <v>80</v>
      </c>
      <c r="D5" s="104" t="s">
        <v>182</v>
      </c>
      <c r="E5" s="104" t="s">
        <v>183</v>
      </c>
      <c r="F5" s="87"/>
    </row>
    <row r="6" s="260" customFormat="1" ht="18.75" customHeight="1" spans="1:6">
      <c r="A6" s="269">
        <v>1</v>
      </c>
      <c r="B6" s="269">
        <v>2</v>
      </c>
      <c r="C6" s="270">
        <v>3</v>
      </c>
      <c r="D6" s="269">
        <v>4</v>
      </c>
      <c r="E6" s="269">
        <v>5</v>
      </c>
      <c r="F6" s="269">
        <v>6</v>
      </c>
    </row>
    <row r="7" ht="18.75" customHeight="1" spans="1:6">
      <c r="A7" s="271"/>
      <c r="B7" s="272"/>
      <c r="C7" s="273"/>
      <c r="D7" s="274"/>
      <c r="E7" s="274"/>
      <c r="F7" s="274"/>
    </row>
    <row r="8" ht="22" customHeight="1" spans="1:2">
      <c r="A8" s="275" t="s">
        <v>184</v>
      </c>
      <c r="B8" s="275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zoomScaleSheetLayoutView="60" topLeftCell="A11" workbookViewId="0">
      <selection activeCell="M20" sqref="M20"/>
    </sheetView>
  </sheetViews>
  <sheetFormatPr defaultColWidth="8.88571428571429" defaultRowHeight="14.25" customHeight="1"/>
  <cols>
    <col min="1" max="1" width="12.5714285714286" style="75" customWidth="1"/>
    <col min="2" max="2" width="14.847619047619" style="157" customWidth="1"/>
    <col min="3" max="3" width="26.2857142857143" style="157" customWidth="1"/>
    <col min="4" max="4" width="21.4285714285714" style="157" customWidth="1"/>
    <col min="5" max="6" width="15.1333333333333" style="157"/>
    <col min="7" max="7" width="14.2857142857143" style="157" customWidth="1"/>
    <col min="8" max="8" width="25.1428571428571" style="157" customWidth="1"/>
    <col min="9" max="24" width="12.1333333333333" style="122" customWidth="1"/>
    <col min="25" max="25" width="9.13333333333333" style="75" customWidth="1"/>
    <col min="26" max="16384" width="9.13333333333333" style="75"/>
  </cols>
  <sheetData>
    <row r="1" ht="12" customHeight="1" spans="1:1">
      <c r="A1" s="248" t="s">
        <v>185</v>
      </c>
    </row>
    <row r="2" ht="39" customHeight="1" spans="1:24">
      <c r="A2" s="249" t="s">
        <v>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</row>
    <row r="3" ht="18" customHeight="1" spans="1:24">
      <c r="A3" s="250" t="s">
        <v>23</v>
      </c>
      <c r="B3" s="250"/>
      <c r="C3" s="250"/>
      <c r="D3" s="250"/>
      <c r="E3" s="250"/>
      <c r="F3" s="250"/>
      <c r="G3" s="250"/>
      <c r="H3" s="250"/>
      <c r="I3" s="250"/>
      <c r="J3" s="250"/>
      <c r="K3" s="75"/>
      <c r="L3" s="75"/>
      <c r="M3" s="75"/>
      <c r="N3" s="75"/>
      <c r="O3" s="75"/>
      <c r="P3" s="75"/>
      <c r="Q3" s="75"/>
      <c r="X3" s="259" t="s">
        <v>24</v>
      </c>
    </row>
    <row r="4" ht="13.5" spans="1:24">
      <c r="A4" s="187" t="s">
        <v>186</v>
      </c>
      <c r="B4" s="187" t="s">
        <v>187</v>
      </c>
      <c r="C4" s="187" t="s">
        <v>188</v>
      </c>
      <c r="D4" s="187" t="s">
        <v>189</v>
      </c>
      <c r="E4" s="187" t="s">
        <v>190</v>
      </c>
      <c r="F4" s="187" t="s">
        <v>191</v>
      </c>
      <c r="G4" s="187" t="s">
        <v>192</v>
      </c>
      <c r="H4" s="187" t="s">
        <v>193</v>
      </c>
      <c r="I4" s="109" t="s">
        <v>194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ht="13.5" spans="1:24">
      <c r="A5" s="187"/>
      <c r="B5" s="187"/>
      <c r="C5" s="187"/>
      <c r="D5" s="187"/>
      <c r="E5" s="187"/>
      <c r="F5" s="187"/>
      <c r="G5" s="187"/>
      <c r="H5" s="187"/>
      <c r="I5" s="109" t="s">
        <v>195</v>
      </c>
      <c r="J5" s="109" t="s">
        <v>196</v>
      </c>
      <c r="K5" s="109"/>
      <c r="L5" s="109"/>
      <c r="M5" s="109"/>
      <c r="N5" s="109"/>
      <c r="O5" s="86" t="s">
        <v>197</v>
      </c>
      <c r="P5" s="86"/>
      <c r="Q5" s="86"/>
      <c r="R5" s="109" t="s">
        <v>84</v>
      </c>
      <c r="S5" s="109" t="s">
        <v>85</v>
      </c>
      <c r="T5" s="109"/>
      <c r="U5" s="109"/>
      <c r="V5" s="109"/>
      <c r="W5" s="109"/>
      <c r="X5" s="109"/>
    </row>
    <row r="6" ht="13.5" customHeight="1" spans="1:24">
      <c r="A6" s="187"/>
      <c r="B6" s="187"/>
      <c r="C6" s="187"/>
      <c r="D6" s="187"/>
      <c r="E6" s="187"/>
      <c r="F6" s="187"/>
      <c r="G6" s="187"/>
      <c r="H6" s="187"/>
      <c r="I6" s="109"/>
      <c r="J6" s="111" t="s">
        <v>198</v>
      </c>
      <c r="K6" s="109" t="s">
        <v>199</v>
      </c>
      <c r="L6" s="109" t="s">
        <v>200</v>
      </c>
      <c r="M6" s="109" t="s">
        <v>201</v>
      </c>
      <c r="N6" s="109" t="s">
        <v>202</v>
      </c>
      <c r="O6" s="255" t="s">
        <v>81</v>
      </c>
      <c r="P6" s="255" t="s">
        <v>82</v>
      </c>
      <c r="Q6" s="255" t="s">
        <v>83</v>
      </c>
      <c r="R6" s="109"/>
      <c r="S6" s="109" t="s">
        <v>80</v>
      </c>
      <c r="T6" s="109" t="s">
        <v>87</v>
      </c>
      <c r="U6" s="109" t="s">
        <v>88</v>
      </c>
      <c r="V6" s="109" t="s">
        <v>89</v>
      </c>
      <c r="W6" s="109" t="s">
        <v>90</v>
      </c>
      <c r="X6" s="109" t="s">
        <v>91</v>
      </c>
    </row>
    <row r="7" ht="12.75" spans="1:24">
      <c r="A7" s="187"/>
      <c r="B7" s="187"/>
      <c r="C7" s="187"/>
      <c r="D7" s="187"/>
      <c r="E7" s="187"/>
      <c r="F7" s="187"/>
      <c r="G7" s="187"/>
      <c r="H7" s="187"/>
      <c r="I7" s="109"/>
      <c r="J7" s="114"/>
      <c r="K7" s="109"/>
      <c r="L7" s="109"/>
      <c r="M7" s="109"/>
      <c r="N7" s="109"/>
      <c r="O7" s="256"/>
      <c r="P7" s="256"/>
      <c r="Q7" s="256"/>
      <c r="R7" s="109"/>
      <c r="S7" s="109"/>
      <c r="T7" s="109"/>
      <c r="U7" s="109"/>
      <c r="V7" s="109"/>
      <c r="W7" s="109"/>
      <c r="X7" s="109"/>
    </row>
    <row r="8" ht="13.5" customHeight="1" spans="1:24">
      <c r="A8" s="251">
        <v>1</v>
      </c>
      <c r="B8" s="251">
        <v>2</v>
      </c>
      <c r="C8" s="251">
        <v>3</v>
      </c>
      <c r="D8" s="251">
        <v>4</v>
      </c>
      <c r="E8" s="251">
        <v>5</v>
      </c>
      <c r="F8" s="251">
        <v>6</v>
      </c>
      <c r="G8" s="251">
        <v>7</v>
      </c>
      <c r="H8" s="251">
        <v>8</v>
      </c>
      <c r="I8" s="251">
        <v>9</v>
      </c>
      <c r="J8" s="251">
        <v>10</v>
      </c>
      <c r="K8" s="251">
        <v>11</v>
      </c>
      <c r="L8" s="251">
        <v>12</v>
      </c>
      <c r="M8" s="251">
        <v>13</v>
      </c>
      <c r="N8" s="251">
        <v>14</v>
      </c>
      <c r="O8" s="251">
        <v>15</v>
      </c>
      <c r="P8" s="251">
        <v>16</v>
      </c>
      <c r="Q8" s="251">
        <v>17</v>
      </c>
      <c r="R8" s="251">
        <v>18</v>
      </c>
      <c r="S8" s="251">
        <v>19</v>
      </c>
      <c r="T8" s="251">
        <v>20</v>
      </c>
      <c r="U8" s="251">
        <v>21</v>
      </c>
      <c r="V8" s="251">
        <v>22</v>
      </c>
      <c r="W8" s="251">
        <v>23</v>
      </c>
      <c r="X8" s="251">
        <v>24</v>
      </c>
    </row>
    <row r="9" s="230" customFormat="1" ht="25" customHeight="1" spans="1:24">
      <c r="A9" s="118" t="s">
        <v>203</v>
      </c>
      <c r="B9" s="118" t="s">
        <v>92</v>
      </c>
      <c r="C9" s="22" t="s">
        <v>204</v>
      </c>
      <c r="D9" s="22" t="s">
        <v>205</v>
      </c>
      <c r="E9" s="22" t="s">
        <v>109</v>
      </c>
      <c r="F9" s="22" t="s">
        <v>110</v>
      </c>
      <c r="G9" s="22" t="s">
        <v>206</v>
      </c>
      <c r="H9" s="22" t="s">
        <v>207</v>
      </c>
      <c r="I9" s="240">
        <v>122796</v>
      </c>
      <c r="J9" s="240">
        <v>122796</v>
      </c>
      <c r="K9" s="257"/>
      <c r="L9" s="257"/>
      <c r="M9" s="240">
        <v>122796</v>
      </c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 t="s">
        <v>93</v>
      </c>
    </row>
    <row r="10" s="230" customFormat="1" ht="25" customHeight="1" spans="1:24">
      <c r="A10" s="118" t="s">
        <v>203</v>
      </c>
      <c r="B10" s="118" t="s">
        <v>92</v>
      </c>
      <c r="C10" s="22" t="s">
        <v>204</v>
      </c>
      <c r="D10" s="22" t="s">
        <v>205</v>
      </c>
      <c r="E10" s="22" t="s">
        <v>109</v>
      </c>
      <c r="F10" s="22" t="s">
        <v>110</v>
      </c>
      <c r="G10" s="22" t="s">
        <v>208</v>
      </c>
      <c r="H10" s="22" t="s">
        <v>209</v>
      </c>
      <c r="I10" s="240">
        <v>1668</v>
      </c>
      <c r="J10" s="240">
        <v>1668</v>
      </c>
      <c r="K10" s="257"/>
      <c r="L10" s="257"/>
      <c r="M10" s="240">
        <v>1668</v>
      </c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</row>
    <row r="11" s="230" customFormat="1" ht="25" customHeight="1" spans="1:24">
      <c r="A11" s="118" t="s">
        <v>203</v>
      </c>
      <c r="B11" s="118" t="s">
        <v>92</v>
      </c>
      <c r="C11" s="22" t="s">
        <v>204</v>
      </c>
      <c r="D11" s="22" t="s">
        <v>205</v>
      </c>
      <c r="E11" s="22" t="s">
        <v>109</v>
      </c>
      <c r="F11" s="22" t="s">
        <v>110</v>
      </c>
      <c r="G11" s="22" t="s">
        <v>210</v>
      </c>
      <c r="H11" s="22" t="s">
        <v>211</v>
      </c>
      <c r="I11" s="240">
        <v>10233</v>
      </c>
      <c r="J11" s="240">
        <v>10233</v>
      </c>
      <c r="K11" s="257"/>
      <c r="L11" s="257"/>
      <c r="M11" s="240">
        <v>10233</v>
      </c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</row>
    <row r="12" s="230" customFormat="1" ht="25" customHeight="1" spans="1:24">
      <c r="A12" s="118" t="s">
        <v>203</v>
      </c>
      <c r="B12" s="118" t="s">
        <v>92</v>
      </c>
      <c r="C12" s="22" t="s">
        <v>204</v>
      </c>
      <c r="D12" s="22" t="s">
        <v>205</v>
      </c>
      <c r="E12" s="22" t="s">
        <v>109</v>
      </c>
      <c r="F12" s="22" t="s">
        <v>110</v>
      </c>
      <c r="G12" s="22" t="s">
        <v>212</v>
      </c>
      <c r="H12" s="22" t="s">
        <v>213</v>
      </c>
      <c r="I12" s="240">
        <v>120612</v>
      </c>
      <c r="J12" s="240">
        <v>120612</v>
      </c>
      <c r="K12" s="257"/>
      <c r="L12" s="257"/>
      <c r="M12" s="240">
        <v>120612</v>
      </c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</row>
    <row r="13" s="230" customFormat="1" ht="25" customHeight="1" spans="1:24">
      <c r="A13" s="118" t="s">
        <v>203</v>
      </c>
      <c r="B13" s="118" t="s">
        <v>92</v>
      </c>
      <c r="C13" s="22" t="s">
        <v>214</v>
      </c>
      <c r="D13" s="22" t="s">
        <v>215</v>
      </c>
      <c r="E13" s="22" t="s">
        <v>109</v>
      </c>
      <c r="F13" s="22" t="s">
        <v>110</v>
      </c>
      <c r="G13" s="22" t="s">
        <v>216</v>
      </c>
      <c r="H13" s="22" t="s">
        <v>217</v>
      </c>
      <c r="I13" s="240">
        <v>8000</v>
      </c>
      <c r="J13" s="240">
        <v>8000</v>
      </c>
      <c r="K13" s="257"/>
      <c r="L13" s="257"/>
      <c r="M13" s="240">
        <v>8000</v>
      </c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</row>
    <row r="14" s="230" customFormat="1" ht="25" customHeight="1" spans="1:24">
      <c r="A14" s="118" t="s">
        <v>203</v>
      </c>
      <c r="B14" s="118" t="s">
        <v>92</v>
      </c>
      <c r="C14" s="22" t="s">
        <v>214</v>
      </c>
      <c r="D14" s="22" t="s">
        <v>215</v>
      </c>
      <c r="E14" s="22" t="s">
        <v>109</v>
      </c>
      <c r="F14" s="22" t="s">
        <v>110</v>
      </c>
      <c r="G14" s="22" t="s">
        <v>218</v>
      </c>
      <c r="H14" s="22" t="s">
        <v>219</v>
      </c>
      <c r="I14" s="240">
        <v>400</v>
      </c>
      <c r="J14" s="240">
        <v>400</v>
      </c>
      <c r="K14" s="257"/>
      <c r="L14" s="257"/>
      <c r="M14" s="240">
        <v>400</v>
      </c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</row>
    <row r="15" s="230" customFormat="1" ht="25" customHeight="1" spans="1:24">
      <c r="A15" s="118" t="s">
        <v>203</v>
      </c>
      <c r="B15" s="118" t="s">
        <v>92</v>
      </c>
      <c r="C15" s="22" t="s">
        <v>214</v>
      </c>
      <c r="D15" s="22" t="s">
        <v>215</v>
      </c>
      <c r="E15" s="22" t="s">
        <v>109</v>
      </c>
      <c r="F15" s="22" t="s">
        <v>110</v>
      </c>
      <c r="G15" s="22" t="s">
        <v>220</v>
      </c>
      <c r="H15" s="22" t="s">
        <v>221</v>
      </c>
      <c r="I15" s="240">
        <v>4000</v>
      </c>
      <c r="J15" s="240">
        <v>4000</v>
      </c>
      <c r="K15" s="257"/>
      <c r="L15" s="257"/>
      <c r="M15" s="240">
        <v>4000</v>
      </c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</row>
    <row r="16" s="230" customFormat="1" ht="25" customHeight="1" spans="1:24">
      <c r="A16" s="118" t="s">
        <v>203</v>
      </c>
      <c r="B16" s="118" t="s">
        <v>92</v>
      </c>
      <c r="C16" s="22" t="s">
        <v>214</v>
      </c>
      <c r="D16" s="22" t="s">
        <v>215</v>
      </c>
      <c r="E16" s="22" t="s">
        <v>109</v>
      </c>
      <c r="F16" s="22" t="s">
        <v>110</v>
      </c>
      <c r="G16" s="22" t="s">
        <v>222</v>
      </c>
      <c r="H16" s="22" t="s">
        <v>223</v>
      </c>
      <c r="I16" s="240">
        <v>540</v>
      </c>
      <c r="J16" s="240">
        <v>540</v>
      </c>
      <c r="K16" s="257"/>
      <c r="L16" s="257"/>
      <c r="M16" s="240">
        <v>540</v>
      </c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</row>
    <row r="17" s="230" customFormat="1" ht="25" customHeight="1" spans="1:24">
      <c r="A17" s="118" t="s">
        <v>203</v>
      </c>
      <c r="B17" s="118" t="s">
        <v>92</v>
      </c>
      <c r="C17" s="22" t="s">
        <v>214</v>
      </c>
      <c r="D17" s="22" t="s">
        <v>215</v>
      </c>
      <c r="E17" s="22" t="s">
        <v>109</v>
      </c>
      <c r="F17" s="22" t="s">
        <v>110</v>
      </c>
      <c r="G17" s="22" t="s">
        <v>224</v>
      </c>
      <c r="H17" s="22" t="s">
        <v>225</v>
      </c>
      <c r="I17" s="240">
        <v>4800</v>
      </c>
      <c r="J17" s="240">
        <v>4800</v>
      </c>
      <c r="K17" s="257"/>
      <c r="L17" s="257"/>
      <c r="M17" s="240">
        <v>4800</v>
      </c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="230" customFormat="1" ht="25" customHeight="1" spans="1:24">
      <c r="A18" s="118" t="s">
        <v>203</v>
      </c>
      <c r="B18" s="118" t="s">
        <v>92</v>
      </c>
      <c r="C18" s="22" t="s">
        <v>214</v>
      </c>
      <c r="D18" s="22" t="s">
        <v>215</v>
      </c>
      <c r="E18" s="22" t="s">
        <v>109</v>
      </c>
      <c r="F18" s="22" t="s">
        <v>110</v>
      </c>
      <c r="G18" s="22" t="s">
        <v>226</v>
      </c>
      <c r="H18" s="22" t="s">
        <v>227</v>
      </c>
      <c r="I18" s="240">
        <v>1800</v>
      </c>
      <c r="J18" s="240">
        <v>1800</v>
      </c>
      <c r="K18" s="257"/>
      <c r="L18" s="257"/>
      <c r="M18" s="240">
        <v>1800</v>
      </c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</row>
    <row r="19" s="230" customFormat="1" ht="25" customHeight="1" spans="1:24">
      <c r="A19" s="118" t="s">
        <v>203</v>
      </c>
      <c r="B19" s="118" t="s">
        <v>92</v>
      </c>
      <c r="C19" s="22" t="s">
        <v>214</v>
      </c>
      <c r="D19" s="22" t="s">
        <v>215</v>
      </c>
      <c r="E19" s="22" t="s">
        <v>109</v>
      </c>
      <c r="F19" s="22" t="s">
        <v>110</v>
      </c>
      <c r="G19" s="22" t="s">
        <v>228</v>
      </c>
      <c r="H19" s="22" t="s">
        <v>229</v>
      </c>
      <c r="I19" s="240">
        <v>2000</v>
      </c>
      <c r="J19" s="240">
        <v>2000</v>
      </c>
      <c r="K19" s="257"/>
      <c r="L19" s="257"/>
      <c r="M19" s="240">
        <v>2000</v>
      </c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</row>
    <row r="20" s="230" customFormat="1" ht="25" customHeight="1" spans="1:24">
      <c r="A20" s="118" t="s">
        <v>203</v>
      </c>
      <c r="B20" s="118" t="s">
        <v>92</v>
      </c>
      <c r="C20" s="22" t="s">
        <v>214</v>
      </c>
      <c r="D20" s="22" t="s">
        <v>215</v>
      </c>
      <c r="E20" s="22" t="s">
        <v>115</v>
      </c>
      <c r="F20" s="22" t="s">
        <v>116</v>
      </c>
      <c r="G20" s="22" t="s">
        <v>224</v>
      </c>
      <c r="H20" s="22" t="s">
        <v>225</v>
      </c>
      <c r="I20" s="240">
        <v>300</v>
      </c>
      <c r="J20" s="240">
        <v>300</v>
      </c>
      <c r="K20" s="257"/>
      <c r="L20" s="257"/>
      <c r="M20" s="240">
        <v>300</v>
      </c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="230" customFormat="1" ht="25" customHeight="1" spans="1:24">
      <c r="A21" s="118" t="s">
        <v>203</v>
      </c>
      <c r="B21" s="118" t="s">
        <v>92</v>
      </c>
      <c r="C21" s="22" t="s">
        <v>214</v>
      </c>
      <c r="D21" s="22" t="s">
        <v>215</v>
      </c>
      <c r="E21" s="22" t="s">
        <v>115</v>
      </c>
      <c r="F21" s="22" t="s">
        <v>116</v>
      </c>
      <c r="G21" s="22" t="s">
        <v>228</v>
      </c>
      <c r="H21" s="22" t="s">
        <v>229</v>
      </c>
      <c r="I21" s="240">
        <v>1600</v>
      </c>
      <c r="J21" s="240">
        <v>1600</v>
      </c>
      <c r="K21" s="257"/>
      <c r="L21" s="257"/>
      <c r="M21" s="240">
        <v>1600</v>
      </c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</row>
    <row r="22" s="230" customFormat="1" ht="25" customHeight="1" spans="1:24">
      <c r="A22" s="118" t="s">
        <v>203</v>
      </c>
      <c r="B22" s="118" t="s">
        <v>92</v>
      </c>
      <c r="C22" s="22" t="s">
        <v>230</v>
      </c>
      <c r="D22" s="22" t="s">
        <v>134</v>
      </c>
      <c r="E22" s="22" t="s">
        <v>133</v>
      </c>
      <c r="F22" s="22" t="s">
        <v>134</v>
      </c>
      <c r="G22" s="22" t="s">
        <v>231</v>
      </c>
      <c r="H22" s="22" t="s">
        <v>134</v>
      </c>
      <c r="I22" s="240">
        <v>40392</v>
      </c>
      <c r="J22" s="240">
        <v>40392</v>
      </c>
      <c r="K22" s="257"/>
      <c r="L22" s="257"/>
      <c r="M22" s="240">
        <v>40392</v>
      </c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</row>
    <row r="23" s="230" customFormat="1" ht="25" customHeight="1" spans="1:24">
      <c r="A23" s="118" t="s">
        <v>203</v>
      </c>
      <c r="B23" s="118" t="s">
        <v>92</v>
      </c>
      <c r="C23" s="22" t="s">
        <v>232</v>
      </c>
      <c r="D23" s="22" t="s">
        <v>233</v>
      </c>
      <c r="E23" s="22" t="s">
        <v>109</v>
      </c>
      <c r="F23" s="22" t="s">
        <v>110</v>
      </c>
      <c r="G23" s="22" t="s">
        <v>234</v>
      </c>
      <c r="H23" s="22" t="s">
        <v>235</v>
      </c>
      <c r="I23" s="240">
        <v>1440</v>
      </c>
      <c r="J23" s="240">
        <v>1440</v>
      </c>
      <c r="K23" s="257"/>
      <c r="L23" s="257"/>
      <c r="M23" s="240">
        <v>1440</v>
      </c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="230" customFormat="1" ht="25" customHeight="1" spans="1:24">
      <c r="A24" s="118" t="s">
        <v>203</v>
      </c>
      <c r="B24" s="118" t="s">
        <v>92</v>
      </c>
      <c r="C24" s="22" t="s">
        <v>232</v>
      </c>
      <c r="D24" s="22" t="s">
        <v>233</v>
      </c>
      <c r="E24" s="22" t="s">
        <v>117</v>
      </c>
      <c r="F24" s="22" t="s">
        <v>118</v>
      </c>
      <c r="G24" s="22" t="s">
        <v>236</v>
      </c>
      <c r="H24" s="22" t="s">
        <v>237</v>
      </c>
      <c r="I24" s="240">
        <v>38260</v>
      </c>
      <c r="J24" s="240">
        <v>38260</v>
      </c>
      <c r="K24" s="257"/>
      <c r="L24" s="257"/>
      <c r="M24" s="240">
        <v>38260</v>
      </c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="230" customFormat="1" ht="25" customHeight="1" spans="1:24">
      <c r="A25" s="118" t="s">
        <v>203</v>
      </c>
      <c r="B25" s="118" t="s">
        <v>92</v>
      </c>
      <c r="C25" s="22" t="s">
        <v>232</v>
      </c>
      <c r="D25" s="22" t="s">
        <v>233</v>
      </c>
      <c r="E25" s="22" t="s">
        <v>123</v>
      </c>
      <c r="F25" s="22" t="s">
        <v>124</v>
      </c>
      <c r="G25" s="22" t="s">
        <v>238</v>
      </c>
      <c r="H25" s="22" t="s">
        <v>239</v>
      </c>
      <c r="I25" s="240">
        <v>20400</v>
      </c>
      <c r="J25" s="240">
        <v>20400</v>
      </c>
      <c r="K25" s="257"/>
      <c r="L25" s="257"/>
      <c r="M25" s="240">
        <v>20400</v>
      </c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="230" customFormat="1" ht="25" customHeight="1" spans="1:24">
      <c r="A26" s="118" t="s">
        <v>203</v>
      </c>
      <c r="B26" s="118" t="s">
        <v>92</v>
      </c>
      <c r="C26" s="22" t="s">
        <v>232</v>
      </c>
      <c r="D26" s="22" t="s">
        <v>233</v>
      </c>
      <c r="E26" s="22" t="s">
        <v>125</v>
      </c>
      <c r="F26" s="22" t="s">
        <v>126</v>
      </c>
      <c r="G26" s="22" t="s">
        <v>240</v>
      </c>
      <c r="H26" s="22" t="s">
        <v>241</v>
      </c>
      <c r="I26" s="240">
        <v>16920</v>
      </c>
      <c r="J26" s="240">
        <v>16920</v>
      </c>
      <c r="K26" s="257"/>
      <c r="L26" s="257"/>
      <c r="M26" s="240">
        <v>16920</v>
      </c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="230" customFormat="1" ht="25" customHeight="1" spans="1:24">
      <c r="A27" s="118" t="s">
        <v>203</v>
      </c>
      <c r="B27" s="118" t="s">
        <v>92</v>
      </c>
      <c r="C27" s="22" t="s">
        <v>232</v>
      </c>
      <c r="D27" s="22" t="s">
        <v>233</v>
      </c>
      <c r="E27" s="22" t="s">
        <v>127</v>
      </c>
      <c r="F27" s="22" t="s">
        <v>128</v>
      </c>
      <c r="G27" s="22" t="s">
        <v>234</v>
      </c>
      <c r="H27" s="22" t="s">
        <v>235</v>
      </c>
      <c r="I27" s="240">
        <v>500</v>
      </c>
      <c r="J27" s="240">
        <v>500</v>
      </c>
      <c r="K27" s="257"/>
      <c r="L27" s="257"/>
      <c r="M27" s="240">
        <v>500</v>
      </c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</row>
    <row r="28" s="230" customFormat="1" ht="25" customHeight="1" spans="1:24">
      <c r="A28" s="118" t="s">
        <v>203</v>
      </c>
      <c r="B28" s="118" t="s">
        <v>92</v>
      </c>
      <c r="C28" s="22" t="s">
        <v>242</v>
      </c>
      <c r="D28" s="22" t="s">
        <v>243</v>
      </c>
      <c r="E28" s="22" t="s">
        <v>109</v>
      </c>
      <c r="F28" s="22" t="s">
        <v>110</v>
      </c>
      <c r="G28" s="22" t="s">
        <v>244</v>
      </c>
      <c r="H28" s="22" t="s">
        <v>243</v>
      </c>
      <c r="I28" s="240">
        <v>720</v>
      </c>
      <c r="J28" s="240">
        <v>720</v>
      </c>
      <c r="K28" s="257"/>
      <c r="L28" s="257"/>
      <c r="M28" s="240">
        <v>720</v>
      </c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</row>
    <row r="29" s="230" customFormat="1" ht="25" customHeight="1" spans="1:24">
      <c r="A29" s="118" t="s">
        <v>203</v>
      </c>
      <c r="B29" s="118" t="s">
        <v>92</v>
      </c>
      <c r="C29" s="22" t="s">
        <v>245</v>
      </c>
      <c r="D29" s="22" t="s">
        <v>246</v>
      </c>
      <c r="E29" s="22" t="s">
        <v>109</v>
      </c>
      <c r="F29" s="22" t="s">
        <v>110</v>
      </c>
      <c r="G29" s="22" t="s">
        <v>212</v>
      </c>
      <c r="H29" s="22" t="s">
        <v>213</v>
      </c>
      <c r="I29" s="240">
        <v>77640</v>
      </c>
      <c r="J29" s="240">
        <v>77640</v>
      </c>
      <c r="K29" s="257"/>
      <c r="L29" s="257"/>
      <c r="M29" s="240">
        <v>77640</v>
      </c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</row>
    <row r="30" s="230" customFormat="1" ht="25" customHeight="1" spans="1:24">
      <c r="A30" s="118" t="s">
        <v>203</v>
      </c>
      <c r="B30" s="118" t="s">
        <v>92</v>
      </c>
      <c r="C30" s="22" t="s">
        <v>247</v>
      </c>
      <c r="D30" s="22" t="s">
        <v>248</v>
      </c>
      <c r="E30" s="22" t="s">
        <v>109</v>
      </c>
      <c r="F30" s="22" t="s">
        <v>110</v>
      </c>
      <c r="G30" s="22" t="s">
        <v>249</v>
      </c>
      <c r="H30" s="22" t="s">
        <v>250</v>
      </c>
      <c r="I30" s="240">
        <v>267000</v>
      </c>
      <c r="J30" s="240">
        <v>267000</v>
      </c>
      <c r="K30" s="257"/>
      <c r="L30" s="257"/>
      <c r="M30" s="240">
        <v>267000</v>
      </c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</row>
    <row r="31" s="230" customFormat="1" ht="25" customHeight="1" spans="1:24">
      <c r="A31" s="118" t="s">
        <v>203</v>
      </c>
      <c r="B31" s="118" t="s">
        <v>92</v>
      </c>
      <c r="C31" s="22" t="s">
        <v>251</v>
      </c>
      <c r="D31" s="22" t="s">
        <v>252</v>
      </c>
      <c r="E31" s="22" t="s">
        <v>115</v>
      </c>
      <c r="F31" s="22" t="s">
        <v>116</v>
      </c>
      <c r="G31" s="22" t="s">
        <v>253</v>
      </c>
      <c r="H31" s="22" t="s">
        <v>254</v>
      </c>
      <c r="I31" s="240">
        <v>20400</v>
      </c>
      <c r="J31" s="240">
        <v>20400</v>
      </c>
      <c r="K31" s="257"/>
      <c r="L31" s="257"/>
      <c r="M31" s="240">
        <v>20400</v>
      </c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</row>
    <row r="32" ht="18" customHeight="1" spans="1:24">
      <c r="A32" s="252" t="s">
        <v>135</v>
      </c>
      <c r="B32" s="253"/>
      <c r="C32" s="253"/>
      <c r="D32" s="253"/>
      <c r="E32" s="253"/>
      <c r="F32" s="253"/>
      <c r="G32" s="253"/>
      <c r="H32" s="254"/>
      <c r="I32" s="258">
        <f>SUM(I9:I31)</f>
        <v>762421</v>
      </c>
      <c r="J32" s="258">
        <f>SUM(J9:J31)</f>
        <v>762421</v>
      </c>
      <c r="K32" s="258"/>
      <c r="L32" s="258"/>
      <c r="M32" s="258">
        <f>SUM(M9:M31)</f>
        <v>762421</v>
      </c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196527777777778" right="0.156944444444444" top="0.511805555555556" bottom="0.511805555555556" header="0.314583333333333" footer="0.314583333333333"/>
  <pageSetup paperSize="9" scale="43" fitToHeight="0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zoomScaleSheetLayoutView="60" workbookViewId="0">
      <selection activeCell="N13" sqref="N13"/>
    </sheetView>
  </sheetViews>
  <sheetFormatPr defaultColWidth="8.88571428571429" defaultRowHeight="14.25" customHeight="1"/>
  <cols>
    <col min="1" max="1" width="20.5714285714286" style="75" customWidth="1"/>
    <col min="2" max="2" width="18.4285714285714" style="75" customWidth="1"/>
    <col min="3" max="3" width="27.2857142857143" style="75" customWidth="1"/>
    <col min="4" max="4" width="19.2857142857143" style="75" customWidth="1"/>
    <col min="5" max="5" width="11.1333333333333" style="75" customWidth="1"/>
    <col min="6" max="6" width="10" style="75" customWidth="1"/>
    <col min="7" max="7" width="9.84761904761905" style="75" customWidth="1"/>
    <col min="8" max="8" width="21" style="75" customWidth="1"/>
    <col min="9" max="9" width="13.1428571428571" style="75" customWidth="1"/>
    <col min="10" max="10" width="14.2857142857143" style="75" customWidth="1"/>
    <col min="11" max="11" width="14.4285714285714" style="75" customWidth="1"/>
    <col min="12" max="12" width="10" style="75" customWidth="1"/>
    <col min="13" max="13" width="10.5714285714286" style="75" customWidth="1"/>
    <col min="14" max="14" width="15.5714285714286" style="75" customWidth="1"/>
    <col min="15" max="15" width="10.4285714285714" style="75" customWidth="1"/>
    <col min="16" max="17" width="11.1333333333333" style="75" customWidth="1"/>
    <col min="18" max="18" width="9.13333333333333" style="75" customWidth="1"/>
    <col min="19" max="19" width="10.2857142857143" style="75" customWidth="1"/>
    <col min="20" max="22" width="11.7142857142857" style="75" customWidth="1"/>
    <col min="23" max="23" width="10.2857142857143" style="75" customWidth="1"/>
    <col min="24" max="24" width="9.13333333333333" style="75" customWidth="1"/>
    <col min="25" max="16384" width="9.13333333333333" style="75"/>
  </cols>
  <sheetData>
    <row r="1" ht="13.5" customHeight="1" spans="1:23">
      <c r="A1" s="75" t="s">
        <v>255</v>
      </c>
      <c r="E1" s="231"/>
      <c r="F1" s="231"/>
      <c r="G1" s="231"/>
      <c r="H1" s="231"/>
      <c r="I1" s="77"/>
      <c r="J1" s="77"/>
      <c r="K1" s="77"/>
      <c r="L1" s="77"/>
      <c r="M1" s="77"/>
      <c r="N1" s="77"/>
      <c r="O1" s="77"/>
      <c r="P1" s="77"/>
      <c r="Q1" s="77"/>
      <c r="W1" s="78"/>
    </row>
    <row r="2" ht="27.75" customHeight="1" spans="1:23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21" customHeight="1" spans="1:23">
      <c r="A3" s="163" t="s">
        <v>23</v>
      </c>
      <c r="B3" s="163"/>
      <c r="C3" s="232"/>
      <c r="D3" s="232"/>
      <c r="E3" s="232"/>
      <c r="F3" s="232"/>
      <c r="G3" s="232"/>
      <c r="H3" s="232"/>
      <c r="I3" s="81"/>
      <c r="J3" s="81"/>
      <c r="K3" s="81"/>
      <c r="L3" s="81"/>
      <c r="M3" s="81"/>
      <c r="N3" s="81"/>
      <c r="O3" s="81"/>
      <c r="P3" s="81"/>
      <c r="Q3" s="81"/>
      <c r="W3" s="160" t="s">
        <v>177</v>
      </c>
    </row>
    <row r="4" ht="15.75" customHeight="1" spans="1:23">
      <c r="A4" s="124" t="s">
        <v>256</v>
      </c>
      <c r="B4" s="124" t="s">
        <v>188</v>
      </c>
      <c r="C4" s="124" t="s">
        <v>189</v>
      </c>
      <c r="D4" s="124" t="s">
        <v>257</v>
      </c>
      <c r="E4" s="124" t="s">
        <v>190</v>
      </c>
      <c r="F4" s="124" t="s">
        <v>191</v>
      </c>
      <c r="G4" s="124" t="s">
        <v>258</v>
      </c>
      <c r="H4" s="124" t="s">
        <v>259</v>
      </c>
      <c r="I4" s="124" t="s">
        <v>78</v>
      </c>
      <c r="J4" s="86" t="s">
        <v>260</v>
      </c>
      <c r="K4" s="86"/>
      <c r="L4" s="86"/>
      <c r="M4" s="86"/>
      <c r="N4" s="86" t="s">
        <v>197</v>
      </c>
      <c r="O4" s="86"/>
      <c r="P4" s="86"/>
      <c r="Q4" s="189" t="s">
        <v>84</v>
      </c>
      <c r="R4" s="86" t="s">
        <v>85</v>
      </c>
      <c r="S4" s="86"/>
      <c r="T4" s="86"/>
      <c r="U4" s="86"/>
      <c r="V4" s="86"/>
      <c r="W4" s="86"/>
    </row>
    <row r="5" ht="17.25" customHeight="1" spans="1:23">
      <c r="A5" s="124"/>
      <c r="B5" s="124"/>
      <c r="C5" s="124"/>
      <c r="D5" s="124"/>
      <c r="E5" s="124"/>
      <c r="F5" s="124"/>
      <c r="G5" s="124"/>
      <c r="H5" s="124"/>
      <c r="I5" s="124"/>
      <c r="J5" s="86" t="s">
        <v>81</v>
      </c>
      <c r="K5" s="86"/>
      <c r="L5" s="189" t="s">
        <v>82</v>
      </c>
      <c r="M5" s="189" t="s">
        <v>83</v>
      </c>
      <c r="N5" s="189" t="s">
        <v>81</v>
      </c>
      <c r="O5" s="189" t="s">
        <v>82</v>
      </c>
      <c r="P5" s="189" t="s">
        <v>83</v>
      </c>
      <c r="Q5" s="189"/>
      <c r="R5" s="189" t="s">
        <v>80</v>
      </c>
      <c r="S5" s="189" t="s">
        <v>87</v>
      </c>
      <c r="T5" s="189" t="s">
        <v>261</v>
      </c>
      <c r="U5" s="243" t="s">
        <v>89</v>
      </c>
      <c r="V5" s="189" t="s">
        <v>90</v>
      </c>
      <c r="W5" s="189" t="s">
        <v>91</v>
      </c>
    </row>
    <row r="6" ht="27" spans="1:23">
      <c r="A6" s="124"/>
      <c r="B6" s="124"/>
      <c r="C6" s="124"/>
      <c r="D6" s="124"/>
      <c r="E6" s="124"/>
      <c r="F6" s="124"/>
      <c r="G6" s="124"/>
      <c r="H6" s="124"/>
      <c r="I6" s="124"/>
      <c r="J6" s="238" t="s">
        <v>80</v>
      </c>
      <c r="K6" s="238" t="s">
        <v>262</v>
      </c>
      <c r="L6" s="189"/>
      <c r="M6" s="189"/>
      <c r="N6" s="189"/>
      <c r="O6" s="189"/>
      <c r="P6" s="189"/>
      <c r="Q6" s="189"/>
      <c r="R6" s="189"/>
      <c r="S6" s="189"/>
      <c r="T6" s="189"/>
      <c r="U6" s="243"/>
      <c r="V6" s="189"/>
      <c r="W6" s="189"/>
    </row>
    <row r="7" ht="15" customHeight="1" spans="1:23">
      <c r="A7" s="119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20</v>
      </c>
      <c r="U7" s="119">
        <v>21</v>
      </c>
      <c r="V7" s="119">
        <v>22</v>
      </c>
      <c r="W7" s="119">
        <v>23</v>
      </c>
    </row>
    <row r="8" s="230" customFormat="1" ht="27" customHeight="1" spans="1:23">
      <c r="A8" s="22" t="s">
        <v>263</v>
      </c>
      <c r="B8" s="22" t="s">
        <v>264</v>
      </c>
      <c r="C8" s="22" t="s">
        <v>265</v>
      </c>
      <c r="D8" s="22" t="s">
        <v>92</v>
      </c>
      <c r="E8" s="22" t="s">
        <v>109</v>
      </c>
      <c r="F8" s="22" t="s">
        <v>110</v>
      </c>
      <c r="G8" s="22" t="s">
        <v>266</v>
      </c>
      <c r="H8" s="22" t="s">
        <v>267</v>
      </c>
      <c r="I8" s="239">
        <f>SUM(J8)</f>
        <v>4000</v>
      </c>
      <c r="J8" s="240">
        <v>4000</v>
      </c>
      <c r="K8" s="240">
        <v>4000</v>
      </c>
      <c r="L8" s="239" t="s">
        <v>93</v>
      </c>
      <c r="M8" s="239" t="s">
        <v>93</v>
      </c>
      <c r="N8" s="239" t="s">
        <v>93</v>
      </c>
      <c r="O8" s="239"/>
      <c r="P8" s="239"/>
      <c r="Q8" s="239" t="s">
        <v>93</v>
      </c>
      <c r="R8" s="239" t="s">
        <v>93</v>
      </c>
      <c r="S8" s="239" t="s">
        <v>93</v>
      </c>
      <c r="T8" s="239" t="s">
        <v>93</v>
      </c>
      <c r="U8" s="244"/>
      <c r="V8" s="245" t="s">
        <v>93</v>
      </c>
      <c r="W8" s="245" t="s">
        <v>93</v>
      </c>
    </row>
    <row r="9" s="230" customFormat="1" ht="27" customHeight="1" spans="1:23">
      <c r="A9" s="22" t="s">
        <v>263</v>
      </c>
      <c r="B9" s="22" t="s">
        <v>264</v>
      </c>
      <c r="C9" s="22" t="s">
        <v>265</v>
      </c>
      <c r="D9" s="22" t="s">
        <v>92</v>
      </c>
      <c r="E9" s="22" t="s">
        <v>109</v>
      </c>
      <c r="F9" s="22" t="s">
        <v>110</v>
      </c>
      <c r="G9" s="22" t="s">
        <v>216</v>
      </c>
      <c r="H9" s="22" t="s">
        <v>217</v>
      </c>
      <c r="I9" s="239">
        <f t="shared" ref="I9:I16" si="0">SUM(J9)</f>
        <v>11700</v>
      </c>
      <c r="J9" s="240">
        <v>11700</v>
      </c>
      <c r="K9" s="240">
        <v>11700</v>
      </c>
      <c r="L9" s="239"/>
      <c r="M9" s="239"/>
      <c r="N9" s="239"/>
      <c r="O9" s="239"/>
      <c r="P9" s="239"/>
      <c r="Q9" s="239"/>
      <c r="R9" s="239"/>
      <c r="S9" s="239"/>
      <c r="T9" s="239"/>
      <c r="U9" s="244"/>
      <c r="V9" s="245"/>
      <c r="W9" s="245"/>
    </row>
    <row r="10" s="230" customFormat="1" ht="27" customHeight="1" spans="1:23">
      <c r="A10" s="22" t="s">
        <v>263</v>
      </c>
      <c r="B10" s="22" t="s">
        <v>264</v>
      </c>
      <c r="C10" s="22" t="s">
        <v>265</v>
      </c>
      <c r="D10" s="22" t="s">
        <v>92</v>
      </c>
      <c r="E10" s="22" t="s">
        <v>109</v>
      </c>
      <c r="F10" s="22" t="s">
        <v>110</v>
      </c>
      <c r="G10" s="22" t="s">
        <v>220</v>
      </c>
      <c r="H10" s="22" t="s">
        <v>221</v>
      </c>
      <c r="I10" s="239">
        <f t="shared" si="0"/>
        <v>15000</v>
      </c>
      <c r="J10" s="240">
        <v>15000</v>
      </c>
      <c r="K10" s="240">
        <v>15000</v>
      </c>
      <c r="L10" s="239"/>
      <c r="M10" s="239"/>
      <c r="N10" s="239"/>
      <c r="O10" s="239"/>
      <c r="P10" s="239"/>
      <c r="Q10" s="239"/>
      <c r="R10" s="239"/>
      <c r="S10" s="239"/>
      <c r="T10" s="239"/>
      <c r="U10" s="244"/>
      <c r="V10" s="245"/>
      <c r="W10" s="245"/>
    </row>
    <row r="11" s="230" customFormat="1" ht="27" customHeight="1" spans="1:23">
      <c r="A11" s="22" t="s">
        <v>263</v>
      </c>
      <c r="B11" s="22" t="s">
        <v>264</v>
      </c>
      <c r="C11" s="22" t="s">
        <v>265</v>
      </c>
      <c r="D11" s="22" t="s">
        <v>92</v>
      </c>
      <c r="E11" s="22" t="s">
        <v>109</v>
      </c>
      <c r="F11" s="22" t="s">
        <v>110</v>
      </c>
      <c r="G11" s="22" t="s">
        <v>268</v>
      </c>
      <c r="H11" s="22" t="s">
        <v>269</v>
      </c>
      <c r="I11" s="239">
        <f t="shared" si="0"/>
        <v>47000</v>
      </c>
      <c r="J11" s="240">
        <v>47000</v>
      </c>
      <c r="K11" s="240">
        <v>47000</v>
      </c>
      <c r="L11" s="239"/>
      <c r="M11" s="239"/>
      <c r="N11" s="239"/>
      <c r="O11" s="239"/>
      <c r="P11" s="239"/>
      <c r="Q11" s="239"/>
      <c r="R11" s="239"/>
      <c r="S11" s="239"/>
      <c r="T11" s="239"/>
      <c r="U11" s="244"/>
      <c r="V11" s="245"/>
      <c r="W11" s="245"/>
    </row>
    <row r="12" s="230" customFormat="1" ht="27" customHeight="1" spans="1:23">
      <c r="A12" s="22" t="s">
        <v>263</v>
      </c>
      <c r="B12" s="22" t="s">
        <v>264</v>
      </c>
      <c r="C12" s="22" t="s">
        <v>265</v>
      </c>
      <c r="D12" s="22" t="s">
        <v>92</v>
      </c>
      <c r="E12" s="22" t="s">
        <v>109</v>
      </c>
      <c r="F12" s="22" t="s">
        <v>110</v>
      </c>
      <c r="G12" s="22" t="s">
        <v>270</v>
      </c>
      <c r="H12" s="22" t="s">
        <v>271</v>
      </c>
      <c r="I12" s="239">
        <f t="shared" si="0"/>
        <v>30000</v>
      </c>
      <c r="J12" s="240">
        <v>30000</v>
      </c>
      <c r="K12" s="240">
        <v>30000</v>
      </c>
      <c r="L12" s="239"/>
      <c r="M12" s="239"/>
      <c r="N12" s="239"/>
      <c r="O12" s="239"/>
      <c r="P12" s="239"/>
      <c r="Q12" s="239"/>
      <c r="R12" s="239"/>
      <c r="S12" s="239"/>
      <c r="T12" s="239"/>
      <c r="U12" s="244"/>
      <c r="V12" s="245"/>
      <c r="W12" s="245"/>
    </row>
    <row r="13" s="230" customFormat="1" ht="27" customHeight="1" spans="1:23">
      <c r="A13" s="22" t="s">
        <v>263</v>
      </c>
      <c r="B13" s="22" t="s">
        <v>264</v>
      </c>
      <c r="C13" s="22" t="s">
        <v>265</v>
      </c>
      <c r="D13" s="22" t="s">
        <v>92</v>
      </c>
      <c r="E13" s="22" t="s">
        <v>109</v>
      </c>
      <c r="F13" s="22" t="s">
        <v>110</v>
      </c>
      <c r="G13" s="22" t="s">
        <v>272</v>
      </c>
      <c r="H13" s="22" t="s">
        <v>273</v>
      </c>
      <c r="I13" s="239">
        <f t="shared" si="0"/>
        <v>83200</v>
      </c>
      <c r="J13" s="240">
        <v>83200</v>
      </c>
      <c r="K13" s="240">
        <v>83200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44"/>
      <c r="V13" s="245"/>
      <c r="W13" s="245"/>
    </row>
    <row r="14" s="230" customFormat="1" ht="27" customHeight="1" spans="1:23">
      <c r="A14" s="22" t="s">
        <v>263</v>
      </c>
      <c r="B14" s="22" t="s">
        <v>264</v>
      </c>
      <c r="C14" s="22" t="s">
        <v>265</v>
      </c>
      <c r="D14" s="22" t="s">
        <v>92</v>
      </c>
      <c r="E14" s="22" t="s">
        <v>109</v>
      </c>
      <c r="F14" s="22" t="s">
        <v>110</v>
      </c>
      <c r="G14" s="22" t="s">
        <v>274</v>
      </c>
      <c r="H14" s="22" t="s">
        <v>275</v>
      </c>
      <c r="I14" s="239">
        <f t="shared" si="0"/>
        <v>9100</v>
      </c>
      <c r="J14" s="240">
        <v>9100</v>
      </c>
      <c r="K14" s="240">
        <v>9100</v>
      </c>
      <c r="L14" s="239"/>
      <c r="M14" s="239"/>
      <c r="N14" s="239"/>
      <c r="O14" s="239"/>
      <c r="P14" s="239"/>
      <c r="Q14" s="239"/>
      <c r="R14" s="239"/>
      <c r="S14" s="239"/>
      <c r="T14" s="239"/>
      <c r="U14" s="244"/>
      <c r="V14" s="245"/>
      <c r="W14" s="245"/>
    </row>
    <row r="15" s="230" customFormat="1" ht="27" customHeight="1" spans="1:23">
      <c r="A15" s="22" t="s">
        <v>263</v>
      </c>
      <c r="B15" s="22" t="s">
        <v>276</v>
      </c>
      <c r="C15" s="22" t="s">
        <v>277</v>
      </c>
      <c r="D15" s="22" t="s">
        <v>92</v>
      </c>
      <c r="E15" s="22" t="s">
        <v>109</v>
      </c>
      <c r="F15" s="22" t="s">
        <v>110</v>
      </c>
      <c r="G15" s="22" t="s">
        <v>272</v>
      </c>
      <c r="H15" s="22" t="s">
        <v>273</v>
      </c>
      <c r="I15" s="239">
        <f t="shared" si="0"/>
        <v>52600</v>
      </c>
      <c r="J15" s="240">
        <v>52600</v>
      </c>
      <c r="K15" s="240">
        <v>52600</v>
      </c>
      <c r="L15" s="239"/>
      <c r="M15" s="239"/>
      <c r="N15" s="239"/>
      <c r="O15" s="239"/>
      <c r="P15" s="239"/>
      <c r="Q15" s="239"/>
      <c r="R15" s="239"/>
      <c r="S15" s="239"/>
      <c r="T15" s="239"/>
      <c r="U15" s="244"/>
      <c r="V15" s="245"/>
      <c r="W15" s="245"/>
    </row>
    <row r="16" s="230" customFormat="1" ht="27" customHeight="1" spans="1:23">
      <c r="A16" s="22" t="s">
        <v>263</v>
      </c>
      <c r="B16" s="22" t="s">
        <v>276</v>
      </c>
      <c r="C16" s="22" t="s">
        <v>277</v>
      </c>
      <c r="D16" s="22" t="s">
        <v>92</v>
      </c>
      <c r="E16" s="22" t="s">
        <v>109</v>
      </c>
      <c r="F16" s="22" t="s">
        <v>110</v>
      </c>
      <c r="G16" s="22" t="s">
        <v>216</v>
      </c>
      <c r="H16" s="22" t="s">
        <v>217</v>
      </c>
      <c r="I16" s="239">
        <f t="shared" si="0"/>
        <v>11400</v>
      </c>
      <c r="J16" s="240">
        <v>11400</v>
      </c>
      <c r="K16" s="240">
        <v>11400</v>
      </c>
      <c r="L16" s="239"/>
      <c r="M16" s="239"/>
      <c r="N16" s="239"/>
      <c r="O16" s="239"/>
      <c r="P16" s="239"/>
      <c r="Q16" s="239"/>
      <c r="R16" s="239"/>
      <c r="S16" s="239"/>
      <c r="T16" s="239"/>
      <c r="U16" s="244"/>
      <c r="V16" s="245"/>
      <c r="W16" s="245"/>
    </row>
    <row r="17" s="230" customFormat="1" ht="27" customHeight="1" spans="1:23">
      <c r="A17" s="233" t="s">
        <v>263</v>
      </c>
      <c r="B17" s="233" t="s">
        <v>278</v>
      </c>
      <c r="C17" s="233" t="s">
        <v>279</v>
      </c>
      <c r="D17" s="22" t="s">
        <v>92</v>
      </c>
      <c r="E17" s="22" t="s">
        <v>109</v>
      </c>
      <c r="F17" s="22" t="s">
        <v>110</v>
      </c>
      <c r="G17" s="233" t="s">
        <v>216</v>
      </c>
      <c r="H17" s="233" t="s">
        <v>217</v>
      </c>
      <c r="I17" s="239">
        <f t="shared" ref="I17:I22" si="1">SUM(N17)</f>
        <v>3872.12</v>
      </c>
      <c r="J17" s="239"/>
      <c r="K17" s="239"/>
      <c r="L17" s="239"/>
      <c r="M17" s="239"/>
      <c r="N17" s="241">
        <v>3872.12</v>
      </c>
      <c r="O17" s="239"/>
      <c r="P17" s="239"/>
      <c r="Q17" s="239"/>
      <c r="R17" s="239"/>
      <c r="S17" s="239"/>
      <c r="T17" s="239"/>
      <c r="U17" s="244"/>
      <c r="V17" s="245"/>
      <c r="W17" s="245"/>
    </row>
    <row r="18" s="230" customFormat="1" ht="27" customHeight="1" spans="1:23">
      <c r="A18" s="233" t="s">
        <v>263</v>
      </c>
      <c r="B18" s="233" t="s">
        <v>280</v>
      </c>
      <c r="C18" s="233" t="s">
        <v>279</v>
      </c>
      <c r="D18" s="22" t="s">
        <v>92</v>
      </c>
      <c r="E18" s="22" t="s">
        <v>109</v>
      </c>
      <c r="F18" s="22" t="s">
        <v>110</v>
      </c>
      <c r="G18" s="233" t="s">
        <v>272</v>
      </c>
      <c r="H18" s="233" t="s">
        <v>273</v>
      </c>
      <c r="I18" s="239">
        <f t="shared" si="1"/>
        <v>59553</v>
      </c>
      <c r="J18" s="239"/>
      <c r="K18" s="239"/>
      <c r="L18" s="239"/>
      <c r="M18" s="239"/>
      <c r="N18" s="241">
        <v>59553</v>
      </c>
      <c r="O18" s="239"/>
      <c r="P18" s="239"/>
      <c r="Q18" s="239"/>
      <c r="R18" s="239"/>
      <c r="S18" s="239"/>
      <c r="T18" s="239"/>
      <c r="U18" s="244"/>
      <c r="V18" s="245"/>
      <c r="W18" s="245"/>
    </row>
    <row r="19" s="230" customFormat="1" ht="27" customHeight="1" spans="1:23">
      <c r="A19" s="233" t="s">
        <v>263</v>
      </c>
      <c r="B19" s="233" t="s">
        <v>281</v>
      </c>
      <c r="C19" s="233" t="s">
        <v>279</v>
      </c>
      <c r="D19" s="22" t="s">
        <v>92</v>
      </c>
      <c r="E19" s="22" t="s">
        <v>109</v>
      </c>
      <c r="F19" s="22" t="s">
        <v>110</v>
      </c>
      <c r="G19" s="233" t="s">
        <v>218</v>
      </c>
      <c r="H19" s="233" t="s">
        <v>219</v>
      </c>
      <c r="I19" s="239">
        <f t="shared" si="1"/>
        <v>568.27</v>
      </c>
      <c r="J19" s="239"/>
      <c r="K19" s="239"/>
      <c r="L19" s="239"/>
      <c r="M19" s="239"/>
      <c r="N19" s="241">
        <v>568.27</v>
      </c>
      <c r="O19" s="239"/>
      <c r="P19" s="239"/>
      <c r="Q19" s="239"/>
      <c r="R19" s="239"/>
      <c r="S19" s="239"/>
      <c r="T19" s="239"/>
      <c r="U19" s="244"/>
      <c r="V19" s="245"/>
      <c r="W19" s="245"/>
    </row>
    <row r="20" s="230" customFormat="1" ht="27" customHeight="1" spans="1:23">
      <c r="A20" s="233" t="s">
        <v>282</v>
      </c>
      <c r="B20" s="233" t="s">
        <v>283</v>
      </c>
      <c r="C20" s="233" t="s">
        <v>284</v>
      </c>
      <c r="D20" s="22" t="s">
        <v>92</v>
      </c>
      <c r="E20" s="22" t="s">
        <v>109</v>
      </c>
      <c r="F20" s="22" t="s">
        <v>110</v>
      </c>
      <c r="G20" s="233" t="s">
        <v>268</v>
      </c>
      <c r="H20" s="233" t="s">
        <v>269</v>
      </c>
      <c r="I20" s="239">
        <f t="shared" si="1"/>
        <v>4294</v>
      </c>
      <c r="J20" s="239"/>
      <c r="K20" s="239"/>
      <c r="L20" s="239"/>
      <c r="M20" s="239"/>
      <c r="N20" s="241">
        <v>4294</v>
      </c>
      <c r="O20" s="239"/>
      <c r="P20" s="239"/>
      <c r="Q20" s="239"/>
      <c r="R20" s="239"/>
      <c r="S20" s="239"/>
      <c r="T20" s="239"/>
      <c r="U20" s="244"/>
      <c r="V20" s="245"/>
      <c r="W20" s="245"/>
    </row>
    <row r="21" s="230" customFormat="1" ht="27" customHeight="1" spans="1:23">
      <c r="A21" s="233" t="s">
        <v>282</v>
      </c>
      <c r="B21" s="233" t="s">
        <v>285</v>
      </c>
      <c r="C21" s="233" t="s">
        <v>284</v>
      </c>
      <c r="D21" s="22" t="s">
        <v>92</v>
      </c>
      <c r="E21" s="22" t="s">
        <v>109</v>
      </c>
      <c r="F21" s="22" t="s">
        <v>110</v>
      </c>
      <c r="G21" s="233" t="s">
        <v>216</v>
      </c>
      <c r="H21" s="233" t="s">
        <v>217</v>
      </c>
      <c r="I21" s="239">
        <f t="shared" si="1"/>
        <v>7450.32</v>
      </c>
      <c r="J21" s="239"/>
      <c r="K21" s="239"/>
      <c r="L21" s="239"/>
      <c r="M21" s="239"/>
      <c r="N21" s="241">
        <v>7450.32</v>
      </c>
      <c r="O21" s="239"/>
      <c r="P21" s="239"/>
      <c r="Q21" s="239"/>
      <c r="R21" s="239"/>
      <c r="S21" s="239"/>
      <c r="T21" s="239"/>
      <c r="U21" s="244"/>
      <c r="V21" s="245"/>
      <c r="W21" s="245"/>
    </row>
    <row r="22" s="230" customFormat="1" ht="27" customHeight="1" spans="1:23">
      <c r="A22" s="233" t="s">
        <v>282</v>
      </c>
      <c r="B22" s="233" t="s">
        <v>286</v>
      </c>
      <c r="C22" s="233" t="s">
        <v>284</v>
      </c>
      <c r="D22" s="22" t="s">
        <v>92</v>
      </c>
      <c r="E22" s="22" t="s">
        <v>109</v>
      </c>
      <c r="F22" s="22" t="s">
        <v>110</v>
      </c>
      <c r="G22" s="233" t="s">
        <v>272</v>
      </c>
      <c r="H22" s="233" t="s">
        <v>273</v>
      </c>
      <c r="I22" s="239">
        <f t="shared" si="1"/>
        <v>2044</v>
      </c>
      <c r="J22" s="239"/>
      <c r="K22" s="239"/>
      <c r="L22" s="239"/>
      <c r="M22" s="239"/>
      <c r="N22" s="241">
        <v>2044</v>
      </c>
      <c r="O22" s="239"/>
      <c r="P22" s="239"/>
      <c r="Q22" s="239"/>
      <c r="R22" s="239"/>
      <c r="S22" s="239"/>
      <c r="T22" s="239"/>
      <c r="U22" s="244"/>
      <c r="V22" s="245"/>
      <c r="W22" s="245"/>
    </row>
    <row r="23" ht="18.75" customHeight="1" spans="1:23">
      <c r="A23" s="234" t="s">
        <v>135</v>
      </c>
      <c r="B23" s="235"/>
      <c r="C23" s="236"/>
      <c r="D23" s="236"/>
      <c r="E23" s="236"/>
      <c r="F23" s="236"/>
      <c r="G23" s="236"/>
      <c r="H23" s="237"/>
      <c r="I23" s="242">
        <f>SUM(I8:I22)</f>
        <v>341781.71</v>
      </c>
      <c r="J23" s="242">
        <f>SUM(J8:J16)</f>
        <v>264000</v>
      </c>
      <c r="K23" s="242">
        <f>SUM(K8:K16)</f>
        <v>264000</v>
      </c>
      <c r="L23" s="242" t="s">
        <v>93</v>
      </c>
      <c r="M23" s="242" t="s">
        <v>93</v>
      </c>
      <c r="N23" s="242">
        <f>SUM(N17:N22)</f>
        <v>77781.71</v>
      </c>
      <c r="O23" s="242"/>
      <c r="P23" s="242"/>
      <c r="Q23" s="242" t="s">
        <v>93</v>
      </c>
      <c r="R23" s="242" t="s">
        <v>93</v>
      </c>
      <c r="S23" s="242" t="s">
        <v>93</v>
      </c>
      <c r="T23" s="242" t="s">
        <v>93</v>
      </c>
      <c r="U23" s="246"/>
      <c r="V23" s="247" t="s">
        <v>93</v>
      </c>
      <c r="W23" s="247" t="s">
        <v>93</v>
      </c>
    </row>
  </sheetData>
  <mergeCells count="28">
    <mergeCell ref="A2:W2"/>
    <mergeCell ref="A3:H3"/>
    <mergeCell ref="J4:M4"/>
    <mergeCell ref="N4:P4"/>
    <mergeCell ref="R4:W4"/>
    <mergeCell ref="J5:K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zoomScaleSheetLayoutView="60" topLeftCell="A21" workbookViewId="0">
      <selection activeCell="H27" sqref="H27"/>
    </sheetView>
  </sheetViews>
  <sheetFormatPr defaultColWidth="8.88571428571429" defaultRowHeight="12"/>
  <cols>
    <col min="1" max="1" width="34.2857142857143" style="58" customWidth="1"/>
    <col min="2" max="2" width="53" style="58" customWidth="1"/>
    <col min="3" max="4" width="23.5714285714286" style="58" customWidth="1"/>
    <col min="5" max="5" width="48.4285714285714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47619047619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287</v>
      </c>
      <c r="J1" s="73"/>
    </row>
    <row r="2" ht="28.5" customHeight="1" spans="1:10">
      <c r="A2" s="60" t="s">
        <v>11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23</v>
      </c>
    </row>
    <row r="4" ht="44.25" customHeight="1" spans="1:10">
      <c r="A4" s="64" t="s">
        <v>189</v>
      </c>
      <c r="B4" s="64" t="s">
        <v>288</v>
      </c>
      <c r="C4" s="64" t="s">
        <v>289</v>
      </c>
      <c r="D4" s="64" t="s">
        <v>290</v>
      </c>
      <c r="E4" s="64" t="s">
        <v>291</v>
      </c>
      <c r="F4" s="65" t="s">
        <v>292</v>
      </c>
      <c r="G4" s="64" t="s">
        <v>293</v>
      </c>
      <c r="H4" s="65" t="s">
        <v>294</v>
      </c>
      <c r="I4" s="65" t="s">
        <v>295</v>
      </c>
      <c r="J4" s="64" t="s">
        <v>296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s="222" customFormat="1" ht="22" customHeight="1" spans="1:10">
      <c r="A6" s="223" t="s">
        <v>277</v>
      </c>
      <c r="B6" s="224" t="s">
        <v>297</v>
      </c>
      <c r="C6" s="224" t="s">
        <v>298</v>
      </c>
      <c r="D6" s="224" t="s">
        <v>299</v>
      </c>
      <c r="E6" s="224" t="s">
        <v>300</v>
      </c>
      <c r="F6" s="224" t="s">
        <v>301</v>
      </c>
      <c r="G6" s="224" t="s">
        <v>302</v>
      </c>
      <c r="H6" s="224" t="s">
        <v>303</v>
      </c>
      <c r="I6" s="224" t="s">
        <v>304</v>
      </c>
      <c r="J6" s="224" t="s">
        <v>305</v>
      </c>
    </row>
    <row r="7" s="222" customFormat="1" ht="22" customHeight="1" spans="1:10">
      <c r="A7" s="225"/>
      <c r="B7" s="224"/>
      <c r="C7" s="224" t="s">
        <v>298</v>
      </c>
      <c r="D7" s="224" t="s">
        <v>299</v>
      </c>
      <c r="E7" s="224" t="s">
        <v>306</v>
      </c>
      <c r="F7" s="224" t="s">
        <v>307</v>
      </c>
      <c r="G7" s="224" t="s">
        <v>308</v>
      </c>
      <c r="H7" s="224" t="s">
        <v>303</v>
      </c>
      <c r="I7" s="224" t="s">
        <v>304</v>
      </c>
      <c r="J7" s="224" t="s">
        <v>305</v>
      </c>
    </row>
    <row r="8" s="222" customFormat="1" ht="22" customHeight="1" spans="1:10">
      <c r="A8" s="225"/>
      <c r="B8" s="224"/>
      <c r="C8" s="224" t="s">
        <v>298</v>
      </c>
      <c r="D8" s="224" t="s">
        <v>299</v>
      </c>
      <c r="E8" s="224" t="s">
        <v>309</v>
      </c>
      <c r="F8" s="224" t="s">
        <v>301</v>
      </c>
      <c r="G8" s="224" t="s">
        <v>302</v>
      </c>
      <c r="H8" s="224" t="s">
        <v>303</v>
      </c>
      <c r="I8" s="224" t="s">
        <v>304</v>
      </c>
      <c r="J8" s="224" t="s">
        <v>305</v>
      </c>
    </row>
    <row r="9" s="222" customFormat="1" ht="22" customHeight="1" spans="1:10">
      <c r="A9" s="225"/>
      <c r="B9" s="224"/>
      <c r="C9" s="224" t="s">
        <v>298</v>
      </c>
      <c r="D9" s="224" t="s">
        <v>299</v>
      </c>
      <c r="E9" s="224" t="s">
        <v>310</v>
      </c>
      <c r="F9" s="224" t="s">
        <v>301</v>
      </c>
      <c r="G9" s="224" t="s">
        <v>302</v>
      </c>
      <c r="H9" s="224" t="s">
        <v>303</v>
      </c>
      <c r="I9" s="224" t="s">
        <v>304</v>
      </c>
      <c r="J9" s="224" t="s">
        <v>305</v>
      </c>
    </row>
    <row r="10" s="222" customFormat="1" ht="22" customHeight="1" spans="1:10">
      <c r="A10" s="225"/>
      <c r="B10" s="224"/>
      <c r="C10" s="224" t="s">
        <v>298</v>
      </c>
      <c r="D10" s="224" t="s">
        <v>299</v>
      </c>
      <c r="E10" s="224" t="s">
        <v>311</v>
      </c>
      <c r="F10" s="224" t="s">
        <v>307</v>
      </c>
      <c r="G10" s="224" t="s">
        <v>312</v>
      </c>
      <c r="H10" s="224" t="s">
        <v>303</v>
      </c>
      <c r="I10" s="224" t="s">
        <v>304</v>
      </c>
      <c r="J10" s="224" t="s">
        <v>305</v>
      </c>
    </row>
    <row r="11" s="222" customFormat="1" ht="22" customHeight="1" spans="1:10">
      <c r="A11" s="225"/>
      <c r="B11" s="224"/>
      <c r="C11" s="224" t="s">
        <v>298</v>
      </c>
      <c r="D11" s="224" t="s">
        <v>313</v>
      </c>
      <c r="E11" s="224" t="s">
        <v>314</v>
      </c>
      <c r="F11" s="224" t="s">
        <v>301</v>
      </c>
      <c r="G11" s="224" t="s">
        <v>315</v>
      </c>
      <c r="H11" s="224" t="s">
        <v>316</v>
      </c>
      <c r="I11" s="224" t="s">
        <v>317</v>
      </c>
      <c r="J11" s="224" t="s">
        <v>318</v>
      </c>
    </row>
    <row r="12" s="222" customFormat="1" ht="32" customHeight="1" spans="1:10">
      <c r="A12" s="225"/>
      <c r="B12" s="224"/>
      <c r="C12" s="224" t="s">
        <v>319</v>
      </c>
      <c r="D12" s="224" t="s">
        <v>320</v>
      </c>
      <c r="E12" s="224" t="s">
        <v>321</v>
      </c>
      <c r="F12" s="224" t="s">
        <v>301</v>
      </c>
      <c r="G12" s="224" t="s">
        <v>322</v>
      </c>
      <c r="H12" s="224" t="s">
        <v>323</v>
      </c>
      <c r="I12" s="224" t="s">
        <v>317</v>
      </c>
      <c r="J12" s="224" t="s">
        <v>324</v>
      </c>
    </row>
    <row r="13" s="222" customFormat="1" ht="22" customHeight="1" spans="1:10">
      <c r="A13" s="225"/>
      <c r="B13" s="224"/>
      <c r="C13" s="224" t="s">
        <v>319</v>
      </c>
      <c r="D13" s="224" t="s">
        <v>325</v>
      </c>
      <c r="E13" s="224" t="s">
        <v>326</v>
      </c>
      <c r="F13" s="224" t="s">
        <v>301</v>
      </c>
      <c r="G13" s="224" t="s">
        <v>326</v>
      </c>
      <c r="H13" s="224" t="s">
        <v>323</v>
      </c>
      <c r="I13" s="224" t="s">
        <v>317</v>
      </c>
      <c r="J13" s="224" t="s">
        <v>327</v>
      </c>
    </row>
    <row r="14" s="222" customFormat="1" ht="22" customHeight="1" spans="1:10">
      <c r="A14" s="226"/>
      <c r="B14" s="224"/>
      <c r="C14" s="224" t="s">
        <v>328</v>
      </c>
      <c r="D14" s="224" t="s">
        <v>329</v>
      </c>
      <c r="E14" s="224" t="s">
        <v>330</v>
      </c>
      <c r="F14" s="224" t="s">
        <v>301</v>
      </c>
      <c r="G14" s="224" t="s">
        <v>331</v>
      </c>
      <c r="H14" s="224" t="s">
        <v>316</v>
      </c>
      <c r="I14" s="224" t="s">
        <v>317</v>
      </c>
      <c r="J14" s="224" t="s">
        <v>332</v>
      </c>
    </row>
    <row r="15" s="222" customFormat="1" ht="22" customHeight="1" spans="1:10">
      <c r="A15" s="224" t="s">
        <v>265</v>
      </c>
      <c r="B15" s="224" t="s">
        <v>297</v>
      </c>
      <c r="C15" s="224" t="s">
        <v>298</v>
      </c>
      <c r="D15" s="224" t="s">
        <v>299</v>
      </c>
      <c r="E15" s="224" t="s">
        <v>306</v>
      </c>
      <c r="F15" s="224" t="s">
        <v>307</v>
      </c>
      <c r="G15" s="224" t="s">
        <v>308</v>
      </c>
      <c r="H15" s="224" t="s">
        <v>303</v>
      </c>
      <c r="I15" s="224" t="s">
        <v>304</v>
      </c>
      <c r="J15" s="224" t="s">
        <v>333</v>
      </c>
    </row>
    <row r="16" s="222" customFormat="1" ht="22" customHeight="1" spans="1:10">
      <c r="A16" s="224"/>
      <c r="B16" s="224"/>
      <c r="C16" s="224" t="s">
        <v>298</v>
      </c>
      <c r="D16" s="224" t="s">
        <v>299</v>
      </c>
      <c r="E16" s="224" t="s">
        <v>300</v>
      </c>
      <c r="F16" s="224" t="s">
        <v>334</v>
      </c>
      <c r="G16" s="224" t="s">
        <v>335</v>
      </c>
      <c r="H16" s="224" t="s">
        <v>303</v>
      </c>
      <c r="I16" s="224" t="s">
        <v>304</v>
      </c>
      <c r="J16" s="224" t="s">
        <v>333</v>
      </c>
    </row>
    <row r="17" s="222" customFormat="1" ht="22" customHeight="1" spans="1:10">
      <c r="A17" s="224"/>
      <c r="B17" s="224"/>
      <c r="C17" s="224" t="s">
        <v>298</v>
      </c>
      <c r="D17" s="224" t="s">
        <v>299</v>
      </c>
      <c r="E17" s="224" t="s">
        <v>310</v>
      </c>
      <c r="F17" s="224" t="s">
        <v>307</v>
      </c>
      <c r="G17" s="224" t="s">
        <v>335</v>
      </c>
      <c r="H17" s="224" t="s">
        <v>303</v>
      </c>
      <c r="I17" s="224" t="s">
        <v>304</v>
      </c>
      <c r="J17" s="224" t="s">
        <v>333</v>
      </c>
    </row>
    <row r="18" s="222" customFormat="1" ht="22" customHeight="1" spans="1:10">
      <c r="A18" s="224"/>
      <c r="B18" s="224"/>
      <c r="C18" s="224" t="s">
        <v>298</v>
      </c>
      <c r="D18" s="224" t="s">
        <v>299</v>
      </c>
      <c r="E18" s="224" t="s">
        <v>309</v>
      </c>
      <c r="F18" s="224" t="s">
        <v>307</v>
      </c>
      <c r="G18" s="224" t="s">
        <v>302</v>
      </c>
      <c r="H18" s="224" t="s">
        <v>336</v>
      </c>
      <c r="I18" s="224" t="s">
        <v>304</v>
      </c>
      <c r="J18" s="224" t="s">
        <v>333</v>
      </c>
    </row>
    <row r="19" s="222" customFormat="1" ht="22" customHeight="1" spans="1:10">
      <c r="A19" s="224"/>
      <c r="B19" s="224"/>
      <c r="C19" s="224" t="s">
        <v>298</v>
      </c>
      <c r="D19" s="224" t="s">
        <v>299</v>
      </c>
      <c r="E19" s="224" t="s">
        <v>311</v>
      </c>
      <c r="F19" s="224" t="s">
        <v>307</v>
      </c>
      <c r="G19" s="224" t="s">
        <v>312</v>
      </c>
      <c r="H19" s="224" t="s">
        <v>337</v>
      </c>
      <c r="I19" s="224" t="s">
        <v>304</v>
      </c>
      <c r="J19" s="224" t="s">
        <v>333</v>
      </c>
    </row>
    <row r="20" s="222" customFormat="1" ht="22" customHeight="1" spans="1:10">
      <c r="A20" s="224"/>
      <c r="B20" s="224"/>
      <c r="C20" s="224" t="s">
        <v>298</v>
      </c>
      <c r="D20" s="224" t="s">
        <v>313</v>
      </c>
      <c r="E20" s="224" t="s">
        <v>338</v>
      </c>
      <c r="F20" s="224" t="s">
        <v>301</v>
      </c>
      <c r="G20" s="224" t="s">
        <v>339</v>
      </c>
      <c r="H20" s="224" t="s">
        <v>316</v>
      </c>
      <c r="I20" s="224" t="s">
        <v>317</v>
      </c>
      <c r="J20" s="224" t="s">
        <v>340</v>
      </c>
    </row>
    <row r="21" s="222" customFormat="1" ht="22" customHeight="1" spans="1:10">
      <c r="A21" s="224"/>
      <c r="B21" s="224"/>
      <c r="C21" s="224" t="s">
        <v>298</v>
      </c>
      <c r="D21" s="224" t="s">
        <v>313</v>
      </c>
      <c r="E21" s="224" t="s">
        <v>314</v>
      </c>
      <c r="F21" s="224" t="s">
        <v>301</v>
      </c>
      <c r="G21" s="224" t="s">
        <v>315</v>
      </c>
      <c r="H21" s="224" t="s">
        <v>316</v>
      </c>
      <c r="I21" s="224" t="s">
        <v>317</v>
      </c>
      <c r="J21" s="224" t="s">
        <v>341</v>
      </c>
    </row>
    <row r="22" s="222" customFormat="1" ht="22" customHeight="1" spans="1:10">
      <c r="A22" s="224"/>
      <c r="B22" s="224"/>
      <c r="C22" s="224" t="s">
        <v>298</v>
      </c>
      <c r="D22" s="224" t="s">
        <v>313</v>
      </c>
      <c r="E22" s="224" t="s">
        <v>342</v>
      </c>
      <c r="F22" s="224" t="s">
        <v>301</v>
      </c>
      <c r="G22" s="224" t="s">
        <v>315</v>
      </c>
      <c r="H22" s="224" t="s">
        <v>316</v>
      </c>
      <c r="I22" s="224" t="s">
        <v>317</v>
      </c>
      <c r="J22" s="224" t="s">
        <v>343</v>
      </c>
    </row>
    <row r="23" s="222" customFormat="1" ht="22" customHeight="1" spans="1:10">
      <c r="A23" s="224"/>
      <c r="B23" s="224"/>
      <c r="C23" s="224" t="s">
        <v>298</v>
      </c>
      <c r="D23" s="224" t="s">
        <v>344</v>
      </c>
      <c r="E23" s="224" t="s">
        <v>345</v>
      </c>
      <c r="F23" s="224" t="s">
        <v>307</v>
      </c>
      <c r="G23" s="224" t="s">
        <v>346</v>
      </c>
      <c r="H23" s="224" t="s">
        <v>347</v>
      </c>
      <c r="I23" s="224" t="s">
        <v>304</v>
      </c>
      <c r="J23" s="224" t="s">
        <v>348</v>
      </c>
    </row>
    <row r="24" s="222" customFormat="1" ht="22" customHeight="1" spans="1:10">
      <c r="A24" s="224"/>
      <c r="B24" s="224"/>
      <c r="C24" s="224" t="s">
        <v>298</v>
      </c>
      <c r="D24" s="224" t="s">
        <v>344</v>
      </c>
      <c r="E24" s="224" t="s">
        <v>349</v>
      </c>
      <c r="F24" s="224" t="s">
        <v>307</v>
      </c>
      <c r="G24" s="224" t="s">
        <v>346</v>
      </c>
      <c r="H24" s="224" t="s">
        <v>347</v>
      </c>
      <c r="I24" s="224" t="s">
        <v>304</v>
      </c>
      <c r="J24" s="224" t="s">
        <v>350</v>
      </c>
    </row>
    <row r="25" s="222" customFormat="1" ht="22" customHeight="1" spans="1:10">
      <c r="A25" s="224"/>
      <c r="B25" s="224"/>
      <c r="C25" s="224" t="s">
        <v>319</v>
      </c>
      <c r="D25" s="224" t="s">
        <v>351</v>
      </c>
      <c r="E25" s="224" t="s">
        <v>352</v>
      </c>
      <c r="F25" s="224" t="s">
        <v>301</v>
      </c>
      <c r="G25" s="224" t="s">
        <v>353</v>
      </c>
      <c r="H25" s="224" t="s">
        <v>323</v>
      </c>
      <c r="I25" s="224" t="s">
        <v>317</v>
      </c>
      <c r="J25" s="224" t="s">
        <v>354</v>
      </c>
    </row>
    <row r="26" s="222" customFormat="1" ht="22" customHeight="1" spans="1:10">
      <c r="A26" s="224"/>
      <c r="B26" s="224"/>
      <c r="C26" s="224" t="s">
        <v>319</v>
      </c>
      <c r="D26" s="224" t="s">
        <v>320</v>
      </c>
      <c r="E26" s="224" t="s">
        <v>321</v>
      </c>
      <c r="F26" s="224" t="s">
        <v>301</v>
      </c>
      <c r="G26" s="224" t="s">
        <v>322</v>
      </c>
      <c r="H26" s="224" t="s">
        <v>323</v>
      </c>
      <c r="I26" s="224" t="s">
        <v>317</v>
      </c>
      <c r="J26" s="224" t="s">
        <v>355</v>
      </c>
    </row>
    <row r="27" s="222" customFormat="1" ht="22" customHeight="1" spans="1:10">
      <c r="A27" s="224"/>
      <c r="B27" s="224"/>
      <c r="C27" s="224" t="s">
        <v>319</v>
      </c>
      <c r="D27" s="224" t="s">
        <v>325</v>
      </c>
      <c r="E27" s="224" t="s">
        <v>326</v>
      </c>
      <c r="F27" s="224" t="s">
        <v>301</v>
      </c>
      <c r="G27" s="224" t="s">
        <v>326</v>
      </c>
      <c r="H27" s="224" t="s">
        <v>323</v>
      </c>
      <c r="I27" s="224" t="s">
        <v>317</v>
      </c>
      <c r="J27" s="224" t="s">
        <v>356</v>
      </c>
    </row>
    <row r="28" s="222" customFormat="1" ht="22" customHeight="1" spans="1:10">
      <c r="A28" s="224"/>
      <c r="B28" s="224"/>
      <c r="C28" s="224" t="s">
        <v>328</v>
      </c>
      <c r="D28" s="224" t="s">
        <v>329</v>
      </c>
      <c r="E28" s="224" t="s">
        <v>330</v>
      </c>
      <c r="F28" s="224" t="s">
        <v>301</v>
      </c>
      <c r="G28" s="224" t="s">
        <v>331</v>
      </c>
      <c r="H28" s="224" t="s">
        <v>316</v>
      </c>
      <c r="I28" s="224" t="s">
        <v>317</v>
      </c>
      <c r="J28" s="224" t="s">
        <v>357</v>
      </c>
    </row>
    <row r="29" s="222" customFormat="1" ht="42" customHeight="1" spans="1:10">
      <c r="A29" s="225" t="s">
        <v>358</v>
      </c>
      <c r="B29" s="227" t="s">
        <v>359</v>
      </c>
      <c r="C29" s="228" t="s">
        <v>298</v>
      </c>
      <c r="D29" s="228" t="s">
        <v>299</v>
      </c>
      <c r="E29" s="228" t="s">
        <v>360</v>
      </c>
      <c r="F29" s="224" t="s">
        <v>307</v>
      </c>
      <c r="G29" s="224" t="s">
        <v>302</v>
      </c>
      <c r="H29" s="224" t="s">
        <v>361</v>
      </c>
      <c r="I29" s="224" t="s">
        <v>304</v>
      </c>
      <c r="J29" s="224" t="s">
        <v>362</v>
      </c>
    </row>
    <row r="30" s="222" customFormat="1" ht="42" customHeight="1" spans="1:10">
      <c r="A30" s="225"/>
      <c r="B30" s="227"/>
      <c r="C30" s="228" t="s">
        <v>298</v>
      </c>
      <c r="D30" s="228" t="s">
        <v>313</v>
      </c>
      <c r="E30" s="228" t="s">
        <v>363</v>
      </c>
      <c r="F30" s="224" t="s">
        <v>307</v>
      </c>
      <c r="G30" s="224" t="s">
        <v>364</v>
      </c>
      <c r="H30" s="224" t="s">
        <v>365</v>
      </c>
      <c r="I30" s="224" t="s">
        <v>304</v>
      </c>
      <c r="J30" s="224" t="s">
        <v>318</v>
      </c>
    </row>
    <row r="31" s="222" customFormat="1" ht="42" customHeight="1" spans="1:10">
      <c r="A31" s="225"/>
      <c r="B31" s="227"/>
      <c r="C31" s="224" t="s">
        <v>319</v>
      </c>
      <c r="D31" s="224" t="s">
        <v>320</v>
      </c>
      <c r="E31" s="224" t="s">
        <v>366</v>
      </c>
      <c r="F31" s="224" t="s">
        <v>301</v>
      </c>
      <c r="G31" s="224" t="s">
        <v>367</v>
      </c>
      <c r="H31" s="224" t="s">
        <v>323</v>
      </c>
      <c r="I31" s="224" t="s">
        <v>317</v>
      </c>
      <c r="J31" s="224" t="s">
        <v>324</v>
      </c>
    </row>
    <row r="32" s="222" customFormat="1" ht="42" customHeight="1" spans="1:10">
      <c r="A32" s="226"/>
      <c r="B32" s="227"/>
      <c r="C32" s="224" t="s">
        <v>328</v>
      </c>
      <c r="D32" s="224" t="s">
        <v>329</v>
      </c>
      <c r="E32" s="224" t="s">
        <v>368</v>
      </c>
      <c r="F32" s="224" t="s">
        <v>301</v>
      </c>
      <c r="G32" s="224" t="s">
        <v>331</v>
      </c>
      <c r="H32" s="224" t="s">
        <v>316</v>
      </c>
      <c r="I32" s="224" t="s">
        <v>317</v>
      </c>
      <c r="J32" s="224" t="s">
        <v>369</v>
      </c>
    </row>
    <row r="33" s="222" customFormat="1" ht="42" customHeight="1" spans="1:10">
      <c r="A33" s="225" t="s">
        <v>370</v>
      </c>
      <c r="B33" s="227" t="s">
        <v>359</v>
      </c>
      <c r="C33" s="228" t="s">
        <v>298</v>
      </c>
      <c r="D33" s="228" t="s">
        <v>299</v>
      </c>
      <c r="E33" s="228" t="s">
        <v>360</v>
      </c>
      <c r="F33" s="224" t="s">
        <v>307</v>
      </c>
      <c r="G33" s="224" t="s">
        <v>302</v>
      </c>
      <c r="H33" s="224" t="s">
        <v>361</v>
      </c>
      <c r="I33" s="224" t="s">
        <v>304</v>
      </c>
      <c r="J33" s="224" t="s">
        <v>362</v>
      </c>
    </row>
    <row r="34" s="222" customFormat="1" ht="42" customHeight="1" spans="1:10">
      <c r="A34" s="225"/>
      <c r="B34" s="227"/>
      <c r="C34" s="228" t="s">
        <v>298</v>
      </c>
      <c r="D34" s="228" t="s">
        <v>313</v>
      </c>
      <c r="E34" s="224" t="s">
        <v>371</v>
      </c>
      <c r="F34" s="224" t="s">
        <v>301</v>
      </c>
      <c r="G34" s="224" t="s">
        <v>372</v>
      </c>
      <c r="H34" s="224" t="s">
        <v>316</v>
      </c>
      <c r="I34" s="224" t="s">
        <v>304</v>
      </c>
      <c r="J34" s="224" t="s">
        <v>318</v>
      </c>
    </row>
    <row r="35" s="222" customFormat="1" ht="42" customHeight="1" spans="1:10">
      <c r="A35" s="225"/>
      <c r="B35" s="227"/>
      <c r="C35" s="224" t="s">
        <v>319</v>
      </c>
      <c r="D35" s="224" t="s">
        <v>320</v>
      </c>
      <c r="E35" s="224" t="s">
        <v>373</v>
      </c>
      <c r="F35" s="224" t="s">
        <v>301</v>
      </c>
      <c r="G35" s="229" t="s">
        <v>374</v>
      </c>
      <c r="H35" s="224" t="s">
        <v>323</v>
      </c>
      <c r="I35" s="224" t="s">
        <v>317</v>
      </c>
      <c r="J35" s="224" t="s">
        <v>324</v>
      </c>
    </row>
    <row r="36" s="222" customFormat="1" ht="42" customHeight="1" spans="1:10">
      <c r="A36" s="226"/>
      <c r="B36" s="227"/>
      <c r="C36" s="224" t="s">
        <v>328</v>
      </c>
      <c r="D36" s="224" t="s">
        <v>329</v>
      </c>
      <c r="E36" s="224" t="s">
        <v>368</v>
      </c>
      <c r="F36" s="224" t="s">
        <v>307</v>
      </c>
      <c r="G36" s="224" t="s">
        <v>331</v>
      </c>
      <c r="H36" s="224" t="s">
        <v>316</v>
      </c>
      <c r="I36" s="224" t="s">
        <v>317</v>
      </c>
      <c r="J36" s="224" t="s">
        <v>369</v>
      </c>
    </row>
  </sheetData>
  <mergeCells count="10">
    <mergeCell ref="A2:J2"/>
    <mergeCell ref="A3:H3"/>
    <mergeCell ref="A6:A14"/>
    <mergeCell ref="A15:A28"/>
    <mergeCell ref="A29:A32"/>
    <mergeCell ref="A33:A36"/>
    <mergeCell ref="B6:B14"/>
    <mergeCell ref="B15:B28"/>
    <mergeCell ref="B29:B32"/>
    <mergeCell ref="B33:B36"/>
  </mergeCells>
  <printOptions horizontalCentered="1"/>
  <pageMargins left="0.393055555555556" right="0.393055555555556" top="0.511805555555556" bottom="0.511805555555556" header="0.314583333333333" footer="0.314583333333333"/>
  <pageSetup paperSize="9" scale="53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opLeftCell="A5" workbookViewId="0">
      <selection activeCell="C5" sqref="C5:L5"/>
    </sheetView>
  </sheetViews>
  <sheetFormatPr defaultColWidth="8.57142857142857" defaultRowHeight="14.25" customHeight="1"/>
  <cols>
    <col min="1" max="1" width="16.4285714285714" style="123" customWidth="1"/>
    <col min="2" max="2" width="23.2857142857143" style="123" customWidth="1"/>
    <col min="3" max="12" width="20.1428571428571" style="123" customWidth="1"/>
    <col min="13" max="13" width="24" style="123" customWidth="1"/>
    <col min="14" max="14" width="20.1428571428571" style="123" customWidth="1"/>
    <col min="15" max="16384" width="8.57142857142857" style="81" customWidth="1"/>
  </cols>
  <sheetData>
    <row r="1" s="81" customFormat="1" customHeight="1" spans="1:14">
      <c r="A1" s="176" t="s">
        <v>375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208"/>
      <c r="N1" s="123"/>
    </row>
    <row r="2" s="81" customFormat="1" ht="44" customHeight="1" spans="1:14">
      <c r="A2" s="162" t="s">
        <v>376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23"/>
    </row>
    <row r="3" s="81" customFormat="1" ht="30" customHeight="1" spans="1:14">
      <c r="A3" s="178" t="s">
        <v>377</v>
      </c>
      <c r="B3" s="179" t="s">
        <v>92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209"/>
      <c r="N3" s="123"/>
    </row>
    <row r="4" s="81" customFormat="1" ht="32.25" customHeight="1" spans="1:14">
      <c r="A4" s="66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178" t="s">
        <v>378</v>
      </c>
      <c r="N4" s="123"/>
    </row>
    <row r="5" s="81" customFormat="1" ht="99.75" customHeight="1" spans="1:14">
      <c r="A5" s="89" t="s">
        <v>379</v>
      </c>
      <c r="B5" s="181" t="s">
        <v>380</v>
      </c>
      <c r="C5" s="182" t="s">
        <v>381</v>
      </c>
      <c r="D5" s="183"/>
      <c r="E5" s="183"/>
      <c r="F5" s="183"/>
      <c r="G5" s="183"/>
      <c r="H5" s="183"/>
      <c r="I5" s="210"/>
      <c r="J5" s="210"/>
      <c r="K5" s="210"/>
      <c r="L5" s="211"/>
      <c r="M5" s="212" t="s">
        <v>382</v>
      </c>
      <c r="N5" s="123"/>
    </row>
    <row r="6" s="81" customFormat="1" ht="135" customHeight="1" spans="1:14">
      <c r="A6" s="184"/>
      <c r="B6" s="164" t="s">
        <v>383</v>
      </c>
      <c r="C6" s="185" t="s">
        <v>297</v>
      </c>
      <c r="D6" s="186"/>
      <c r="E6" s="186"/>
      <c r="F6" s="186"/>
      <c r="G6" s="186"/>
      <c r="H6" s="186"/>
      <c r="I6" s="213"/>
      <c r="J6" s="213"/>
      <c r="K6" s="213"/>
      <c r="L6" s="214"/>
      <c r="M6" s="215" t="s">
        <v>384</v>
      </c>
      <c r="N6" s="123"/>
    </row>
    <row r="7" s="81" customFormat="1" ht="136" customHeight="1" spans="1:14">
      <c r="A7" s="187" t="s">
        <v>385</v>
      </c>
      <c r="B7" s="109" t="s">
        <v>386</v>
      </c>
      <c r="C7" s="185" t="s">
        <v>297</v>
      </c>
      <c r="D7" s="186"/>
      <c r="E7" s="186"/>
      <c r="F7" s="186"/>
      <c r="G7" s="186"/>
      <c r="H7" s="186"/>
      <c r="I7" s="213"/>
      <c r="J7" s="213"/>
      <c r="K7" s="213"/>
      <c r="L7" s="214"/>
      <c r="M7" s="216" t="s">
        <v>387</v>
      </c>
      <c r="N7" s="123"/>
    </row>
    <row r="8" s="81" customFormat="1" ht="32.25" customHeight="1" spans="1:14">
      <c r="A8" s="188" t="s">
        <v>388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23"/>
    </row>
    <row r="9" s="81" customFormat="1" ht="32.25" customHeight="1" spans="1:14">
      <c r="A9" s="187" t="s">
        <v>389</v>
      </c>
      <c r="B9" s="187"/>
      <c r="C9" s="109" t="s">
        <v>390</v>
      </c>
      <c r="D9" s="109"/>
      <c r="E9" s="109"/>
      <c r="F9" s="109" t="s">
        <v>391</v>
      </c>
      <c r="G9" s="109"/>
      <c r="H9" s="109" t="s">
        <v>392</v>
      </c>
      <c r="I9" s="109"/>
      <c r="J9" s="109"/>
      <c r="K9" s="109" t="s">
        <v>393</v>
      </c>
      <c r="L9" s="109"/>
      <c r="M9" s="109"/>
      <c r="N9" s="123"/>
    </row>
    <row r="10" s="81" customFormat="1" ht="32.25" customHeight="1" spans="1:14">
      <c r="A10" s="187"/>
      <c r="B10" s="187"/>
      <c r="C10" s="109"/>
      <c r="D10" s="109"/>
      <c r="E10" s="109"/>
      <c r="F10" s="109"/>
      <c r="G10" s="109"/>
      <c r="H10" s="187" t="s">
        <v>394</v>
      </c>
      <c r="I10" s="109" t="s">
        <v>395</v>
      </c>
      <c r="J10" s="109" t="s">
        <v>396</v>
      </c>
      <c r="K10" s="109" t="s">
        <v>394</v>
      </c>
      <c r="L10" s="187" t="s">
        <v>395</v>
      </c>
      <c r="M10" s="187" t="s">
        <v>396</v>
      </c>
      <c r="N10" s="123"/>
    </row>
    <row r="11" s="81" customFormat="1" ht="27" customHeight="1" spans="1:14">
      <c r="A11" s="189" t="s">
        <v>78</v>
      </c>
      <c r="B11" s="189"/>
      <c r="C11" s="189"/>
      <c r="D11" s="189"/>
      <c r="E11" s="189"/>
      <c r="F11" s="189"/>
      <c r="G11" s="189"/>
      <c r="H11" s="190"/>
      <c r="I11" s="217"/>
      <c r="J11" s="217"/>
      <c r="K11" s="217"/>
      <c r="L11" s="190"/>
      <c r="M11" s="190"/>
      <c r="N11" s="123"/>
    </row>
    <row r="12" s="175" customFormat="1" ht="70" customHeight="1" spans="1:14">
      <c r="A12" s="191" t="s">
        <v>397</v>
      </c>
      <c r="B12" s="192"/>
      <c r="C12" s="191" t="s">
        <v>398</v>
      </c>
      <c r="D12" s="193"/>
      <c r="E12" s="192"/>
      <c r="F12" s="191" t="s">
        <v>265</v>
      </c>
      <c r="G12" s="192"/>
      <c r="H12" s="194">
        <v>200000</v>
      </c>
      <c r="I12" s="194">
        <v>200000</v>
      </c>
      <c r="J12" s="194"/>
      <c r="K12" s="194">
        <v>200000</v>
      </c>
      <c r="L12" s="194">
        <v>200000</v>
      </c>
      <c r="M12" s="194"/>
      <c r="N12" s="218"/>
    </row>
    <row r="13" s="175" customFormat="1" ht="60" customHeight="1" spans="1:14">
      <c r="A13" s="191" t="s">
        <v>397</v>
      </c>
      <c r="B13" s="192"/>
      <c r="C13" s="191" t="s">
        <v>398</v>
      </c>
      <c r="D13" s="193"/>
      <c r="E13" s="192"/>
      <c r="F13" s="195" t="s">
        <v>277</v>
      </c>
      <c r="G13" s="196"/>
      <c r="H13" s="197">
        <v>64000</v>
      </c>
      <c r="I13" s="197">
        <v>64000</v>
      </c>
      <c r="J13" s="197"/>
      <c r="K13" s="197">
        <v>64000</v>
      </c>
      <c r="L13" s="197">
        <v>64000</v>
      </c>
      <c r="M13" s="197"/>
      <c r="N13" s="218"/>
    </row>
    <row r="14" s="81" customFormat="1" ht="34.5" customHeight="1" spans="1:14">
      <c r="A14" s="182"/>
      <c r="B14" s="198"/>
      <c r="C14" s="182"/>
      <c r="D14" s="199"/>
      <c r="E14" s="198"/>
      <c r="F14" s="182"/>
      <c r="G14" s="198"/>
      <c r="H14" s="200"/>
      <c r="I14" s="200"/>
      <c r="J14" s="200"/>
      <c r="K14" s="200"/>
      <c r="L14" s="200"/>
      <c r="M14" s="200"/>
      <c r="N14" s="123"/>
    </row>
    <row r="15" s="81" customFormat="1" ht="34.5" customHeight="1" spans="1:14">
      <c r="A15" s="182"/>
      <c r="B15" s="198"/>
      <c r="C15" s="182"/>
      <c r="D15" s="199"/>
      <c r="E15" s="198"/>
      <c r="F15" s="182"/>
      <c r="G15" s="198"/>
      <c r="H15" s="200"/>
      <c r="I15" s="200"/>
      <c r="J15" s="200"/>
      <c r="K15" s="200"/>
      <c r="L15" s="200"/>
      <c r="M15" s="200"/>
      <c r="N15" s="123"/>
    </row>
    <row r="16" s="81" customFormat="1" ht="34.5" customHeight="1" spans="1:14">
      <c r="A16" s="182"/>
      <c r="B16" s="198"/>
      <c r="C16" s="182"/>
      <c r="D16" s="199"/>
      <c r="E16" s="198"/>
      <c r="F16" s="182"/>
      <c r="G16" s="198"/>
      <c r="H16" s="200"/>
      <c r="I16" s="200"/>
      <c r="J16" s="200"/>
      <c r="K16" s="200"/>
      <c r="L16" s="200"/>
      <c r="M16" s="200"/>
      <c r="N16" s="123"/>
    </row>
    <row r="17" s="81" customFormat="1" ht="32.25" customHeight="1" spans="1:14">
      <c r="A17" s="201" t="s">
        <v>399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19"/>
      <c r="N17" s="123"/>
    </row>
    <row r="18" s="81" customFormat="1" ht="32.25" customHeight="1" spans="1:14">
      <c r="A18" s="66" t="s">
        <v>400</v>
      </c>
      <c r="B18" s="67"/>
      <c r="C18" s="67"/>
      <c r="D18" s="67"/>
      <c r="E18" s="67"/>
      <c r="F18" s="67"/>
      <c r="G18" s="68"/>
      <c r="H18" s="203" t="s">
        <v>401</v>
      </c>
      <c r="I18" s="110"/>
      <c r="J18" s="90" t="s">
        <v>296</v>
      </c>
      <c r="K18" s="110"/>
      <c r="L18" s="203" t="s">
        <v>402</v>
      </c>
      <c r="M18" s="220"/>
      <c r="N18" s="123"/>
    </row>
    <row r="19" s="81" customFormat="1" ht="36" customHeight="1" spans="1:14">
      <c r="A19" s="204" t="s">
        <v>289</v>
      </c>
      <c r="B19" s="204" t="s">
        <v>403</v>
      </c>
      <c r="C19" s="204" t="s">
        <v>291</v>
      </c>
      <c r="D19" s="204" t="s">
        <v>292</v>
      </c>
      <c r="E19" s="204" t="s">
        <v>293</v>
      </c>
      <c r="F19" s="204" t="s">
        <v>294</v>
      </c>
      <c r="G19" s="204" t="s">
        <v>295</v>
      </c>
      <c r="H19" s="205"/>
      <c r="I19" s="135"/>
      <c r="J19" s="205"/>
      <c r="K19" s="135"/>
      <c r="L19" s="205"/>
      <c r="M19" s="135"/>
      <c r="N19" s="123"/>
    </row>
    <row r="20" s="175" customFormat="1" ht="32.25" customHeight="1" spans="1:14">
      <c r="A20" s="206" t="s">
        <v>298</v>
      </c>
      <c r="B20" s="206" t="s">
        <v>299</v>
      </c>
      <c r="C20" s="206" t="s">
        <v>404</v>
      </c>
      <c r="D20" s="206" t="s">
        <v>307</v>
      </c>
      <c r="E20" s="206">
        <v>240</v>
      </c>
      <c r="F20" s="206" t="s">
        <v>365</v>
      </c>
      <c r="G20" s="206" t="s">
        <v>304</v>
      </c>
      <c r="H20" s="207" t="s">
        <v>405</v>
      </c>
      <c r="I20" s="221"/>
      <c r="J20" s="207" t="s">
        <v>406</v>
      </c>
      <c r="K20" s="221"/>
      <c r="L20" s="207" t="s">
        <v>407</v>
      </c>
      <c r="M20" s="221"/>
      <c r="N20" s="218"/>
    </row>
    <row r="21" s="175" customFormat="1" ht="32.25" customHeight="1" spans="1:14">
      <c r="A21" s="206" t="s">
        <v>298</v>
      </c>
      <c r="B21" s="206" t="s">
        <v>313</v>
      </c>
      <c r="C21" s="206" t="s">
        <v>314</v>
      </c>
      <c r="D21" s="206" t="s">
        <v>301</v>
      </c>
      <c r="E21" s="206">
        <v>95</v>
      </c>
      <c r="F21" s="206" t="s">
        <v>316</v>
      </c>
      <c r="G21" s="206" t="s">
        <v>317</v>
      </c>
      <c r="H21" s="207" t="s">
        <v>405</v>
      </c>
      <c r="I21" s="221"/>
      <c r="J21" s="207" t="s">
        <v>408</v>
      </c>
      <c r="K21" s="221"/>
      <c r="L21" s="207" t="s">
        <v>407</v>
      </c>
      <c r="M21" s="221"/>
      <c r="N21" s="218"/>
    </row>
    <row r="22" s="175" customFormat="1" ht="32.25" customHeight="1" spans="1:14">
      <c r="A22" s="206" t="s">
        <v>298</v>
      </c>
      <c r="B22" s="206" t="s">
        <v>344</v>
      </c>
      <c r="C22" s="206" t="s">
        <v>409</v>
      </c>
      <c r="D22" s="206" t="s">
        <v>307</v>
      </c>
      <c r="E22" s="206">
        <v>12</v>
      </c>
      <c r="F22" s="206" t="s">
        <v>347</v>
      </c>
      <c r="G22" s="206" t="s">
        <v>304</v>
      </c>
      <c r="H22" s="207" t="s">
        <v>405</v>
      </c>
      <c r="I22" s="221"/>
      <c r="J22" s="207" t="s">
        <v>410</v>
      </c>
      <c r="K22" s="221"/>
      <c r="L22" s="207" t="s">
        <v>411</v>
      </c>
      <c r="M22" s="221"/>
      <c r="N22" s="218"/>
    </row>
    <row r="23" s="175" customFormat="1" ht="32.25" customHeight="1" spans="1:14">
      <c r="A23" s="206" t="s">
        <v>298</v>
      </c>
      <c r="B23" s="206" t="s">
        <v>412</v>
      </c>
      <c r="C23" s="206" t="s">
        <v>413</v>
      </c>
      <c r="D23" s="206" t="s">
        <v>414</v>
      </c>
      <c r="E23" s="206">
        <v>20</v>
      </c>
      <c r="F23" s="206" t="s">
        <v>415</v>
      </c>
      <c r="G23" s="206" t="s">
        <v>304</v>
      </c>
      <c r="H23" s="207" t="s">
        <v>405</v>
      </c>
      <c r="I23" s="221"/>
      <c r="J23" s="207" t="s">
        <v>416</v>
      </c>
      <c r="K23" s="221"/>
      <c r="L23" s="207" t="s">
        <v>407</v>
      </c>
      <c r="M23" s="221"/>
      <c r="N23" s="218"/>
    </row>
    <row r="24" s="175" customFormat="1" ht="32.25" customHeight="1" spans="1:14">
      <c r="A24" s="206" t="s">
        <v>319</v>
      </c>
      <c r="B24" s="206" t="s">
        <v>417</v>
      </c>
      <c r="C24" s="206" t="s">
        <v>352</v>
      </c>
      <c r="D24" s="206" t="s">
        <v>301</v>
      </c>
      <c r="E24" s="206" t="s">
        <v>353</v>
      </c>
      <c r="F24" s="206" t="s">
        <v>323</v>
      </c>
      <c r="G24" s="206" t="s">
        <v>317</v>
      </c>
      <c r="H24" s="207" t="s">
        <v>405</v>
      </c>
      <c r="I24" s="221"/>
      <c r="J24" s="207" t="s">
        <v>418</v>
      </c>
      <c r="K24" s="221"/>
      <c r="L24" s="207" t="s">
        <v>419</v>
      </c>
      <c r="M24" s="192"/>
      <c r="N24" s="218"/>
    </row>
    <row r="25" s="175" customFormat="1" ht="32.25" customHeight="1" spans="1:14">
      <c r="A25" s="206" t="s">
        <v>319</v>
      </c>
      <c r="B25" s="206" t="s">
        <v>420</v>
      </c>
      <c r="C25" s="206" t="s">
        <v>421</v>
      </c>
      <c r="D25" s="206" t="s">
        <v>414</v>
      </c>
      <c r="E25" s="206">
        <v>53</v>
      </c>
      <c r="F25" s="206" t="s">
        <v>316</v>
      </c>
      <c r="G25" s="206" t="s">
        <v>317</v>
      </c>
      <c r="H25" s="207" t="s">
        <v>405</v>
      </c>
      <c r="I25" s="221"/>
      <c r="J25" s="207" t="s">
        <v>422</v>
      </c>
      <c r="K25" s="221"/>
      <c r="L25" s="207" t="s">
        <v>423</v>
      </c>
      <c r="M25" s="192"/>
      <c r="N25" s="218"/>
    </row>
    <row r="26" s="175" customFormat="1" ht="32.25" customHeight="1" spans="1:14">
      <c r="A26" s="206" t="s">
        <v>319</v>
      </c>
      <c r="B26" s="206" t="s">
        <v>424</v>
      </c>
      <c r="C26" s="206" t="s">
        <v>425</v>
      </c>
      <c r="D26" s="206" t="s">
        <v>307</v>
      </c>
      <c r="E26" s="206">
        <v>85</v>
      </c>
      <c r="F26" s="206" t="s">
        <v>316</v>
      </c>
      <c r="G26" s="206" t="s">
        <v>317</v>
      </c>
      <c r="H26" s="207" t="s">
        <v>405</v>
      </c>
      <c r="I26" s="221"/>
      <c r="J26" s="207" t="s">
        <v>426</v>
      </c>
      <c r="K26" s="221"/>
      <c r="L26" s="207" t="s">
        <v>407</v>
      </c>
      <c r="M26" s="221"/>
      <c r="N26" s="218"/>
    </row>
    <row r="27" s="175" customFormat="1" ht="32.25" customHeight="1" spans="1:14">
      <c r="A27" s="206" t="s">
        <v>319</v>
      </c>
      <c r="B27" s="206" t="s">
        <v>427</v>
      </c>
      <c r="C27" s="206" t="s">
        <v>326</v>
      </c>
      <c r="D27" s="206" t="s">
        <v>301</v>
      </c>
      <c r="E27" s="206" t="s">
        <v>326</v>
      </c>
      <c r="F27" s="206" t="s">
        <v>323</v>
      </c>
      <c r="G27" s="206" t="s">
        <v>317</v>
      </c>
      <c r="H27" s="207" t="s">
        <v>405</v>
      </c>
      <c r="I27" s="221"/>
      <c r="J27" s="207" t="s">
        <v>428</v>
      </c>
      <c r="K27" s="221"/>
      <c r="L27" s="207" t="s">
        <v>419</v>
      </c>
      <c r="M27" s="192"/>
      <c r="N27" s="218"/>
    </row>
    <row r="28" s="175" customFormat="1" ht="32.25" customHeight="1" spans="1:14">
      <c r="A28" s="206" t="s">
        <v>328</v>
      </c>
      <c r="B28" s="206" t="s">
        <v>429</v>
      </c>
      <c r="C28" s="206" t="s">
        <v>330</v>
      </c>
      <c r="D28" s="206" t="s">
        <v>307</v>
      </c>
      <c r="E28" s="206">
        <v>90</v>
      </c>
      <c r="F28" s="206" t="s">
        <v>316</v>
      </c>
      <c r="G28" s="206" t="s">
        <v>317</v>
      </c>
      <c r="H28" s="207" t="s">
        <v>430</v>
      </c>
      <c r="I28" s="192"/>
      <c r="J28" s="207" t="s">
        <v>431</v>
      </c>
      <c r="K28" s="221"/>
      <c r="L28" s="207" t="s">
        <v>432</v>
      </c>
      <c r="M28" s="192"/>
      <c r="N28" s="218"/>
    </row>
  </sheetData>
  <mergeCells count="61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M17"/>
    <mergeCell ref="A18:G18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A5:A6"/>
    <mergeCell ref="A9:B10"/>
    <mergeCell ref="C9:E10"/>
    <mergeCell ref="F9:G10"/>
    <mergeCell ref="H18:I19"/>
    <mergeCell ref="J18:K19"/>
    <mergeCell ref="L18:M19"/>
  </mergeCells>
  <pageMargins left="0.354166666666667" right="0.75" top="0.708333333333333" bottom="1" header="0.5" footer="0.5"/>
  <pageSetup paperSize="9" scale="51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D16" sqref="D16"/>
    </sheetView>
  </sheetViews>
  <sheetFormatPr defaultColWidth="8.88571428571429" defaultRowHeight="14.25" customHeight="1" outlineLevelCol="5"/>
  <cols>
    <col min="1" max="2" width="21.1333333333333" style="157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ht="17" customHeight="1" spans="1:6">
      <c r="A1" s="173" t="s">
        <v>433</v>
      </c>
      <c r="B1" s="158">
        <v>0</v>
      </c>
      <c r="C1" s="159">
        <v>1</v>
      </c>
      <c r="D1" s="160"/>
      <c r="E1" s="160"/>
      <c r="F1" s="160"/>
    </row>
    <row r="2" ht="26.25" customHeight="1" spans="1:6">
      <c r="A2" s="161" t="s">
        <v>13</v>
      </c>
      <c r="B2" s="161"/>
      <c r="C2" s="162"/>
      <c r="D2" s="162"/>
      <c r="E2" s="162"/>
      <c r="F2" s="162"/>
    </row>
    <row r="3" ht="13.5" customHeight="1" spans="1:6">
      <c r="A3" s="163" t="s">
        <v>23</v>
      </c>
      <c r="B3" s="163"/>
      <c r="C3" s="159"/>
      <c r="D3" s="160"/>
      <c r="E3" s="160"/>
      <c r="F3" s="160" t="s">
        <v>24</v>
      </c>
    </row>
    <row r="4" ht="19.5" customHeight="1" spans="1:6">
      <c r="A4" s="83" t="s">
        <v>187</v>
      </c>
      <c r="B4" s="164" t="s">
        <v>95</v>
      </c>
      <c r="C4" s="83" t="s">
        <v>96</v>
      </c>
      <c r="D4" s="84" t="s">
        <v>434</v>
      </c>
      <c r="E4" s="85"/>
      <c r="F4" s="165"/>
    </row>
    <row r="5" ht="18.75" customHeight="1" spans="1:6">
      <c r="A5" s="87"/>
      <c r="B5" s="166"/>
      <c r="C5" s="88"/>
      <c r="D5" s="83" t="s">
        <v>78</v>
      </c>
      <c r="E5" s="84" t="s">
        <v>98</v>
      </c>
      <c r="F5" s="83" t="s">
        <v>99</v>
      </c>
    </row>
    <row r="6" ht="18.75" customHeight="1" spans="1:6">
      <c r="A6" s="167">
        <v>1</v>
      </c>
      <c r="B6" s="174">
        <v>2</v>
      </c>
      <c r="C6" s="104">
        <v>3</v>
      </c>
      <c r="D6" s="167" t="s">
        <v>435</v>
      </c>
      <c r="E6" s="167" t="s">
        <v>436</v>
      </c>
      <c r="F6" s="104">
        <v>6</v>
      </c>
    </row>
    <row r="7" ht="18.75" customHeight="1" spans="1:6">
      <c r="A7" s="72" t="s">
        <v>93</v>
      </c>
      <c r="B7" s="72" t="s">
        <v>93</v>
      </c>
      <c r="C7" s="72" t="s">
        <v>93</v>
      </c>
      <c r="D7" s="168" t="s">
        <v>93</v>
      </c>
      <c r="E7" s="169" t="s">
        <v>93</v>
      </c>
      <c r="F7" s="169" t="s">
        <v>93</v>
      </c>
    </row>
    <row r="8" ht="18.75" customHeight="1" spans="1:6">
      <c r="A8" s="170" t="s">
        <v>135</v>
      </c>
      <c r="B8" s="171"/>
      <c r="C8" s="172" t="s">
        <v>135</v>
      </c>
      <c r="D8" s="168" t="s">
        <v>93</v>
      </c>
      <c r="E8" s="169" t="s">
        <v>93</v>
      </c>
      <c r="F8" s="169" t="s">
        <v>93</v>
      </c>
    </row>
    <row r="9" customHeight="1" spans="1:1">
      <c r="A9" s="157" t="s">
        <v>437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C19" sqref="C18:C19"/>
    </sheetView>
  </sheetViews>
  <sheetFormatPr defaultColWidth="8.88571428571429" defaultRowHeight="14.25" customHeight="1" outlineLevelCol="5"/>
  <cols>
    <col min="1" max="2" width="21.1333333333333" style="157" customWidth="1"/>
    <col min="3" max="3" width="21.1333333333333" style="75" customWidth="1"/>
    <col min="4" max="4" width="27.7142857142857" style="75" customWidth="1"/>
    <col min="5" max="6" width="36.7142857142857" style="75" customWidth="1"/>
    <col min="7" max="7" width="9.13333333333333" style="75" customWidth="1"/>
    <col min="8" max="16384" width="9.13333333333333" style="75"/>
  </cols>
  <sheetData>
    <row r="1" s="75" customFormat="1" ht="12" customHeight="1" spans="1:6">
      <c r="A1" s="157" t="s">
        <v>438</v>
      </c>
      <c r="B1" s="158">
        <v>0</v>
      </c>
      <c r="C1" s="159">
        <v>1</v>
      </c>
      <c r="D1" s="160"/>
      <c r="E1" s="160"/>
      <c r="F1" s="160"/>
    </row>
    <row r="2" s="75" customFormat="1" ht="26.25" customHeight="1" spans="1:6">
      <c r="A2" s="161" t="s">
        <v>14</v>
      </c>
      <c r="B2" s="161"/>
      <c r="C2" s="162"/>
      <c r="D2" s="162"/>
      <c r="E2" s="162"/>
      <c r="F2" s="162"/>
    </row>
    <row r="3" s="75" customFormat="1" ht="13.5" customHeight="1" spans="1:6">
      <c r="A3" s="163" t="s">
        <v>23</v>
      </c>
      <c r="B3" s="163"/>
      <c r="C3" s="159"/>
      <c r="D3" s="160"/>
      <c r="E3" s="160"/>
      <c r="F3" s="160" t="s">
        <v>24</v>
      </c>
    </row>
    <row r="4" s="75" customFormat="1" ht="19.5" customHeight="1" spans="1:6">
      <c r="A4" s="83" t="s">
        <v>187</v>
      </c>
      <c r="B4" s="164" t="s">
        <v>95</v>
      </c>
      <c r="C4" s="83" t="s">
        <v>96</v>
      </c>
      <c r="D4" s="84" t="s">
        <v>439</v>
      </c>
      <c r="E4" s="85"/>
      <c r="F4" s="165"/>
    </row>
    <row r="5" s="75" customFormat="1" ht="18.75" customHeight="1" spans="1:6">
      <c r="A5" s="87"/>
      <c r="B5" s="166"/>
      <c r="C5" s="88"/>
      <c r="D5" s="83" t="s">
        <v>78</v>
      </c>
      <c r="E5" s="84" t="s">
        <v>98</v>
      </c>
      <c r="F5" s="83" t="s">
        <v>99</v>
      </c>
    </row>
    <row r="6" s="75" customFormat="1" ht="18.75" customHeight="1" spans="1:6">
      <c r="A6" s="167">
        <v>1</v>
      </c>
      <c r="B6" s="167" t="s">
        <v>312</v>
      </c>
      <c r="C6" s="104">
        <v>3</v>
      </c>
      <c r="D6" s="167" t="s">
        <v>435</v>
      </c>
      <c r="E6" s="167" t="s">
        <v>436</v>
      </c>
      <c r="F6" s="104">
        <v>6</v>
      </c>
    </row>
    <row r="7" s="75" customFormat="1" ht="18.75" customHeight="1" spans="1:6">
      <c r="A7" s="72" t="s">
        <v>93</v>
      </c>
      <c r="B7" s="72" t="s">
        <v>93</v>
      </c>
      <c r="C7" s="72" t="s">
        <v>93</v>
      </c>
      <c r="D7" s="168" t="s">
        <v>93</v>
      </c>
      <c r="E7" s="169" t="s">
        <v>93</v>
      </c>
      <c r="F7" s="169" t="s">
        <v>93</v>
      </c>
    </row>
    <row r="8" s="75" customFormat="1" ht="18.75" customHeight="1" spans="1:6">
      <c r="A8" s="170" t="s">
        <v>135</v>
      </c>
      <c r="B8" s="171"/>
      <c r="C8" s="172"/>
      <c r="D8" s="168" t="s">
        <v>93</v>
      </c>
      <c r="E8" s="169" t="s">
        <v>93</v>
      </c>
      <c r="F8" s="169" t="s">
        <v>93</v>
      </c>
    </row>
    <row r="9" customHeight="1" spans="1:1">
      <c r="A9" s="157" t="s">
        <v>440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E19" sqref="E19"/>
    </sheetView>
  </sheetViews>
  <sheetFormatPr defaultColWidth="8.88571428571429" defaultRowHeight="14.25" customHeight="1"/>
  <cols>
    <col min="1" max="1" width="16.5714285714286" style="59" customWidth="1"/>
    <col min="2" max="2" width="17.7142857142857" style="59" customWidth="1"/>
    <col min="3" max="3" width="20.7142857142857" style="75" customWidth="1"/>
    <col min="4" max="4" width="21.7142857142857" style="75" customWidth="1"/>
    <col min="5" max="5" width="35.2857142857143" style="75" customWidth="1"/>
    <col min="6" max="6" width="7.71428571428571" style="75" customWidth="1"/>
    <col min="7" max="8" width="10.2857142857143" style="75" customWidth="1"/>
    <col min="9" max="9" width="12" style="75" customWidth="1"/>
    <col min="10" max="12" width="10" style="75" customWidth="1"/>
    <col min="13" max="13" width="9.13333333333333" style="59" customWidth="1"/>
    <col min="14" max="15" width="9.13333333333333" style="75" customWidth="1"/>
    <col min="16" max="17" width="12.7142857142857" style="75" customWidth="1"/>
    <col min="18" max="18" width="9.13333333333333" style="59" customWidth="1"/>
    <col min="19" max="19" width="10.4285714285714" style="75" customWidth="1"/>
    <col min="20" max="20" width="9.13333333333333" style="59" customWidth="1"/>
    <col min="21" max="16384" width="9.13333333333333" style="59"/>
  </cols>
  <sheetData>
    <row r="1" ht="13.5" customHeight="1" spans="1:19">
      <c r="A1" s="77" t="s">
        <v>441</v>
      </c>
      <c r="D1" s="77"/>
      <c r="E1" s="77"/>
      <c r="F1" s="77"/>
      <c r="G1" s="77"/>
      <c r="H1" s="77"/>
      <c r="I1" s="77"/>
      <c r="J1" s="77"/>
      <c r="K1" s="77"/>
      <c r="L1" s="77"/>
      <c r="R1" s="73"/>
      <c r="S1" s="153"/>
    </row>
    <row r="2" ht="27.75" customHeight="1" spans="1:19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18.75" customHeight="1" spans="1:19">
      <c r="A3" s="108" t="s">
        <v>23</v>
      </c>
      <c r="B3" s="108"/>
      <c r="C3" s="108"/>
      <c r="D3" s="108"/>
      <c r="E3" s="108"/>
      <c r="F3" s="108"/>
      <c r="G3" s="108"/>
      <c r="H3" s="108"/>
      <c r="I3" s="81"/>
      <c r="J3" s="81"/>
      <c r="K3" s="81"/>
      <c r="L3" s="81"/>
      <c r="R3" s="154"/>
      <c r="S3" s="155" t="s">
        <v>177</v>
      </c>
    </row>
    <row r="4" ht="15.75" customHeight="1" spans="1:19">
      <c r="A4" s="110" t="s">
        <v>186</v>
      </c>
      <c r="B4" s="110" t="s">
        <v>187</v>
      </c>
      <c r="C4" s="110" t="s">
        <v>442</v>
      </c>
      <c r="D4" s="110" t="s">
        <v>443</v>
      </c>
      <c r="E4" s="110" t="s">
        <v>444</v>
      </c>
      <c r="F4" s="110" t="s">
        <v>445</v>
      </c>
      <c r="G4" s="110" t="s">
        <v>446</v>
      </c>
      <c r="H4" s="110" t="s">
        <v>447</v>
      </c>
      <c r="I4" s="67" t="s">
        <v>194</v>
      </c>
      <c r="J4" s="147"/>
      <c r="K4" s="147"/>
      <c r="L4" s="67"/>
      <c r="M4" s="148"/>
      <c r="N4" s="67"/>
      <c r="O4" s="67"/>
      <c r="P4" s="67"/>
      <c r="Q4" s="67"/>
      <c r="R4" s="148"/>
      <c r="S4" s="68"/>
    </row>
    <row r="5" ht="17.25" customHeight="1" spans="1:19">
      <c r="A5" s="112"/>
      <c r="B5" s="112"/>
      <c r="C5" s="112"/>
      <c r="D5" s="112"/>
      <c r="E5" s="112"/>
      <c r="F5" s="112"/>
      <c r="G5" s="112"/>
      <c r="H5" s="112"/>
      <c r="I5" s="149" t="s">
        <v>78</v>
      </c>
      <c r="J5" s="109" t="s">
        <v>81</v>
      </c>
      <c r="K5" s="109" t="s">
        <v>448</v>
      </c>
      <c r="L5" s="112" t="s">
        <v>449</v>
      </c>
      <c r="M5" s="150" t="s">
        <v>450</v>
      </c>
      <c r="N5" s="151" t="s">
        <v>451</v>
      </c>
      <c r="O5" s="151"/>
      <c r="P5" s="151"/>
      <c r="Q5" s="151"/>
      <c r="R5" s="156"/>
      <c r="S5" s="135"/>
    </row>
    <row r="6" ht="54" customHeight="1" spans="1:19">
      <c r="A6" s="112"/>
      <c r="B6" s="112"/>
      <c r="C6" s="112"/>
      <c r="D6" s="135"/>
      <c r="E6" s="135"/>
      <c r="F6" s="135"/>
      <c r="G6" s="135"/>
      <c r="H6" s="135"/>
      <c r="I6" s="151"/>
      <c r="J6" s="109"/>
      <c r="K6" s="109"/>
      <c r="L6" s="135"/>
      <c r="M6" s="152"/>
      <c r="N6" s="135" t="s">
        <v>80</v>
      </c>
      <c r="O6" s="135" t="s">
        <v>87</v>
      </c>
      <c r="P6" s="135" t="s">
        <v>261</v>
      </c>
      <c r="Q6" s="135" t="s">
        <v>89</v>
      </c>
      <c r="R6" s="152" t="s">
        <v>90</v>
      </c>
      <c r="S6" s="135" t="s">
        <v>91</v>
      </c>
    </row>
    <row r="7" ht="15" customHeight="1" spans="1:19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</row>
    <row r="8" ht="21" customHeight="1" spans="1:19">
      <c r="A8" s="136" t="s">
        <v>203</v>
      </c>
      <c r="B8" s="136" t="s">
        <v>92</v>
      </c>
      <c r="C8" s="118" t="s">
        <v>265</v>
      </c>
      <c r="D8" s="137" t="s">
        <v>452</v>
      </c>
      <c r="E8" s="138" t="s">
        <v>452</v>
      </c>
      <c r="F8" s="137" t="s">
        <v>453</v>
      </c>
      <c r="G8" s="139">
        <v>20</v>
      </c>
      <c r="H8" s="140">
        <v>4000</v>
      </c>
      <c r="I8" s="140">
        <v>4000</v>
      </c>
      <c r="J8" s="140">
        <v>4000</v>
      </c>
      <c r="K8" s="140" t="s">
        <v>93</v>
      </c>
      <c r="L8" s="140" t="s">
        <v>93</v>
      </c>
      <c r="M8" s="140" t="s">
        <v>93</v>
      </c>
      <c r="N8" s="140" t="s">
        <v>93</v>
      </c>
      <c r="O8" s="140" t="s">
        <v>93</v>
      </c>
      <c r="P8" s="140" t="s">
        <v>93</v>
      </c>
      <c r="Q8" s="140"/>
      <c r="R8" s="140" t="s">
        <v>93</v>
      </c>
      <c r="S8" s="140" t="s">
        <v>93</v>
      </c>
    </row>
    <row r="9" ht="21" customHeight="1" spans="1:19">
      <c r="A9" s="141"/>
      <c r="B9" s="141"/>
      <c r="C9" s="142" t="s">
        <v>93</v>
      </c>
      <c r="D9" s="143" t="s">
        <v>93</v>
      </c>
      <c r="E9" s="143" t="s">
        <v>93</v>
      </c>
      <c r="F9" s="143" t="s">
        <v>93</v>
      </c>
      <c r="G9" s="144" t="s">
        <v>93</v>
      </c>
      <c r="H9" s="145" t="s">
        <v>93</v>
      </c>
      <c r="I9" s="145" t="s">
        <v>93</v>
      </c>
      <c r="J9" s="145" t="s">
        <v>93</v>
      </c>
      <c r="K9" s="145" t="s">
        <v>93</v>
      </c>
      <c r="L9" s="145" t="s">
        <v>93</v>
      </c>
      <c r="M9" s="140" t="s">
        <v>93</v>
      </c>
      <c r="N9" s="145" t="s">
        <v>93</v>
      </c>
      <c r="O9" s="145" t="s">
        <v>93</v>
      </c>
      <c r="P9" s="145" t="s">
        <v>93</v>
      </c>
      <c r="Q9" s="145"/>
      <c r="R9" s="140" t="s">
        <v>93</v>
      </c>
      <c r="S9" s="145" t="s">
        <v>93</v>
      </c>
    </row>
    <row r="10" ht="21" customHeight="1" spans="1:19">
      <c r="A10" s="146" t="s">
        <v>135</v>
      </c>
      <c r="B10" s="146"/>
      <c r="C10" s="146"/>
      <c r="D10" s="146"/>
      <c r="E10" s="146"/>
      <c r="F10" s="146"/>
      <c r="G10" s="146"/>
      <c r="H10" s="140">
        <f>SUM(H8)</f>
        <v>4000</v>
      </c>
      <c r="I10" s="140">
        <f>SUM(I8)</f>
        <v>4000</v>
      </c>
      <c r="J10" s="140">
        <f>SUM(J8)</f>
        <v>4000</v>
      </c>
      <c r="K10" s="140" t="s">
        <v>93</v>
      </c>
      <c r="L10" s="140" t="s">
        <v>93</v>
      </c>
      <c r="M10" s="140" t="s">
        <v>93</v>
      </c>
      <c r="N10" s="140" t="s">
        <v>93</v>
      </c>
      <c r="O10" s="140" t="s">
        <v>93</v>
      </c>
      <c r="P10" s="140" t="s">
        <v>93</v>
      </c>
      <c r="Q10" s="140"/>
      <c r="R10" s="140" t="s">
        <v>93</v>
      </c>
      <c r="S10" s="140" t="s">
        <v>93</v>
      </c>
    </row>
    <row r="11" customHeight="1" spans="1:1">
      <c r="A11" s="59" t="s">
        <v>454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5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A4" sqref="A4:A6"/>
    </sheetView>
  </sheetViews>
  <sheetFormatPr defaultColWidth="8.71428571428571" defaultRowHeight="14.25" customHeight="1"/>
  <cols>
    <col min="1" max="1" width="14.1428571428571" style="59" customWidth="1"/>
    <col min="2" max="2" width="17.7142857142857" style="59" customWidth="1"/>
    <col min="3" max="9" width="9.13333333333333" style="106" customWidth="1"/>
    <col min="10" max="10" width="12" style="75" customWidth="1"/>
    <col min="11" max="13" width="10" style="75" customWidth="1"/>
    <col min="14" max="14" width="9.13333333333333" style="59" customWidth="1"/>
    <col min="15" max="16" width="9.13333333333333" style="75" customWidth="1"/>
    <col min="17" max="18" width="12.7142857142857" style="75" customWidth="1"/>
    <col min="19" max="19" width="9.13333333333333" style="59" customWidth="1"/>
    <col min="20" max="20" width="10.4285714285714" style="75" customWidth="1"/>
    <col min="21" max="21" width="9.13333333333333" style="59" customWidth="1"/>
    <col min="22" max="249" width="9.13333333333333" style="59"/>
    <col min="250" max="258" width="8.71428571428571" style="59"/>
  </cols>
  <sheetData>
    <row r="1" ht="13.5" customHeight="1" spans="1:20">
      <c r="A1" s="77" t="s">
        <v>455</v>
      </c>
      <c r="D1" s="77"/>
      <c r="E1" s="77"/>
      <c r="F1" s="77"/>
      <c r="G1" s="77"/>
      <c r="H1" s="77"/>
      <c r="I1" s="77"/>
      <c r="J1" s="120"/>
      <c r="K1" s="120"/>
      <c r="L1" s="120"/>
      <c r="M1" s="120"/>
      <c r="N1" s="121"/>
      <c r="O1" s="122"/>
      <c r="P1" s="122"/>
      <c r="Q1" s="122"/>
      <c r="R1" s="122"/>
      <c r="S1" s="131"/>
      <c r="T1" s="132"/>
    </row>
    <row r="2" ht="27.75" customHeight="1" spans="1:20">
      <c r="A2" s="107" t="s">
        <v>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23</v>
      </c>
      <c r="B3" s="108"/>
      <c r="C3" s="108"/>
      <c r="D3" s="108"/>
      <c r="E3" s="108"/>
      <c r="F3" s="81"/>
      <c r="G3" s="81"/>
      <c r="H3" s="81"/>
      <c r="I3" s="81"/>
      <c r="J3" s="123"/>
      <c r="K3" s="123"/>
      <c r="L3" s="123"/>
      <c r="M3" s="123"/>
      <c r="N3" s="121"/>
      <c r="O3" s="122"/>
      <c r="P3" s="122"/>
      <c r="Q3" s="122"/>
      <c r="R3" s="122"/>
      <c r="S3" s="133"/>
      <c r="T3" s="134" t="s">
        <v>177</v>
      </c>
    </row>
    <row r="4" ht="15.75" customHeight="1" spans="1:20">
      <c r="A4" s="109" t="s">
        <v>186</v>
      </c>
      <c r="B4" s="110" t="s">
        <v>187</v>
      </c>
      <c r="C4" s="109" t="s">
        <v>442</v>
      </c>
      <c r="D4" s="109" t="s">
        <v>456</v>
      </c>
      <c r="E4" s="109" t="s">
        <v>457</v>
      </c>
      <c r="F4" s="111" t="s">
        <v>458</v>
      </c>
      <c r="G4" s="109" t="s">
        <v>459</v>
      </c>
      <c r="H4" s="109" t="s">
        <v>460</v>
      </c>
      <c r="I4" s="109" t="s">
        <v>461</v>
      </c>
      <c r="J4" s="109" t="s">
        <v>194</v>
      </c>
      <c r="K4" s="109"/>
      <c r="L4" s="109"/>
      <c r="M4" s="109"/>
      <c r="N4" s="124"/>
      <c r="O4" s="109"/>
      <c r="P4" s="109"/>
      <c r="Q4" s="109"/>
      <c r="R4" s="109"/>
      <c r="S4" s="124"/>
      <c r="T4" s="109"/>
    </row>
    <row r="5" ht="17.25" customHeight="1" spans="1:20">
      <c r="A5" s="109"/>
      <c r="B5" s="112"/>
      <c r="C5" s="109"/>
      <c r="D5" s="109"/>
      <c r="E5" s="109"/>
      <c r="F5" s="113"/>
      <c r="G5" s="109"/>
      <c r="H5" s="109"/>
      <c r="I5" s="109"/>
      <c r="J5" s="109" t="s">
        <v>78</v>
      </c>
      <c r="K5" s="109" t="s">
        <v>81</v>
      </c>
      <c r="L5" s="109" t="s">
        <v>448</v>
      </c>
      <c r="M5" s="109" t="s">
        <v>449</v>
      </c>
      <c r="N5" s="125" t="s">
        <v>450</v>
      </c>
      <c r="O5" s="109" t="s">
        <v>451</v>
      </c>
      <c r="P5" s="109"/>
      <c r="Q5" s="109"/>
      <c r="R5" s="109"/>
      <c r="S5" s="125"/>
      <c r="T5" s="109"/>
    </row>
    <row r="6" ht="54" customHeight="1" spans="1:20">
      <c r="A6" s="109"/>
      <c r="B6" s="112"/>
      <c r="C6" s="109"/>
      <c r="D6" s="109"/>
      <c r="E6" s="109"/>
      <c r="F6" s="114"/>
      <c r="G6" s="109"/>
      <c r="H6" s="109"/>
      <c r="I6" s="109"/>
      <c r="J6" s="109"/>
      <c r="K6" s="109"/>
      <c r="L6" s="109"/>
      <c r="M6" s="109"/>
      <c r="N6" s="124"/>
      <c r="O6" s="109" t="s">
        <v>80</v>
      </c>
      <c r="P6" s="109" t="s">
        <v>87</v>
      </c>
      <c r="Q6" s="109" t="s">
        <v>261</v>
      </c>
      <c r="R6" s="109" t="s">
        <v>89</v>
      </c>
      <c r="S6" s="124" t="s">
        <v>90</v>
      </c>
      <c r="T6" s="109" t="s">
        <v>91</v>
      </c>
    </row>
    <row r="7" ht="15" customHeight="1" spans="1:20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</row>
    <row r="8" ht="22.5" customHeight="1" spans="1:20">
      <c r="A8" s="115"/>
      <c r="B8" s="115"/>
      <c r="C8" s="86"/>
      <c r="D8" s="86"/>
      <c r="E8" s="86"/>
      <c r="F8" s="86"/>
      <c r="G8" s="86"/>
      <c r="H8" s="86"/>
      <c r="I8" s="86"/>
      <c r="J8" s="126" t="s">
        <v>93</v>
      </c>
      <c r="K8" s="126" t="s">
        <v>93</v>
      </c>
      <c r="L8" s="126" t="s">
        <v>93</v>
      </c>
      <c r="M8" s="126" t="s">
        <v>93</v>
      </c>
      <c r="N8" s="126" t="s">
        <v>93</v>
      </c>
      <c r="O8" s="126" t="s">
        <v>93</v>
      </c>
      <c r="P8" s="126" t="s">
        <v>93</v>
      </c>
      <c r="Q8" s="126" t="s">
        <v>93</v>
      </c>
      <c r="R8" s="126"/>
      <c r="S8" s="126" t="s">
        <v>93</v>
      </c>
      <c r="T8" s="126" t="s">
        <v>93</v>
      </c>
    </row>
    <row r="9" ht="22.5" customHeight="1" spans="1:20">
      <c r="A9" s="115"/>
      <c r="B9" s="115"/>
      <c r="C9" s="116"/>
      <c r="D9" s="117"/>
      <c r="E9" s="117"/>
      <c r="F9" s="117"/>
      <c r="G9" s="117"/>
      <c r="H9" s="117"/>
      <c r="I9" s="117"/>
      <c r="J9" s="127" t="s">
        <v>93</v>
      </c>
      <c r="K9" s="127" t="s">
        <v>93</v>
      </c>
      <c r="L9" s="127" t="s">
        <v>93</v>
      </c>
      <c r="M9" s="127" t="s">
        <v>93</v>
      </c>
      <c r="N9" s="126" t="s">
        <v>93</v>
      </c>
      <c r="O9" s="127" t="s">
        <v>93</v>
      </c>
      <c r="P9" s="127" t="s">
        <v>93</v>
      </c>
      <c r="Q9" s="127" t="s">
        <v>93</v>
      </c>
      <c r="R9" s="127"/>
      <c r="S9" s="126" t="s">
        <v>93</v>
      </c>
      <c r="T9" s="127" t="s">
        <v>93</v>
      </c>
    </row>
    <row r="10" ht="22.5" customHeight="1" spans="1:20">
      <c r="A10" s="109"/>
      <c r="B10" s="109"/>
      <c r="C10" s="116"/>
      <c r="D10" s="118"/>
      <c r="E10" s="118"/>
      <c r="F10" s="118"/>
      <c r="G10" s="118"/>
      <c r="H10" s="118"/>
      <c r="I10" s="118"/>
      <c r="J10" s="128" t="s">
        <v>93</v>
      </c>
      <c r="K10" s="128" t="s">
        <v>93</v>
      </c>
      <c r="L10" s="128" t="s">
        <v>93</v>
      </c>
      <c r="M10" s="128" t="s">
        <v>93</v>
      </c>
      <c r="N10" s="128" t="s">
        <v>93</v>
      </c>
      <c r="O10" s="128" t="s">
        <v>93</v>
      </c>
      <c r="P10" s="128" t="s">
        <v>93</v>
      </c>
      <c r="Q10" s="128" t="s">
        <v>93</v>
      </c>
      <c r="R10" s="128"/>
      <c r="S10" s="128" t="s">
        <v>93</v>
      </c>
      <c r="T10" s="128" t="s">
        <v>93</v>
      </c>
    </row>
    <row r="11" ht="22.5" customHeight="1" spans="1:20">
      <c r="A11" s="119" t="s">
        <v>135</v>
      </c>
      <c r="B11" s="119"/>
      <c r="C11" s="119"/>
      <c r="D11" s="119"/>
      <c r="E11" s="119"/>
      <c r="F11" s="119"/>
      <c r="G11" s="119"/>
      <c r="H11" s="119"/>
      <c r="I11" s="119"/>
      <c r="J11" s="129"/>
      <c r="K11" s="129"/>
      <c r="L11" s="129"/>
      <c r="M11" s="129"/>
      <c r="N11" s="130"/>
      <c r="O11" s="129"/>
      <c r="P11" s="129"/>
      <c r="Q11" s="129"/>
      <c r="R11" s="129"/>
      <c r="S11" s="130"/>
      <c r="T11" s="129"/>
    </row>
    <row r="12" customHeight="1" spans="1:1">
      <c r="A12" s="59" t="s">
        <v>462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F18" sqref="F18"/>
    </sheetView>
  </sheetViews>
  <sheetFormatPr defaultColWidth="8.88571428571429" defaultRowHeight="14.25" customHeight="1" outlineLevelRow="7"/>
  <cols>
    <col min="1" max="1" width="50" style="75" customWidth="1"/>
    <col min="2" max="2" width="17.2857142857143" style="75" customWidth="1"/>
    <col min="3" max="4" width="13.4285714285714" style="75" customWidth="1"/>
    <col min="5" max="12" width="10.2857142857143" style="75" customWidth="1"/>
    <col min="13" max="13" width="13.1428571428571" style="75" customWidth="1"/>
    <col min="14" max="14" width="9.13333333333333" style="59" customWidth="1"/>
    <col min="15" max="246" width="9.13333333333333" style="59"/>
    <col min="247" max="247" width="9.13333333333333" style="76"/>
    <col min="248" max="256" width="8.88571428571429" style="76"/>
  </cols>
  <sheetData>
    <row r="1" s="59" customFormat="1" ht="13.5" customHeight="1" spans="1:13">
      <c r="A1" s="77" t="s">
        <v>463</v>
      </c>
      <c r="B1" s="77"/>
      <c r="C1" s="77"/>
      <c r="D1" s="78"/>
      <c r="E1" s="75"/>
      <c r="F1" s="75"/>
      <c r="G1" s="75"/>
      <c r="H1" s="75"/>
      <c r="I1" s="75"/>
      <c r="J1" s="75"/>
      <c r="K1" s="75"/>
      <c r="L1" s="75"/>
      <c r="M1" s="75"/>
    </row>
    <row r="2" s="59" customFormat="1" ht="35" customHeight="1" spans="1:13">
      <c r="A2" s="79" t="s">
        <v>17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="74" customFormat="1" ht="24" customHeight="1" spans="1:13">
      <c r="A3" s="80" t="s">
        <v>23</v>
      </c>
      <c r="B3" s="81"/>
      <c r="C3" s="81"/>
      <c r="D3" s="81"/>
      <c r="E3" s="82"/>
      <c r="F3" s="82"/>
      <c r="G3" s="82"/>
      <c r="H3" s="82"/>
      <c r="I3" s="82"/>
      <c r="J3" s="101"/>
      <c r="K3" s="101"/>
      <c r="L3" s="101"/>
      <c r="M3" s="102" t="s">
        <v>177</v>
      </c>
    </row>
    <row r="4" s="59" customFormat="1" ht="19.5" customHeight="1" spans="1:13">
      <c r="A4" s="83" t="s">
        <v>464</v>
      </c>
      <c r="B4" s="84" t="s">
        <v>194</v>
      </c>
      <c r="C4" s="85"/>
      <c r="D4" s="85"/>
      <c r="E4" s="86" t="s">
        <v>465</v>
      </c>
      <c r="F4" s="86"/>
      <c r="G4" s="86"/>
      <c r="H4" s="86"/>
      <c r="I4" s="86"/>
      <c r="J4" s="86"/>
      <c r="K4" s="86"/>
      <c r="L4" s="86"/>
      <c r="M4" s="86"/>
    </row>
    <row r="5" s="59" customFormat="1" ht="40.5" customHeight="1" spans="1:13">
      <c r="A5" s="87"/>
      <c r="B5" s="88" t="s">
        <v>78</v>
      </c>
      <c r="C5" s="89" t="s">
        <v>81</v>
      </c>
      <c r="D5" s="90" t="s">
        <v>466</v>
      </c>
      <c r="E5" s="87" t="s">
        <v>467</v>
      </c>
      <c r="F5" s="87" t="s">
        <v>468</v>
      </c>
      <c r="G5" s="87" t="s">
        <v>469</v>
      </c>
      <c r="H5" s="87" t="s">
        <v>470</v>
      </c>
      <c r="I5" s="103" t="s">
        <v>471</v>
      </c>
      <c r="J5" s="87" t="s">
        <v>472</v>
      </c>
      <c r="K5" s="87" t="s">
        <v>473</v>
      </c>
      <c r="L5" s="87" t="s">
        <v>474</v>
      </c>
      <c r="M5" s="87" t="s">
        <v>475</v>
      </c>
    </row>
    <row r="6" s="59" customFormat="1" ht="19.5" customHeight="1" spans="1:13">
      <c r="A6" s="83">
        <v>1</v>
      </c>
      <c r="B6" s="83">
        <v>2</v>
      </c>
      <c r="C6" s="83">
        <v>3</v>
      </c>
      <c r="D6" s="91">
        <v>4</v>
      </c>
      <c r="E6" s="83">
        <v>5</v>
      </c>
      <c r="F6" s="83">
        <v>6</v>
      </c>
      <c r="G6" s="83">
        <v>7</v>
      </c>
      <c r="H6" s="92">
        <v>8</v>
      </c>
      <c r="I6" s="104">
        <v>9</v>
      </c>
      <c r="J6" s="104">
        <v>10</v>
      </c>
      <c r="K6" s="104">
        <v>11</v>
      </c>
      <c r="L6" s="92">
        <v>12</v>
      </c>
      <c r="M6" s="104">
        <v>13</v>
      </c>
    </row>
    <row r="7" s="59" customFormat="1" ht="19.5" customHeight="1" spans="1:247">
      <c r="A7" s="93" t="s">
        <v>476</v>
      </c>
      <c r="B7" s="94"/>
      <c r="C7" s="94"/>
      <c r="D7" s="94"/>
      <c r="E7" s="94"/>
      <c r="F7" s="94"/>
      <c r="G7" s="95"/>
      <c r="H7" s="96" t="s">
        <v>93</v>
      </c>
      <c r="I7" s="96" t="s">
        <v>93</v>
      </c>
      <c r="J7" s="96" t="s">
        <v>93</v>
      </c>
      <c r="K7" s="96" t="s">
        <v>93</v>
      </c>
      <c r="L7" s="96" t="s">
        <v>93</v>
      </c>
      <c r="M7" s="96" t="s">
        <v>93</v>
      </c>
      <c r="IM7" s="105"/>
    </row>
    <row r="8" s="59" customFormat="1" ht="19.5" customHeight="1" spans="1:13">
      <c r="A8" s="97" t="s">
        <v>93</v>
      </c>
      <c r="B8" s="98" t="s">
        <v>93</v>
      </c>
      <c r="C8" s="98" t="s">
        <v>93</v>
      </c>
      <c r="D8" s="99" t="s">
        <v>93</v>
      </c>
      <c r="E8" s="98" t="s">
        <v>93</v>
      </c>
      <c r="F8" s="98" t="s">
        <v>93</v>
      </c>
      <c r="G8" s="98" t="s">
        <v>93</v>
      </c>
      <c r="H8" s="100" t="s">
        <v>93</v>
      </c>
      <c r="I8" s="100" t="s">
        <v>93</v>
      </c>
      <c r="J8" s="100" t="s">
        <v>93</v>
      </c>
      <c r="K8" s="100" t="s">
        <v>93</v>
      </c>
      <c r="L8" s="100" t="s">
        <v>93</v>
      </c>
      <c r="M8" s="100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D17" sqref="D17"/>
    </sheetView>
  </sheetViews>
  <sheetFormatPr defaultColWidth="8.88571428571429" defaultRowHeight="12" outlineLevelRow="6"/>
  <cols>
    <col min="1" max="1" width="34.2857142857143" style="58" customWidth="1"/>
    <col min="2" max="2" width="29" style="58" customWidth="1"/>
    <col min="3" max="5" width="23.5714285714286" style="58" customWidth="1"/>
    <col min="6" max="6" width="11.2857142857143" style="59" customWidth="1"/>
    <col min="7" max="7" width="25.1333333333333" style="58" customWidth="1"/>
    <col min="8" max="8" width="15.5714285714286" style="59" customWidth="1"/>
    <col min="9" max="9" width="13.4285714285714" style="59" customWidth="1"/>
    <col min="10" max="10" width="18.847619047619" style="58" customWidth="1"/>
    <col min="11" max="11" width="9.13333333333333" style="59" customWidth="1"/>
    <col min="12" max="16384" width="9.13333333333333" style="59"/>
  </cols>
  <sheetData>
    <row r="1" customHeight="1" spans="1:10">
      <c r="A1" s="58" t="s">
        <v>477</v>
      </c>
      <c r="J1" s="73"/>
    </row>
    <row r="2" ht="28.5" customHeight="1" spans="1:10">
      <c r="A2" s="60" t="s">
        <v>18</v>
      </c>
      <c r="B2" s="61"/>
      <c r="C2" s="61"/>
      <c r="D2" s="61"/>
      <c r="E2" s="61"/>
      <c r="F2" s="62"/>
      <c r="G2" s="61"/>
      <c r="H2" s="62"/>
      <c r="I2" s="62"/>
      <c r="J2" s="61"/>
    </row>
    <row r="3" ht="17.25" customHeight="1" spans="1:1">
      <c r="A3" s="63" t="s">
        <v>23</v>
      </c>
    </row>
    <row r="4" ht="44.25" customHeight="1" spans="1:10">
      <c r="A4" s="64" t="s">
        <v>464</v>
      </c>
      <c r="B4" s="64" t="s">
        <v>288</v>
      </c>
      <c r="C4" s="64" t="s">
        <v>289</v>
      </c>
      <c r="D4" s="64" t="s">
        <v>290</v>
      </c>
      <c r="E4" s="64" t="s">
        <v>291</v>
      </c>
      <c r="F4" s="65" t="s">
        <v>292</v>
      </c>
      <c r="G4" s="64" t="s">
        <v>293</v>
      </c>
      <c r="H4" s="65" t="s">
        <v>294</v>
      </c>
      <c r="I4" s="65" t="s">
        <v>295</v>
      </c>
      <c r="J4" s="64" t="s">
        <v>296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</row>
    <row r="6" ht="42" customHeight="1" spans="1:10">
      <c r="A6" s="66" t="s">
        <v>476</v>
      </c>
      <c r="B6" s="67"/>
      <c r="C6" s="67"/>
      <c r="D6" s="68"/>
      <c r="E6" s="69"/>
      <c r="F6" s="70"/>
      <c r="G6" s="69"/>
      <c r="H6" s="70"/>
      <c r="I6" s="70"/>
      <c r="J6" s="69"/>
    </row>
    <row r="7" ht="42.75" customHeight="1" spans="1:10">
      <c r="A7" s="71" t="s">
        <v>93</v>
      </c>
      <c r="B7" s="71" t="s">
        <v>93</v>
      </c>
      <c r="C7" s="71" t="s">
        <v>93</v>
      </c>
      <c r="D7" s="71" t="s">
        <v>93</v>
      </c>
      <c r="E7" s="72" t="s">
        <v>93</v>
      </c>
      <c r="F7" s="71" t="s">
        <v>93</v>
      </c>
      <c r="G7" s="72" t="s">
        <v>93</v>
      </c>
      <c r="H7" s="71" t="s">
        <v>93</v>
      </c>
      <c r="I7" s="71" t="s">
        <v>93</v>
      </c>
      <c r="J7" s="72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E31" sqref="E31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478</v>
      </c>
      <c r="I1" s="56"/>
    </row>
    <row r="2" ht="28.5" spans="2:9">
      <c r="B2" s="43" t="s">
        <v>19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479</v>
      </c>
      <c r="B3" s="42" t="s">
        <v>92</v>
      </c>
      <c r="C3" s="45"/>
    </row>
    <row r="4" ht="18" customHeight="1" spans="1:9">
      <c r="A4" s="46" t="s">
        <v>186</v>
      </c>
      <c r="B4" s="46" t="s">
        <v>187</v>
      </c>
      <c r="C4" s="46" t="s">
        <v>480</v>
      </c>
      <c r="D4" s="46" t="s">
        <v>481</v>
      </c>
      <c r="E4" s="46" t="s">
        <v>482</v>
      </c>
      <c r="F4" s="46" t="s">
        <v>483</v>
      </c>
      <c r="G4" s="47" t="s">
        <v>484</v>
      </c>
      <c r="H4" s="48"/>
      <c r="I4" s="57"/>
    </row>
    <row r="5" ht="18" customHeight="1" spans="1:9">
      <c r="A5" s="49"/>
      <c r="B5" s="49"/>
      <c r="C5" s="49"/>
      <c r="D5" s="49"/>
      <c r="E5" s="49"/>
      <c r="F5" s="49"/>
      <c r="G5" s="50" t="s">
        <v>446</v>
      </c>
      <c r="H5" s="50" t="s">
        <v>485</v>
      </c>
      <c r="I5" s="50" t="s">
        <v>486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/>
      <c r="B7" s="53"/>
      <c r="C7" s="53"/>
      <c r="D7" s="53"/>
      <c r="E7" s="53"/>
      <c r="F7" s="53"/>
      <c r="G7" s="51"/>
      <c r="H7" s="51"/>
      <c r="I7" s="51"/>
    </row>
    <row r="8" ht="24" customHeight="1" spans="1:9">
      <c r="A8" s="52"/>
      <c r="B8" s="54"/>
      <c r="C8" s="54"/>
      <c r="D8" s="54"/>
      <c r="E8" s="54"/>
      <c r="F8" s="54"/>
      <c r="G8" s="51"/>
      <c r="H8" s="51"/>
      <c r="I8" s="51"/>
    </row>
    <row r="9" ht="24" customHeight="1" spans="1:9">
      <c r="A9" s="55" t="s">
        <v>78</v>
      </c>
      <c r="B9" s="55"/>
      <c r="C9" s="55"/>
      <c r="D9" s="55"/>
      <c r="E9" s="55"/>
      <c r="F9" s="55"/>
      <c r="G9" s="51"/>
      <c r="H9" s="51"/>
      <c r="I9" s="51"/>
    </row>
    <row r="10" ht="21" customHeight="1" spans="1:1">
      <c r="A10" s="42" t="s">
        <v>487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A2:K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488</v>
      </c>
      <c r="D1" s="30"/>
      <c r="E1" s="30"/>
      <c r="F1" s="30"/>
      <c r="G1" s="30"/>
      <c r="K1" s="40"/>
    </row>
    <row r="2" s="1" customFormat="1" ht="27.75" customHeight="1" spans="1:11">
      <c r="A2" s="31" t="s">
        <v>489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">
        <v>23</v>
      </c>
      <c r="B3" s="6"/>
      <c r="C3" s="6"/>
      <c r="D3" s="6"/>
      <c r="E3" s="6"/>
      <c r="F3" s="6"/>
      <c r="G3" s="6"/>
      <c r="H3" s="7"/>
      <c r="I3" s="7"/>
      <c r="J3" s="7"/>
      <c r="K3" s="8" t="s">
        <v>177</v>
      </c>
    </row>
    <row r="4" s="1" customFormat="1" ht="21.75" customHeight="1" spans="1:11">
      <c r="A4" s="9" t="s">
        <v>256</v>
      </c>
      <c r="B4" s="9" t="s">
        <v>189</v>
      </c>
      <c r="C4" s="9" t="s">
        <v>257</v>
      </c>
      <c r="D4" s="10" t="s">
        <v>190</v>
      </c>
      <c r="E4" s="10" t="s">
        <v>191</v>
      </c>
      <c r="F4" s="10" t="s">
        <v>258</v>
      </c>
      <c r="G4" s="10" t="s">
        <v>259</v>
      </c>
      <c r="H4" s="16" t="s">
        <v>78</v>
      </c>
      <c r="I4" s="11" t="s">
        <v>490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81</v>
      </c>
      <c r="J5" s="10" t="s">
        <v>82</v>
      </c>
      <c r="K5" s="10" t="s">
        <v>83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3" t="s">
        <v>491</v>
      </c>
      <c r="B8" s="21"/>
      <c r="C8" s="34"/>
      <c r="D8" s="34"/>
      <c r="E8" s="34"/>
      <c r="F8" s="34"/>
      <c r="G8" s="34"/>
      <c r="H8" s="35"/>
      <c r="I8" s="35"/>
      <c r="J8" s="35"/>
      <c r="K8" s="35"/>
    </row>
    <row r="9" s="1" customFormat="1" ht="37" customHeight="1" spans="1:11">
      <c r="A9" s="36"/>
      <c r="B9" s="36"/>
      <c r="C9" s="37"/>
      <c r="D9" s="37"/>
      <c r="E9" s="37"/>
      <c r="F9" s="37"/>
      <c r="G9" s="37"/>
      <c r="H9" s="35"/>
      <c r="I9" s="35"/>
      <c r="J9" s="35"/>
      <c r="K9" s="35"/>
    </row>
    <row r="10" s="1" customFormat="1" ht="18.75" customHeight="1" spans="1:11">
      <c r="A10" s="38" t="s">
        <v>135</v>
      </c>
      <c r="B10" s="38"/>
      <c r="C10" s="38"/>
      <c r="D10" s="38"/>
      <c r="E10" s="38"/>
      <c r="F10" s="38"/>
      <c r="G10" s="38"/>
      <c r="H10" s="39"/>
      <c r="I10" s="35"/>
      <c r="J10" s="35"/>
      <c r="K10" s="3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F17" sqref="F17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492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493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23</v>
      </c>
      <c r="B3" s="6"/>
      <c r="C3" s="6"/>
      <c r="D3" s="6"/>
      <c r="E3" s="7"/>
      <c r="F3" s="7"/>
      <c r="G3" s="8" t="s">
        <v>177</v>
      </c>
    </row>
    <row r="4" s="1" customFormat="1" ht="21.75" customHeight="1" spans="1:7">
      <c r="A4" s="9" t="s">
        <v>257</v>
      </c>
      <c r="B4" s="9" t="s">
        <v>256</v>
      </c>
      <c r="C4" s="9" t="s">
        <v>189</v>
      </c>
      <c r="D4" s="10" t="s">
        <v>494</v>
      </c>
      <c r="E4" s="11" t="s">
        <v>81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495</v>
      </c>
      <c r="F5" s="10" t="s">
        <v>496</v>
      </c>
      <c r="G5" s="10" t="s">
        <v>497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2" t="s">
        <v>263</v>
      </c>
      <c r="C8" s="22" t="s">
        <v>265</v>
      </c>
      <c r="D8" s="23" t="s">
        <v>498</v>
      </c>
      <c r="E8" s="24">
        <v>200000</v>
      </c>
      <c r="F8" s="25">
        <v>250000</v>
      </c>
      <c r="G8" s="25">
        <v>300000</v>
      </c>
    </row>
    <row r="9" s="1" customFormat="1" ht="29.9" customHeight="1" spans="1:7">
      <c r="A9" s="21" t="s">
        <v>92</v>
      </c>
      <c r="B9" s="22" t="s">
        <v>263</v>
      </c>
      <c r="C9" s="22" t="s">
        <v>277</v>
      </c>
      <c r="D9" s="23" t="s">
        <v>498</v>
      </c>
      <c r="E9" s="24">
        <v>64000</v>
      </c>
      <c r="F9" s="24">
        <v>64000</v>
      </c>
      <c r="G9" s="24">
        <v>64000</v>
      </c>
    </row>
    <row r="10" s="1" customFormat="1" ht="29.9" customHeight="1" spans="1:7">
      <c r="A10" s="21" t="s">
        <v>92</v>
      </c>
      <c r="B10" s="22" t="s">
        <v>263</v>
      </c>
      <c r="C10" s="22" t="s">
        <v>279</v>
      </c>
      <c r="D10" s="23" t="s">
        <v>498</v>
      </c>
      <c r="E10" s="24">
        <v>63993.39</v>
      </c>
      <c r="F10" s="24">
        <v>500000</v>
      </c>
      <c r="G10" s="24">
        <v>500000</v>
      </c>
    </row>
    <row r="11" s="1" customFormat="1" ht="29.9" customHeight="1" spans="1:7">
      <c r="A11" s="21" t="s">
        <v>92</v>
      </c>
      <c r="B11" s="22" t="s">
        <v>282</v>
      </c>
      <c r="C11" s="22" t="s">
        <v>284</v>
      </c>
      <c r="D11" s="23" t="s">
        <v>498</v>
      </c>
      <c r="E11" s="24">
        <v>13788.32</v>
      </c>
      <c r="F11" s="24">
        <v>16000</v>
      </c>
      <c r="G11" s="24">
        <v>16000</v>
      </c>
    </row>
    <row r="12" s="1" customFormat="1" ht="18.75" customHeight="1" spans="1:7">
      <c r="A12" s="26" t="s">
        <v>78</v>
      </c>
      <c r="B12" s="27"/>
      <c r="C12" s="27"/>
      <c r="D12" s="28"/>
      <c r="E12" s="24">
        <f>SUM(E8:E11)</f>
        <v>341781.71</v>
      </c>
      <c r="F12" s="24">
        <f>SUM(F8:F11)</f>
        <v>830000</v>
      </c>
      <c r="G12" s="24">
        <f>SUM(G8:G11)</f>
        <v>880000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275" right="0.2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2020-01-11T06:24:00Z</dcterms:created>
  <cp:lastPrinted>2021-01-13T07:07:00Z</cp:lastPrinted>
  <dcterms:modified xsi:type="dcterms:W3CDTF">2025-03-06T03:35:21Z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87F12924B7C549DFAD5A9FF5F79534AE</vt:lpwstr>
  </property>
</Properties>
</file>