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8" firstSheet="10"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<sst xmlns="http://schemas.openxmlformats.org/spreadsheetml/2006/main" count="1143" uniqueCount="453">
  <si>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</si>
  <si>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</si>
  <si>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</si>
  <si>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</si>
  <si>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</si>
  <si>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</si>
  <si>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</si>
  <si>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</si>
  <si>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</si>
  <si>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</si>
  <si>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</si>
  <si>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</si>
  <si>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</si>
  <si>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</si>
  <si>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</si>
  <si>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</si>
  <si>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</si>
  <si>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</si>
  <si>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</si>
  <si>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</si>
  <si>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</si>
  <si>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</si>
  <si>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单位名称：安宁市禄脿卫生院</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</si>
  <si>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</si>
  <si>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</si>
  <si>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</si>
  <si>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</si>
  <si>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</si>
  <si>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</si>
  <si>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</si>
  <si>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</si>
  <si>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</si>
  <si>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</si>
  <si>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</si>
  <si>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</si>
  <si>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</si>
  <si>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</si>
  <si>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</si>
  <si>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</si>
  <si>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</si>
  <si>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</si>
  <si>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</si>
  <si>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</si>
  <si>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</si>
  <si>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</si>
  <si>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</si>
  <si>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</si>
  <si>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</si>
  <si>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</si>
  <si>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</si>
  <si>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</si>
  <si>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</si>
  <si>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</si>
  <si>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</si>
  <si>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</si>
  <si>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</si>
  <si>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</si>
  <si>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</si>
  <si>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</si>
  <si>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</si>
  <si>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</si>
  <si>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</si>
  <si>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</si>
  <si>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</si>
  <si>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</si>
  <si>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</si>
  <si>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</si>
  <si>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</si>
  <si>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</si>
  <si>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</si>
  <si>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</si>
  <si>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</si>
  <si>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</si>
  <si>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</si>
  <si>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</si>
  <si>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</si>
  <si>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</si>
  <si>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</si>
  <si>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</si>
  <si>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</si>
  <si>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</si>
  <si>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</si>
  <si>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</si>
  <si>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</si>
  <si>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</si>
  <si>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</si>
  <si>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</si>
  <si>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</si>
  <si>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</si>
  <si>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</si>
  <si>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</si>
  <si>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131020</t>
  </si>
  <si>
    <t>安宁市禄脿卫生院</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</si>
  <si>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</si>
  <si>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</si>
  <si>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</si>
  <si>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</si>
  <si>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</si>
  <si>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</si>
  <si>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</si>
  <si>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</si>
  <si>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</si>
  <si>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</si>
  <si>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</si>
  <si>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</si>
  <si>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</si>
  <si>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</si>
  <si>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</si>
  <si>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</si>
  <si>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</si>
  <si>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</si>
  <si>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</si>
  <si>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</si>
  <si>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</si>
  <si>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</si>
  <si>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</si>
  <si>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</si>
  <si>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</si>
  <si>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</si>
  <si>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</si>
  <si>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</si>
  <si>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</si>
  <si>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</si>
  <si>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</si>
  <si>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</si>
  <si>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</si>
  <si>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</si>
  <si>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</si>
  <si>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</si>
  <si>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</si>
  <si>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</si>
  <si>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</si>
  <si>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</si>
  <si>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</si>
  <si>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</si>
  <si>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</si>
  <si>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</si>
  <si>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</si>
  <si>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</si>
  <si>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</si>
  <si>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</si>
  <si>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</si>
  <si>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</si>
  <si>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</si>
  <si>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</si>
  <si>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</si>
  <si>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</si>
  <si>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</si>
  <si>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</si>
  <si>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</si>
  <si>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</si>
  <si>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</si>
  <si>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</si>
  <si>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</si>
  <si>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</si>
  <si>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</si>
  <si>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</si>
  <si>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</si>
  <si>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</si>
  <si>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</si>
  <si>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</si>
  <si>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</si>
  <si>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</si>
  <si>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</si>
  <si>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</si>
  <si>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</si>
  <si>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</si>
  <si>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</si>
  <si>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</si>
  <si>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</si>
  <si>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</si>
  <si>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</si>
  <si>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</si>
  <si>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</si>
  <si>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</si>
  <si>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</si>
  <si>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</si>
  <si>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</si>
  <si>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</si>
  <si>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</si>
  <si>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</si>
  <si>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</si>
  <si>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</si>
  <si>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</si>
  <si>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本单位2025年无“三公”经费预算支出，故此表为空。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</si>
  <si>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</si>
  <si>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</si>
  <si>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</si>
  <si>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</si>
  <si>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</si>
  <si>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</si>
  <si>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</si>
  <si>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</si>
  <si>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</si>
  <si>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</si>
  <si>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</si>
  <si>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</si>
  <si>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</si>
  <si>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</si>
  <si>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</si>
  <si>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</si>
  <si>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</si>
  <si>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</si>
  <si>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</si>
  <si>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530181241100002229012</t>
  </si>
  <si>
    <t>事业人员支出工资</t>
  </si>
  <si>
    <t>基本工资</t>
  </si>
  <si>
    <t>津贴补贴</t>
  </si>
  <si>
    <t>绩效工资</t>
  </si>
  <si>
    <t>530181241100002229014</t>
  </si>
  <si>
    <t>社会保障缴费</t>
  </si>
  <si>
    <t>机关事业单位基本养老保险缴费</t>
  </si>
  <si>
    <t>职业年金缴费</t>
  </si>
  <si>
    <t>其他社会保障缴费</t>
  </si>
  <si>
    <t>职工基本医疗保险缴费</t>
  </si>
  <si>
    <t>公务员医疗补助缴费</t>
  </si>
  <si>
    <t>530181241100002493820</t>
  </si>
  <si>
    <t>事业支出人员公积金资金</t>
  </si>
  <si>
    <t>530181241100002493854</t>
  </si>
  <si>
    <t>事业支出人员工资资金</t>
  </si>
  <si>
    <t>530181241100002493855</t>
  </si>
  <si>
    <t>事业支出人员保险资金</t>
  </si>
  <si>
    <t>530181251100003852206</t>
  </si>
  <si>
    <t>预算05-1表</t>
  </si>
  <si>
    <t>项目分类</t>
  </si>
  <si>
    <t>项目单位</t>
  </si>
  <si>
    <t>经济科目编码</t>
  </si>
  <si>
    <t>经济科目名称</t>
  </si>
  <si>
    <t>本年拨款</t>
  </si>
  <si>
    <t>事业单位
经营收入</t>
  </si>
  <si>
    <t>其中：本次下达</t>
  </si>
  <si>
    <t>311 专项业务类</t>
  </si>
  <si>
    <t>530181241100002492983</t>
  </si>
  <si>
    <t>事业支出资金</t>
  </si>
  <si>
    <t>30226</t>
  </si>
  <si>
    <t>劳务费</t>
  </si>
  <si>
    <t>30299</t>
  </si>
  <si>
    <t>其他商品和服务支出</t>
  </si>
  <si>
    <t>30209</t>
  </si>
  <si>
    <t>物业管理费</t>
  </si>
  <si>
    <t>30218</t>
  </si>
  <si>
    <t>专用材料费</t>
  </si>
  <si>
    <t>530181251100003849947</t>
  </si>
  <si>
    <t>39999</t>
  </si>
  <si>
    <t>30229</t>
  </si>
  <si>
    <t>福利费</t>
  </si>
  <si>
    <t>30205</t>
  </si>
  <si>
    <t>水费</t>
  </si>
  <si>
    <t>30213</t>
  </si>
  <si>
    <t>维修（护）费</t>
  </si>
  <si>
    <t>30206</t>
  </si>
  <si>
    <t>电费</t>
  </si>
  <si>
    <t>30201</t>
  </si>
  <si>
    <t>办公费</t>
  </si>
  <si>
    <t>30211</t>
  </si>
  <si>
    <t>差旅费</t>
  </si>
  <si>
    <t>31007</t>
  </si>
  <si>
    <t>信息网络及软件购置更新</t>
  </si>
  <si>
    <t>31003</t>
  </si>
  <si>
    <t>专用设备购置</t>
  </si>
  <si>
    <t>31002</t>
  </si>
  <si>
    <t>办公设备购置</t>
  </si>
  <si>
    <t>30202</t>
  </si>
  <si>
    <t>印刷费</t>
  </si>
  <si>
    <t>30227</t>
  </si>
  <si>
    <t>委托业务费</t>
  </si>
  <si>
    <t>30207</t>
  </si>
  <si>
    <t>邮电费</t>
  </si>
  <si>
    <t>30239</t>
  </si>
  <si>
    <t>其他交通费用</t>
  </si>
  <si>
    <t>530181251100003851705</t>
  </si>
  <si>
    <t>院前医疗急救服务体系建设人员经费</t>
  </si>
  <si>
    <t>预算05-2表</t>
  </si>
  <si>
    <t>项目年度绩效目标</t>
  </si>
  <si>
    <t>一级指标</t>
  </si>
  <si>
    <t>二级指标</t>
  </si>
  <si>
    <t>三级指标</t>
  </si>
  <si>
    <t>指标性质</t>
  </si>
  <si>
    <t>指标值</t>
  </si>
  <si>
    <t>度量单位</t>
  </si>
  <si>
    <t>指标属性</t>
  </si>
  <si>
    <t>指标内容</t>
  </si>
  <si>
    <t>院前急救服务体系建设人员经费</t>
  </si>
  <si>
    <t>产出指标</t>
  </si>
  <si>
    <t>数量指标</t>
  </si>
  <si>
    <t>获补对象数</t>
  </si>
  <si>
    <t>=</t>
  </si>
  <si>
    <t>1.00</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</si>
  <si>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</si>
  <si>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</si>
  <si>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</si>
  <si>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</si>
  <si>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</si>
  <si>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</si>
  <si>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</si>
  <si>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</si>
  <si>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</si>
  <si>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</si>
  <si>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</si>
  <si>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</si>
  <si>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</si>
  <si>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</si>
  <si>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</si>
  <si>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</si>
  <si>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</si>
  <si>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</si>
  <si>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</si>
  <si>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定性指标</t>
  </si>
  <si>
    <t>反映获补助受益对象的满意程度。</t>
  </si>
  <si>
    <t>自有资金支出保障卫生院正常运行。</t>
  </si>
  <si>
    <t>打造有温暖的医院</t>
  </si>
  <si>
    <t>空打造有温暖的医院</t>
  </si>
  <si>
    <t>是/否</t>
  </si>
  <si>
    <t>提高就医感受</t>
  </si>
  <si>
    <t>提高就医感受，改善患者就医体验，提高患者满意度</t>
  </si>
  <si>
    <t>空提高就医感受，改善患者就医体验，提高患者满意度</t>
  </si>
  <si>
    <t>提高患者满意度</t>
  </si>
  <si>
    <t>99</t>
  </si>
  <si>
    <t>预算06表</t>
  </si>
  <si>
    <t>部门整体支出绩效目标表</t>
  </si>
  <si>
    <t>部门名称</t>
  </si>
  <si>
    <t>说明</t>
  </si>
  <si>
    <t>部门总体目标</t>
  </si>
  <si>
    <t>部门职责</t>
  </si>
  <si>
    <t>安宁市禄脿卫生院是安宁市卫生健康局下设的非营利性基层医疗卫生机构，属于差额拨款的事业单位，提供预防、康复、保健、健康教育、基本医疗、中医、计划生育技术指导等综合服务；承担辖区内公共卫生监督与管理、突发公共卫生事件的报告任务；食品与药品的监督与管理；负责对村级卫生组织的管理、技术指导和村医的培训；城镇职工医保及城乡居民医保工作的开展。</t>
  </si>
  <si>
    <t>根据三定方案归纳。</t>
  </si>
  <si>
    <t>总体绩效目标
（2025-2027年期间）</t>
  </si>
  <si>
    <t>牢固树立大卫生、大健康理念，在安宁市卫生健康局及安宁市医疗共同体的领导和带领下，强化为人民服务的意识，加强专业技术人员队伍建设，不断提高业务技能水平，加强基本公共卫生工作的管理，找准基层医疗卫生机构的工作重点，强化“预防为主，治疗为辅”的理念，守好人民群众健康的大门。</t>
  </si>
  <si>
    <t>根据部门职责，中长期规划，各级党委，各级政府要求归纳。</t>
  </si>
  <si>
    <t>部门年度目标</t>
  </si>
  <si>
    <t>预算年度（2025年）
绩效目标</t>
  </si>
  <si>
    <t>保障机构的正常运转，按质按量完成安宁市卫生健康局、安宁市医共体等上级下达的各项工作任务：深化医药卫生体制改革、卫生健康人才队伍建设、基本公共服务工作、卫生应急工作、国家药物政策和国家基本药物制度实施、计划生育、爱国卫生运动国家卫生城市维护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</si>
  <si>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</si>
  <si>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</si>
  <si>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</si>
  <si>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</si>
  <si>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</si>
  <si>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</si>
  <si>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</si>
  <si>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</si>
  <si>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</si>
  <si>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</si>
  <si>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保障职工福利待遇及卫生院正常运转</t>
  </si>
  <si>
    <t>按时支付职工工资及缴纳社会保障费，按时支付各项必须的公用经费</t>
  </si>
  <si>
    <t>保障卫生院院前医疗急救体系的正常运转</t>
  </si>
  <si>
    <t>三、部门整体支出绩效指标</t>
  </si>
  <si>
    <t>绩效指标</t>
  </si>
  <si>
    <t>评（扣）分标准</t>
  </si>
  <si>
    <t>绩效指标值设定依据及数据来源</t>
  </si>
  <si>
    <t xml:space="preserve">二级指标 </t>
  </si>
  <si>
    <t>职工工资福利</t>
  </si>
  <si>
    <t>人</t>
  </si>
  <si>
    <t>低于36人扣分</t>
  </si>
  <si>
    <t>按时足额支付职工工资及社会保障费</t>
  </si>
  <si>
    <t>人员管理制度及薪酬、绩效考核制度</t>
  </si>
  <si>
    <t>打造有温度的卫生院</t>
  </si>
  <si>
    <t>逐步提升</t>
  </si>
  <si>
    <t>未提升扣分</t>
  </si>
  <si>
    <t>提升就医感受</t>
  </si>
  <si>
    <t>患者满意度调查表</t>
  </si>
  <si>
    <t>经济效益指标</t>
  </si>
  <si>
    <t>医疗业务收入增长率</t>
  </si>
  <si>
    <t>小于5%扣分</t>
  </si>
  <si>
    <t>门诊收入和住院收入</t>
  </si>
  <si>
    <t>医疗卫生机构收费标准和收入汇总数</t>
  </si>
  <si>
    <t>群众对出诊时间的满意度</t>
  </si>
  <si>
    <t>90</t>
  </si>
  <si>
    <t>小于90%扣分</t>
  </si>
  <si>
    <t>群众对出诊时间的满意度大于等于90%。</t>
  </si>
  <si>
    <t>接诊响应时间</t>
  </si>
  <si>
    <t>服务对象满意度指标</t>
  </si>
  <si>
    <t>病人对医护人员服务满意度，对就业环境满意度等</t>
  </si>
  <si>
    <t>医护人员满意度</t>
  </si>
  <si>
    <t>医护人员服务满意度，对就业环境满意度等</t>
  </si>
  <si>
    <t>预算07表</t>
  </si>
  <si>
    <t>本年政府性基金预算支出</t>
  </si>
  <si>
    <t>4</t>
  </si>
  <si>
    <t>5</t>
  </si>
  <si>
    <t>本单位2025年无政府性基金预算，故此表为空。</t>
  </si>
  <si>
    <t>预算08表</t>
  </si>
  <si>
    <t>本年国有资本经营预算</t>
  </si>
  <si>
    <t>2</t>
  </si>
  <si>
    <t>本单位2025年无国有资本经营预算，故此表为空。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</si>
  <si>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</si>
  <si>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</si>
  <si>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</si>
  <si>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</si>
  <si>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</si>
  <si>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</si>
  <si>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</si>
  <si>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</si>
  <si>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</si>
  <si>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</si>
  <si>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</si>
  <si>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车辆加油燃料服务</t>
  </si>
  <si>
    <t>车辆加油、添加燃料服务</t>
  </si>
  <si>
    <t>项</t>
  </si>
  <si>
    <t>车辆维修和保养服务</t>
  </si>
  <si>
    <t>打印机</t>
  </si>
  <si>
    <t>台</t>
  </si>
  <si>
    <t>复印纸费</t>
  </si>
  <si>
    <t>复印纸</t>
  </si>
  <si>
    <t>批</t>
  </si>
  <si>
    <t>基础软件</t>
  </si>
  <si>
    <t>个</t>
  </si>
  <si>
    <t>车辆保险服务</t>
  </si>
  <si>
    <t>机动车保险服务</t>
  </si>
  <si>
    <t>台式计算机</t>
  </si>
  <si>
    <t>物业管理服务</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</si>
  <si>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</si>
  <si>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</si>
  <si>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</si>
  <si>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</si>
  <si>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</si>
  <si>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</si>
  <si>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</si>
  <si>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</si>
  <si>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</si>
  <si>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</si>
  <si>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</si>
  <si>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</si>
  <si>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</si>
  <si>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</si>
  <si>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</si>
  <si>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</si>
  <si>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</si>
  <si>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</si>
  <si>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</si>
  <si>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</si>
  <si>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</si>
  <si>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</si>
  <si>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</si>
  <si>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单位名称、项目名称</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</si>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</sst>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176" formatCode="#,##0;\-#,##0;;@"/>
    <numFmt numFmtId="177" formatCode="_(&quot;$&quot;* #,##0_);_(&quot;$&quot;* \(#,##0\);_(&quot;$&quot;* &quot;-&quot;_);_(@_)"/>
    <numFmt numFmtId="178" formatCode="_(* #,##0_);_(* \(#,##0\);_(* &quot;-&quot;_);_(@_)"/>
    <numFmt numFmtId="179" formatCode="#,##0.00;\-#,##0.00;;@"/>
    <numFmt numFmtId="180" formatCode="_(&quot;$&quot;* #,##0.00_);_(&quot;$&quot;* \(#,##0.00\);_(&quot;$&quot;* &quot;-&quot;??_);_(@_)"/>
    <numFmt numFmtId="181" formatCode="_(* #,##0.00_);_(* \(#,##0.00\);_(* &quot;-&quot;??_);_(@_)"/>
    <numFmt numFmtId="182" formatCode="#,##0.00_ "/>
    <numFmt numFmtId="183" formatCode="#,##0.00_ ;[Red]\-#,##0.00\ "/>
    <numFmt numFmtId="184" formatCode="0.00_);[Red]\(0.00\)"/>
  </numFmts>
  <fonts count="62">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name val="宋体"/>
      <charset val="134"/>
    </font>
    <font>
      <sz val="11.25"/>
      <color rgb="FF000000"/>
      <name val="宋体"/>
      <charset val="134"/>
    </font>
    <font>
      <sz val="9"/>
      <color theme="1"/>
      <name val="宋体"/>
      <charset val="134"/>
    </font>
    <font>
      <sz val="10"/>
      <color rgb="FFFF0000"/>
      <name val="宋体"/>
      <charset val="1"/>
    </font>
    <font>
      <sz val="11"/>
      <name val="宋体"/>
      <charset val="134"/>
      <scheme val="minor"/>
    </font>
    <font>
      <sz val="10"/>
      <color theme="1"/>
      <name val="宋体"/>
      <charset val="134"/>
      <scheme val="minor"/>
    </font>
    <font>
      <b/>
      <sz val="23"/>
      <color rgb="FF000000"/>
      <name val="宋体"/>
      <charset val="134"/>
    </font>
    <font>
      <sz val="10"/>
      <name val="宋体"/>
      <charset val="1"/>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rgb="FFFF0000"/>
      <name val="宋体"/>
      <charset val="134"/>
    </font>
    <font>
      <sz val="10"/>
      <color indexed="8"/>
      <name val="宋体"/>
      <charset val="134"/>
    </font>
    <font>
      <sz val="9"/>
      <name val="宋体"/>
      <charset val="134"/>
    </font>
    <font>
      <b/>
      <sz val="22"/>
      <color rgb="FF000000"/>
      <name val="宋体"/>
      <charset val="134"/>
    </font>
    <font>
      <sz val="10"/>
      <color indexed="8"/>
      <name val="Arial"/>
      <charset val="0"/>
    </font>
    <font>
      <sz val="10"/>
      <color rgb="FFFFFFFF"/>
      <name val="宋体"/>
      <charset val="134"/>
    </font>
    <font>
      <sz val="9"/>
      <color rgb="FFFF0000"/>
      <name val="宋体"/>
      <charset val="134"/>
    </font>
    <font>
      <b/>
      <sz val="24"/>
      <color rgb="FF000000"/>
      <name val="宋体"/>
      <charset val="134"/>
    </font>
    <font>
      <b/>
      <sz val="11"/>
      <color rgb="FF000000"/>
      <name val="宋体"/>
      <charset val="134"/>
    </font>
    <font>
      <sz val="11.25"/>
      <color rgb="FF000000"/>
      <name val="SimSun"/>
      <charset val="134"/>
    </font>
    <font>
      <sz val="9"/>
      <color rgb="FF000000"/>
      <name val="宋体"/>
      <charset val="1"/>
    </font>
    <font>
      <sz val="11"/>
      <color rgb="FF000000"/>
      <name val="宋体"/>
      <charset val="1"/>
    </font>
    <font>
      <sz val="11"/>
      <color rgb="FF000000"/>
      <name val="SimSun"/>
      <charset val="134"/>
    </font>
    <font>
      <sz val="11.25"/>
      <name val="宋体"/>
      <charset val="134"/>
    </font>
    <font>
      <sz val="11.25"/>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b/>
      <sz val="23"/>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9C0006"/>
      <name val="宋体"/>
      <charset val="134"/>
      <scheme val="minor"/>
    </font>
    <font>
      <sz val="11"/>
      <color rgb="FF9C6500"/>
      <name val="宋体"/>
      <charset val="134"/>
      <scheme val="minor"/>
    </font>
    <font>
      <b/>
      <sz val="11"/>
      <color theme="3"/>
      <name val="宋体"/>
      <charset val="134"/>
      <scheme val="minor"/>
    </font>
    <font>
      <sz val="11"/>
      <color theme="0"/>
      <name val="宋体"/>
      <charset val="134"/>
      <scheme val="minor"/>
    </font>
    <font>
      <b/>
      <sz val="18"/>
      <color theme="3"/>
      <name val="宋体"/>
      <charset val="134"/>
      <scheme val="major"/>
    </font>
    <font>
      <sz val="11"/>
      <color rgb="FF006100"/>
      <name val="宋体"/>
      <charset val="134"/>
      <scheme val="minor"/>
    </font>
    <font>
      <sz val="11"/>
      <color rgb="FF3F3F76"/>
      <name val="宋体"/>
      <charset val="134"/>
      <scheme val="minor"/>
    </font>
    <font>
      <b/>
      <sz val="13"/>
      <color theme="3"/>
      <name val="宋体"/>
      <charset val="134"/>
      <scheme val="minor"/>
    </font>
    <font>
      <u/>
      <sz val="11"/>
      <color rgb="FF800080"/>
      <name val="宋体"/>
      <charset val="134"/>
      <scheme val="minor"/>
    </font>
    <font>
      <b/>
      <sz val="11"/>
      <color theme="1"/>
      <name val="宋体"/>
      <charset val="134"/>
      <scheme val="minor"/>
    </font>
    <font>
      <u/>
      <sz val="11"/>
      <color rgb="FF0000FF"/>
      <name val="宋体"/>
      <charset val="134"/>
      <scheme val="minor"/>
    </font>
    <font>
      <b/>
      <sz val="11"/>
      <color rgb="FFFA7D00"/>
      <name val="宋体"/>
      <charset val="134"/>
      <scheme val="minor"/>
    </font>
    <font>
      <sz val="11"/>
      <color rgb="FFFF0000"/>
      <name val="宋体"/>
      <charset val="134"/>
      <scheme val="minor"/>
    </font>
    <font>
      <b/>
      <sz val="11"/>
      <color rgb="FF3F3F3F"/>
      <name val="宋体"/>
      <charset val="134"/>
      <scheme val="minor"/>
    </font>
    <font>
      <i/>
      <sz val="11"/>
      <color rgb="FF7F7F7F"/>
      <name val="宋体"/>
      <charset val="134"/>
      <scheme val="minor"/>
    </font>
    <font>
      <b/>
      <sz val="15"/>
      <color theme="3"/>
      <name val="宋体"/>
      <charset val="134"/>
      <scheme val="minor"/>
    </font>
    <font>
      <b/>
      <sz val="11"/>
      <color theme="0"/>
      <name val="宋体"/>
      <charset val="134"/>
      <scheme val="minor"/>
    </font>
    <font>
      <sz val="11"/>
      <color rgb="FFFA7D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xf numFmtId="177" fontId="0" fillId="0" borderId="0" applyFont="0" applyFill="0" applyBorder="0" applyAlignment="0" applyProtection="0"/>
    <xf numFmtId="0" fontId="1" fillId="6" borderId="0" applyNumberFormat="0" applyBorder="0" applyAlignment="0" applyProtection="0">
      <alignment vertical="center"/>
    </xf>
    <xf numFmtId="0" fontId="50" fillId="12" borderId="27" applyNumberFormat="0" applyAlignment="0" applyProtection="0">
      <alignment vertical="center"/>
    </xf>
    <xf numFmtId="180" fontId="0" fillId="0" borderId="0" applyFont="0" applyFill="0" applyBorder="0" applyAlignment="0" applyProtection="0"/>
    <xf numFmtId="0" fontId="35" fillId="0" borderId="0"/>
    <xf numFmtId="178" fontId="0" fillId="0" borderId="0" applyFont="0" applyFill="0" applyBorder="0" applyAlignment="0" applyProtection="0"/>
    <xf numFmtId="0" fontId="1" fillId="14" borderId="0" applyNumberFormat="0" applyBorder="0" applyAlignment="0" applyProtection="0">
      <alignment vertical="center"/>
    </xf>
    <xf numFmtId="0" fontId="44" fillId="3" borderId="0" applyNumberFormat="0" applyBorder="0" applyAlignment="0" applyProtection="0">
      <alignment vertical="center"/>
    </xf>
    <xf numFmtId="181" fontId="0" fillId="0" borderId="0" applyFont="0" applyFill="0" applyBorder="0" applyAlignment="0" applyProtection="0"/>
    <xf numFmtId="0" fontId="47" fillId="11"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2" fillId="0" borderId="0" applyNumberFormat="0" applyFill="0" applyBorder="0" applyAlignment="0" applyProtection="0">
      <alignment vertical="center"/>
    </xf>
    <xf numFmtId="0" fontId="0" fillId="18" borderId="31" applyNumberFormat="0" applyFont="0" applyAlignment="0" applyProtection="0">
      <alignment vertical="center"/>
    </xf>
    <xf numFmtId="0" fontId="47" fillId="21" borderId="0" applyNumberFormat="0" applyBorder="0" applyAlignment="0" applyProtection="0">
      <alignment vertical="center"/>
    </xf>
    <xf numFmtId="0" fontId="4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33" applyNumberFormat="0" applyFill="0" applyAlignment="0" applyProtection="0">
      <alignment vertical="center"/>
    </xf>
    <xf numFmtId="0" fontId="51" fillId="0" borderId="28" applyNumberFormat="0" applyFill="0" applyAlignment="0" applyProtection="0">
      <alignment vertical="center"/>
    </xf>
    <xf numFmtId="0" fontId="47" fillId="9" borderId="0" applyNumberFormat="0" applyBorder="0" applyAlignment="0" applyProtection="0">
      <alignment vertical="center"/>
    </xf>
    <xf numFmtId="0" fontId="46" fillId="0" borderId="30" applyNumberFormat="0" applyFill="0" applyAlignment="0" applyProtection="0">
      <alignment vertical="center"/>
    </xf>
    <xf numFmtId="0" fontId="47" fillId="24" borderId="0" applyNumberFormat="0" applyBorder="0" applyAlignment="0" applyProtection="0">
      <alignment vertical="center"/>
    </xf>
    <xf numFmtId="0" fontId="57" fillId="20" borderId="32" applyNumberFormat="0" applyAlignment="0" applyProtection="0">
      <alignment vertical="center"/>
    </xf>
    <xf numFmtId="0" fontId="55" fillId="20" borderId="27" applyNumberFormat="0" applyAlignment="0" applyProtection="0">
      <alignment vertical="center"/>
    </xf>
    <xf numFmtId="0" fontId="60" fillId="26" borderId="34" applyNumberFormat="0" applyAlignment="0" applyProtection="0">
      <alignment vertical="center"/>
    </xf>
    <xf numFmtId="0" fontId="1" fillId="23" borderId="0" applyNumberFormat="0" applyBorder="0" applyAlignment="0" applyProtection="0">
      <alignment vertical="center"/>
    </xf>
    <xf numFmtId="0" fontId="47" fillId="28" borderId="0" applyNumberFormat="0" applyBorder="0" applyAlignment="0" applyProtection="0">
      <alignment vertical="center"/>
    </xf>
    <xf numFmtId="0" fontId="61" fillId="0" borderId="35" applyNumberFormat="0" applyFill="0" applyAlignment="0" applyProtection="0">
      <alignment vertical="center"/>
    </xf>
    <xf numFmtId="0" fontId="53" fillId="0" borderId="29" applyNumberFormat="0" applyFill="0" applyAlignment="0" applyProtection="0">
      <alignment vertical="center"/>
    </xf>
    <xf numFmtId="0" fontId="49" fillId="10" borderId="0" applyNumberFormat="0" applyBorder="0" applyAlignment="0" applyProtection="0">
      <alignment vertical="center"/>
    </xf>
    <xf numFmtId="0" fontId="45" fillId="5" borderId="0" applyNumberFormat="0" applyBorder="0" applyAlignment="0" applyProtection="0">
      <alignment vertical="center"/>
    </xf>
    <xf numFmtId="0" fontId="1" fillId="17" borderId="0" applyNumberFormat="0" applyBorder="0" applyAlignment="0" applyProtection="0">
      <alignment vertical="center"/>
    </xf>
    <xf numFmtId="0" fontId="47" fillId="25" borderId="0" applyNumberFormat="0" applyBorder="0" applyAlignment="0" applyProtection="0">
      <alignment vertical="center"/>
    </xf>
    <xf numFmtId="0" fontId="1" fillId="31" borderId="0" applyNumberFormat="0" applyBorder="0" applyAlignment="0" applyProtection="0">
      <alignment vertical="center"/>
    </xf>
    <xf numFmtId="0" fontId="1" fillId="22" borderId="0" applyNumberFormat="0" applyBorder="0" applyAlignment="0" applyProtection="0">
      <alignment vertical="center"/>
    </xf>
    <xf numFmtId="0" fontId="1" fillId="30" borderId="0" applyNumberFormat="0" applyBorder="0" applyAlignment="0" applyProtection="0">
      <alignment vertical="center"/>
    </xf>
    <xf numFmtId="0" fontId="1" fillId="33" borderId="0" applyNumberFormat="0" applyBorder="0" applyAlignment="0" applyProtection="0">
      <alignment vertical="center"/>
    </xf>
    <xf numFmtId="0" fontId="47" fillId="16" borderId="0" applyNumberFormat="0" applyBorder="0" applyAlignment="0" applyProtection="0">
      <alignment vertical="center"/>
    </xf>
    <xf numFmtId="0" fontId="35" fillId="0" borderId="0">
      <alignment vertical="center"/>
    </xf>
    <xf numFmtId="0" fontId="47" fillId="32" borderId="0" applyNumberFormat="0" applyBorder="0" applyAlignment="0" applyProtection="0">
      <alignment vertical="center"/>
    </xf>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35" fillId="0" borderId="0">
      <alignment vertical="center"/>
    </xf>
    <xf numFmtId="0" fontId="47" fillId="13" borderId="0" applyNumberFormat="0" applyBorder="0" applyAlignment="0" applyProtection="0">
      <alignment vertical="center"/>
    </xf>
    <xf numFmtId="0" fontId="35" fillId="0" borderId="0"/>
    <xf numFmtId="0" fontId="1" fillId="4" borderId="0" applyNumberFormat="0" applyBorder="0" applyAlignment="0" applyProtection="0">
      <alignment vertical="center"/>
    </xf>
    <xf numFmtId="0" fontId="47" fillId="15" borderId="0" applyNumberFormat="0" applyBorder="0" applyAlignment="0" applyProtection="0">
      <alignment vertical="center"/>
    </xf>
    <xf numFmtId="0" fontId="47" fillId="29" borderId="0" applyNumberFormat="0" applyBorder="0" applyAlignment="0" applyProtection="0">
      <alignment vertical="center"/>
    </xf>
    <xf numFmtId="0" fontId="1" fillId="27" borderId="0" applyNumberFormat="0" applyBorder="0" applyAlignment="0" applyProtection="0">
      <alignment vertical="center"/>
    </xf>
    <xf numFmtId="0" fontId="47" fillId="7" borderId="0" applyNumberFormat="0" applyBorder="0" applyAlignment="0" applyProtection="0">
      <alignment vertical="center"/>
    </xf>
    <xf numFmtId="0" fontId="22" fillId="0" borderId="0">
      <alignment vertical="top"/>
      <protection locked="0"/>
    </xf>
    <xf numFmtId="0" fontId="0" fillId="0" borderId="0"/>
    <xf numFmtId="0" fontId="0" fillId="0" borderId="0"/>
    <xf numFmtId="0" fontId="15" fillId="0" borderId="0"/>
    <xf numFmtId="0" fontId="15" fillId="0" borderId="0"/>
    <xf numFmtId="176" fontId="22" fillId="0" borderId="7">
      <alignment horizontal="right" vertical="center"/>
    </xf>
    <xf numFmtId="0" fontId="15" fillId="0" borderId="0"/>
    <xf numFmtId="179" fontId="22" fillId="0" borderId="7">
      <alignment horizontal="right" vertical="center"/>
    </xf>
    <xf numFmtId="49" fontId="22" fillId="0" borderId="7">
      <alignment horizontal="left" vertical="center" wrapText="1"/>
    </xf>
  </cellStyleXfs>
  <cellXfs count="39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8" fillId="0" borderId="2" xfId="61" applyFont="1" applyBorder="1">
      <alignment horizontal="left" vertical="center" wrapText="1"/>
    </xf>
    <xf numFmtId="0" fontId="4" fillId="0" borderId="8"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79" fontId="9"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10" fillId="0" borderId="0" xfId="53" applyFont="1" applyFill="1" applyBorder="1" applyAlignment="1" applyProtection="1"/>
    <xf numFmtId="0" fontId="11" fillId="0" borderId="0" xfId="0" applyFont="1" applyFill="1" applyBorder="1" applyAlignment="1"/>
    <xf numFmtId="0" fontId="12" fillId="0" borderId="0" xfId="0" applyFont="1" applyFill="1" applyBorder="1" applyAlignment="1"/>
    <xf numFmtId="49" fontId="6" fillId="0" borderId="0" xfId="0" applyNumberFormat="1" applyFont="1" applyFill="1" applyBorder="1" applyAlignment="1"/>
    <xf numFmtId="0" fontId="13"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179" fontId="9"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79" fontId="9" fillId="0" borderId="4" xfId="0" applyNumberFormat="1" applyFont="1" applyFill="1" applyBorder="1" applyAlignment="1">
      <alignment horizontal="right" vertical="center"/>
    </xf>
    <xf numFmtId="0" fontId="14" fillId="0" borderId="0" xfId="53" applyFont="1" applyFill="1" applyBorder="1" applyAlignment="1" applyProtection="1"/>
    <xf numFmtId="0" fontId="6" fillId="0" borderId="0" xfId="0" applyFont="1" applyFill="1" applyBorder="1" applyAlignment="1" applyProtection="1">
      <alignment horizontal="right" vertical="center"/>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15" fillId="0" borderId="0" xfId="59" applyFill="1" applyAlignment="1">
      <alignment vertical="center"/>
    </xf>
    <xf numFmtId="0" fontId="15" fillId="0" borderId="0" xfId="59" applyFont="1" applyFill="1" applyAlignment="1">
      <alignment vertical="center"/>
    </xf>
    <xf numFmtId="0" fontId="16" fillId="0" borderId="0" xfId="59" applyNumberFormat="1" applyFont="1" applyFill="1" applyBorder="1" applyAlignment="1" applyProtection="1">
      <alignment horizontal="center" vertical="center"/>
    </xf>
    <xf numFmtId="0" fontId="17" fillId="0" borderId="0" xfId="59" applyNumberFormat="1" applyFont="1" applyFill="1" applyBorder="1" applyAlignment="1" applyProtection="1">
      <alignment horizontal="left" vertical="center"/>
    </xf>
    <xf numFmtId="0" fontId="18" fillId="0" borderId="0" xfId="59" applyNumberFormat="1" applyFont="1" applyFill="1" applyBorder="1" applyAlignment="1" applyProtection="1">
      <alignment horizontal="left" vertical="center"/>
    </xf>
    <xf numFmtId="0" fontId="19" fillId="0" borderId="10" xfId="45" applyFont="1" applyFill="1" applyBorder="1" applyAlignment="1">
      <alignment horizontal="center" vertical="center" wrapText="1"/>
    </xf>
    <xf numFmtId="0" fontId="19" fillId="0" borderId="11" xfId="45" applyFont="1" applyFill="1" applyBorder="1" applyAlignment="1">
      <alignment horizontal="center" vertical="center" wrapText="1"/>
    </xf>
    <xf numFmtId="0" fontId="19" fillId="0" borderId="12" xfId="45" applyFont="1" applyFill="1" applyBorder="1" applyAlignment="1">
      <alignment horizontal="center" vertical="center" wrapText="1"/>
    </xf>
    <xf numFmtId="0" fontId="19" fillId="0" borderId="13"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9" fillId="0" borderId="8" xfId="45" applyFont="1" applyFill="1" applyBorder="1" applyAlignment="1">
      <alignment horizontal="center" vertical="center" wrapText="1"/>
    </xf>
    <xf numFmtId="0" fontId="20" fillId="0" borderId="8" xfId="59" applyFont="1" applyFill="1" applyBorder="1" applyAlignment="1">
      <alignment vertical="center"/>
    </xf>
    <xf numFmtId="0" fontId="19" fillId="0" borderId="8" xfId="45" applyFont="1" applyFill="1" applyBorder="1" applyAlignment="1">
      <alignment vertical="center" wrapText="1"/>
    </xf>
    <xf numFmtId="0" fontId="15" fillId="0" borderId="8" xfId="59" applyFill="1" applyBorder="1" applyAlignment="1">
      <alignment vertical="center"/>
    </xf>
    <xf numFmtId="0" fontId="19" fillId="0" borderId="8" xfId="45" applyFont="1" applyFill="1" applyBorder="1" applyAlignment="1">
      <alignment horizontal="left" vertical="center" wrapText="1" indent="1"/>
    </xf>
    <xf numFmtId="0" fontId="21" fillId="0" borderId="8" xfId="45" applyFont="1" applyFill="1" applyBorder="1" applyAlignment="1">
      <alignment horizontal="center" vertical="center" wrapText="1"/>
    </xf>
    <xf numFmtId="0" fontId="21" fillId="0" borderId="0" xfId="59" applyNumberFormat="1" applyFont="1" applyFill="1" applyBorder="1" applyAlignment="1" applyProtection="1">
      <alignment horizontal="right" vertical="center"/>
    </xf>
    <xf numFmtId="0" fontId="19" fillId="0" borderId="14" xfId="45" applyFont="1" applyFill="1" applyBorder="1" applyAlignment="1">
      <alignment horizontal="center" vertical="center" wrapText="1"/>
    </xf>
    <xf numFmtId="0" fontId="15" fillId="0" borderId="0" xfId="53" applyFont="1" applyFill="1" applyBorder="1" applyAlignment="1" applyProtection="1">
      <alignment vertical="center"/>
    </xf>
    <xf numFmtId="0" fontId="22" fillId="0" borderId="0" xfId="53" applyFont="1" applyFill="1" applyBorder="1" applyAlignment="1" applyProtection="1">
      <alignment vertical="top"/>
      <protection locked="0"/>
    </xf>
    <xf numFmtId="0" fontId="23" fillId="0" borderId="0" xfId="53" applyFont="1" applyFill="1" applyBorder="1" applyAlignment="1" applyProtection="1">
      <alignment horizontal="center" vertical="center"/>
    </xf>
    <xf numFmtId="0" fontId="13" fillId="0" borderId="0" xfId="53" applyFont="1" applyFill="1" applyBorder="1" applyAlignment="1" applyProtection="1">
      <alignment horizontal="center" vertical="center"/>
    </xf>
    <xf numFmtId="0" fontId="13" fillId="0" borderId="0" xfId="53" applyFont="1" applyFill="1" applyBorder="1" applyAlignment="1" applyProtection="1">
      <alignment horizontal="center" vertical="center"/>
      <protection locked="0"/>
    </xf>
    <xf numFmtId="0" fontId="2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7" fillId="0" borderId="0" xfId="53" applyFont="1" applyFill="1" applyBorder="1" applyAlignment="1" applyProtection="1">
      <alignment vertical="top"/>
      <protection locked="0"/>
    </xf>
    <xf numFmtId="0" fontId="15" fillId="0" borderId="0" xfId="53" applyFont="1" applyFill="1" applyBorder="1" applyAlignment="1" applyProtection="1"/>
    <xf numFmtId="0" fontId="24"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3" fillId="0" borderId="0" xfId="53" applyFont="1" applyFill="1" applyAlignment="1" applyProtection="1">
      <alignment horizontal="center" vertical="center"/>
    </xf>
    <xf numFmtId="0" fontId="22" fillId="0" borderId="0" xfId="53" applyFont="1" applyFill="1" applyBorder="1" applyAlignment="1" applyProtection="1">
      <alignment horizontal="left" vertical="center"/>
    </xf>
    <xf numFmtId="0" fontId="7"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7" fillId="0" borderId="15" xfId="53" applyFont="1" applyFill="1" applyBorder="1" applyAlignment="1" applyProtection="1">
      <alignment horizontal="center" vertical="center"/>
    </xf>
    <xf numFmtId="0" fontId="7" fillId="0" borderId="2" xfId="53" applyFont="1" applyFill="1" applyBorder="1" applyAlignment="1" applyProtection="1">
      <alignment horizontal="center" vertical="center"/>
    </xf>
    <xf numFmtId="0" fontId="7" fillId="0" borderId="16" xfId="0" applyFont="1" applyFill="1" applyBorder="1" applyAlignment="1" applyProtection="1">
      <alignment vertical="center" readingOrder="1"/>
      <protection locked="0"/>
    </xf>
    <xf numFmtId="0" fontId="7" fillId="0" borderId="17" xfId="0" applyFont="1" applyFill="1" applyBorder="1" applyAlignment="1" applyProtection="1">
      <alignment vertical="center" readingOrder="1"/>
      <protection locked="0"/>
    </xf>
    <xf numFmtId="0" fontId="7" fillId="0" borderId="18" xfId="0" applyFont="1" applyFill="1" applyBorder="1" applyAlignment="1" applyProtection="1">
      <alignment vertical="center" readingOrder="1"/>
      <protection locked="0"/>
    </xf>
    <xf numFmtId="0" fontId="2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22"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3"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0" xfId="53" applyFont="1" applyFill="1" applyBorder="1" applyAlignment="1" applyProtection="1"/>
    <xf numFmtId="0" fontId="5" fillId="0" borderId="20"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22"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22" fillId="0" borderId="0" xfId="53" applyFont="1" applyFill="1" applyAlignment="1" applyProtection="1">
      <alignment vertical="top"/>
      <protection locked="0"/>
    </xf>
    <xf numFmtId="0" fontId="6" fillId="0" borderId="0" xfId="53" applyFont="1" applyFill="1" applyBorder="1" applyAlignment="1" applyProtection="1">
      <alignment wrapText="1"/>
    </xf>
    <xf numFmtId="0" fontId="22" fillId="0" borderId="0" xfId="53" applyFont="1" applyFill="1" applyBorder="1" applyAlignment="1" applyProtection="1">
      <alignment vertical="top" wrapText="1"/>
      <protection locked="0"/>
    </xf>
    <xf numFmtId="0" fontId="15"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7"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vertical="center"/>
      <protection locked="0"/>
    </xf>
    <xf numFmtId="182" fontId="15" fillId="0" borderId="8" xfId="53" applyNumberFormat="1" applyFont="1" applyFill="1" applyBorder="1" applyAlignment="1" applyProtection="1"/>
    <xf numFmtId="182" fontId="2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22" fillId="0" borderId="0" xfId="53" applyFont="1" applyFill="1" applyBorder="1" applyAlignment="1" applyProtection="1">
      <alignment vertical="center"/>
      <protection locked="0"/>
    </xf>
    <xf numFmtId="0" fontId="5" fillId="0" borderId="23"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xf>
    <xf numFmtId="49" fontId="8" fillId="0" borderId="7" xfId="61" applyFont="1">
      <alignment horizontal="left" vertical="center" wrapText="1"/>
    </xf>
    <xf numFmtId="176" fontId="8" fillId="0" borderId="7" xfId="58" applyFont="1">
      <alignment horizontal="right" vertical="center"/>
    </xf>
    <xf numFmtId="182" fontId="4" fillId="0" borderId="23"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182" fontId="4" fillId="0" borderId="23" xfId="53" applyNumberFormat="1" applyFont="1" applyFill="1" applyBorder="1" applyAlignment="1" applyProtection="1">
      <alignment horizontal="right" vertical="center"/>
      <protection locked="0"/>
    </xf>
    <xf numFmtId="0" fontId="20" fillId="0" borderId="0" xfId="53" applyFont="1" applyFill="1" applyBorder="1" applyAlignment="1" applyProtection="1">
      <alignment vertical="center"/>
    </xf>
    <xf numFmtId="0" fontId="20" fillId="0" borderId="0" xfId="53" applyFont="1" applyFill="1" applyBorder="1" applyAlignment="1" applyProtection="1">
      <alignment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7" fillId="0" borderId="21" xfId="53" applyFont="1" applyFill="1" applyBorder="1" applyAlignment="1" applyProtection="1">
      <alignment horizontal="center" vertical="center" wrapText="1"/>
      <protection locked="0"/>
    </xf>
    <xf numFmtId="0" fontId="5" fillId="0" borderId="9"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7" fillId="0" borderId="9" xfId="53" applyFont="1" applyFill="1" applyBorder="1" applyAlignment="1" applyProtection="1">
      <alignment horizontal="center" vertical="center" wrapText="1"/>
      <protection locked="0"/>
    </xf>
    <xf numFmtId="49" fontId="15"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26" fillId="0" borderId="2" xfId="53" applyFont="1" applyFill="1" applyBorder="1" applyAlignment="1" applyProtection="1">
      <alignment horizontal="center" vertical="center" wrapText="1"/>
    </xf>
    <xf numFmtId="0" fontId="26" fillId="0" borderId="3" xfId="53" applyFont="1" applyFill="1" applyBorder="1" applyAlignment="1" applyProtection="1">
      <alignment horizontal="center" vertical="center" wrapText="1"/>
    </xf>
    <xf numFmtId="0" fontId="26"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5" fillId="0" borderId="2" xfId="53" applyFont="1" applyFill="1" applyBorder="1" applyAlignment="1" applyProtection="1">
      <alignment horizontal="center" vertical="center"/>
    </xf>
    <xf numFmtId="0" fontId="15" fillId="0" borderId="3" xfId="53" applyFont="1" applyFill="1" applyBorder="1" applyAlignment="1" applyProtection="1">
      <alignment horizontal="center" vertical="center"/>
    </xf>
    <xf numFmtId="0" fontId="15" fillId="0" borderId="4" xfId="53" applyFont="1" applyFill="1" applyBorder="1" applyAlignment="1" applyProtection="1">
      <alignment horizontal="center" vertical="center"/>
    </xf>
    <xf numFmtId="49" fontId="15" fillId="0" borderId="0" xfId="53" applyNumberFormat="1" applyFont="1" applyFill="1" applyAlignment="1" applyProtection="1"/>
    <xf numFmtId="49" fontId="2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5" fillId="0" borderId="0" xfId="53" applyFont="1" applyFill="1" applyBorder="1" applyAlignment="1" applyProtection="1"/>
    <xf numFmtId="0" fontId="4"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8"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5"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8" fillId="0" borderId="8" xfId="53" applyFont="1" applyFill="1" applyBorder="1" applyAlignment="1" applyProtection="1">
      <alignment horizontal="left" vertical="center" wrapText="1"/>
    </xf>
    <xf numFmtId="0" fontId="7"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19" xfId="53" applyNumberFormat="1" applyFont="1" applyFill="1" applyBorder="1" applyAlignment="1" applyProtection="1">
      <alignment horizontal="left" vertical="center" wrapText="1"/>
    </xf>
    <xf numFmtId="0" fontId="5" fillId="0" borderId="23" xfId="53" applyFont="1" applyFill="1" applyBorder="1" applyAlignment="1" applyProtection="1">
      <alignment wrapText="1"/>
    </xf>
    <xf numFmtId="0" fontId="5" fillId="0" borderId="9"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179" fontId="29" fillId="0" borderId="7" xfId="60" applyFont="1">
      <alignment horizontal="right" vertical="center"/>
    </xf>
    <xf numFmtId="49" fontId="5" fillId="0" borderId="4" xfId="53" applyNumberFormat="1" applyFont="1" applyFill="1" applyBorder="1" applyAlignment="1" applyProtection="1">
      <alignment horizontal="left" vertical="center" wrapText="1"/>
    </xf>
    <xf numFmtId="0" fontId="28" fillId="0" borderId="15" xfId="53" applyFont="1" applyFill="1" applyBorder="1" applyAlignment="1" applyProtection="1">
      <alignment horizontal="left" vertical="center" wrapText="1"/>
    </xf>
    <xf numFmtId="0" fontId="28" fillId="0" borderId="24" xfId="53" applyFont="1" applyFill="1" applyBorder="1" applyAlignment="1" applyProtection="1">
      <alignment horizontal="left" vertical="center" wrapText="1"/>
    </xf>
    <xf numFmtId="49" fontId="5" fillId="0" borderId="1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30" fillId="0" borderId="7" xfId="53" applyFont="1" applyFill="1" applyBorder="1" applyAlignment="1" applyProtection="1">
      <alignment horizontal="center" vertical="center" wrapText="1"/>
      <protection locked="0"/>
    </xf>
    <xf numFmtId="0" fontId="30" fillId="0" borderId="2" xfId="53" applyFont="1" applyFill="1" applyBorder="1" applyAlignment="1" applyProtection="1">
      <alignment horizontal="center" vertical="center" wrapText="1"/>
      <protection locked="0"/>
    </xf>
    <xf numFmtId="0" fontId="30" fillId="0" borderId="8" xfId="53" applyFont="1" applyFill="1" applyBorder="1" applyAlignment="1" applyProtection="1">
      <alignment horizontal="center" vertical="center" wrapText="1"/>
    </xf>
    <xf numFmtId="49" fontId="4" fillId="0" borderId="8" xfId="61" applyFont="1" applyFill="1" applyBorder="1" applyAlignment="1">
      <alignment horizontal="center" vertical="center" wrapText="1"/>
    </xf>
    <xf numFmtId="49" fontId="4" fillId="0" borderId="8" xfId="61" applyFont="1" applyBorder="1" applyAlignment="1">
      <alignment horizontal="center" vertical="center" wrapText="1"/>
    </xf>
    <xf numFmtId="49" fontId="4" fillId="0" borderId="11" xfId="61" applyFont="1" applyBorder="1" applyAlignment="1">
      <alignment horizontal="center" vertical="center" wrapText="1"/>
    </xf>
    <xf numFmtId="0" fontId="4" fillId="0" borderId="8" xfId="53" applyFont="1" applyFill="1" applyBorder="1" applyAlignment="1" applyProtection="1">
      <alignment horizontal="center" vertical="center" wrapText="1"/>
    </xf>
    <xf numFmtId="9" fontId="30" fillId="0" borderId="8" xfId="53" applyNumberFormat="1" applyFont="1" applyFill="1" applyBorder="1" applyAlignment="1" applyProtection="1">
      <alignment horizontal="center" vertical="center" wrapText="1"/>
    </xf>
    <xf numFmtId="0" fontId="30" fillId="0" borderId="8" xfId="53" applyFont="1" applyFill="1" applyBorder="1" applyAlignment="1" applyProtection="1">
      <alignment horizontal="center" vertical="center" wrapText="1"/>
      <protection locked="0"/>
    </xf>
    <xf numFmtId="0" fontId="30" fillId="0" borderId="11" xfId="53" applyFont="1" applyFill="1" applyBorder="1" applyAlignment="1" applyProtection="1">
      <alignment horizontal="center" vertical="center" wrapText="1"/>
      <protection locked="0"/>
    </xf>
    <xf numFmtId="0" fontId="5" fillId="0" borderId="0" xfId="53" applyFont="1" applyFill="1" applyBorder="1" applyAlignment="1" applyProtection="1">
      <alignment wrapText="1"/>
    </xf>
    <xf numFmtId="0" fontId="4" fillId="2" borderId="0" xfId="53" applyFont="1" applyFill="1" applyBorder="1" applyAlignment="1" applyProtection="1">
      <alignment horizontal="right" wrapText="1"/>
    </xf>
    <xf numFmtId="0" fontId="28"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0" fontId="28" fillId="0" borderId="20"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0" fontId="31" fillId="0" borderId="8" xfId="53" applyFont="1" applyFill="1" applyBorder="1" applyAlignment="1" applyProtection="1"/>
    <xf numFmtId="0" fontId="30" fillId="0" borderId="0" xfId="53" applyFont="1" applyFill="1" applyBorder="1" applyAlignment="1" applyProtection="1">
      <alignment horizontal="left" vertical="center" wrapText="1"/>
    </xf>
    <xf numFmtId="0" fontId="31" fillId="0" borderId="21" xfId="53" applyFont="1" applyFill="1" applyBorder="1" applyAlignment="1" applyProtection="1"/>
    <xf numFmtId="0" fontId="30" fillId="0" borderId="25" xfId="53" applyFont="1" applyFill="1" applyBorder="1" applyAlignment="1" applyProtection="1">
      <alignment horizontal="left" vertical="center" wrapText="1"/>
    </xf>
    <xf numFmtId="0" fontId="4" fillId="0" borderId="8" xfId="53" applyFont="1" applyFill="1" applyBorder="1" applyAlignment="1" applyProtection="1">
      <alignment wrapText="1"/>
    </xf>
    <xf numFmtId="49" fontId="4" fillId="0" borderId="14" xfId="61" applyFont="1" applyBorder="1">
      <alignment horizontal="left" vertical="center" wrapText="1"/>
    </xf>
    <xf numFmtId="49" fontId="4" fillId="0" borderId="8" xfId="61" applyFont="1" applyBorder="1">
      <alignment horizontal="left" vertical="center" wrapText="1"/>
    </xf>
    <xf numFmtId="0" fontId="30" fillId="0" borderId="8" xfId="53" applyFont="1" applyFill="1" applyBorder="1" applyAlignment="1" applyProtection="1">
      <alignment horizontal="left" vertical="center" wrapText="1"/>
    </xf>
    <xf numFmtId="0" fontId="30" fillId="0" borderId="14" xfId="53" applyFont="1" applyFill="1" applyBorder="1" applyAlignment="1" applyProtection="1">
      <alignment horizontal="left" vertical="center" wrapText="1"/>
    </xf>
    <xf numFmtId="0" fontId="4" fillId="0" borderId="9" xfId="53" applyFont="1" applyFill="1" applyBorder="1" applyAlignment="1" applyProtection="1">
      <alignment horizontal="left" vertical="center" wrapText="1"/>
    </xf>
    <xf numFmtId="0" fontId="4" fillId="0" borderId="23" xfId="53" applyFont="1" applyFill="1" applyBorder="1" applyAlignment="1" applyProtection="1">
      <alignment horizontal="left"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32" fillId="0" borderId="7" xfId="0" applyFont="1" applyFill="1" applyBorder="1" applyAlignment="1" applyProtection="1">
      <alignment horizontal="center" vertical="center"/>
    </xf>
    <xf numFmtId="0" fontId="18" fillId="0" borderId="8" xfId="55" applyFont="1" applyFill="1" applyBorder="1" applyAlignment="1" applyProtection="1">
      <alignment horizontal="center" vertical="center" wrapText="1" readingOrder="1"/>
      <protection locked="0"/>
    </xf>
    <xf numFmtId="182" fontId="8" fillId="0" borderId="7" xfId="60" applyNumberFormat="1" applyFont="1">
      <alignment horizontal="right" vertical="center"/>
    </xf>
    <xf numFmtId="182" fontId="6" fillId="0" borderId="13" xfId="53" applyNumberFormat="1" applyFont="1" applyFill="1" applyBorder="1" applyAlignment="1" applyProtection="1">
      <alignment horizontal="center" vertical="center"/>
    </xf>
    <xf numFmtId="0" fontId="7" fillId="0" borderId="11" xfId="53" applyFont="1" applyFill="1" applyBorder="1" applyAlignment="1" applyProtection="1">
      <alignment horizontal="center" vertical="center" wrapText="1"/>
    </xf>
    <xf numFmtId="0" fontId="6" fillId="0" borderId="13" xfId="53" applyFont="1" applyFill="1" applyBorder="1" applyAlignment="1" applyProtection="1">
      <alignment horizontal="center" vertical="center"/>
    </xf>
    <xf numFmtId="0" fontId="6" fillId="0" borderId="26" xfId="53" applyFont="1" applyFill="1" applyBorder="1" applyAlignment="1" applyProtection="1">
      <alignment horizontal="center" vertical="center"/>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33" fillId="0" borderId="7" xfId="61" applyFont="1">
      <alignment horizontal="left" vertical="center" wrapText="1"/>
    </xf>
    <xf numFmtId="179" fontId="34" fillId="0" borderId="7" xfId="60" applyFont="1" applyFill="1">
      <alignment horizontal="right" vertical="center"/>
    </xf>
    <xf numFmtId="182" fontId="11" fillId="0" borderId="8" xfId="0" applyNumberFormat="1" applyFont="1" applyFill="1" applyBorder="1" applyAlignment="1">
      <alignment vertical="center"/>
    </xf>
    <xf numFmtId="179" fontId="34" fillId="0" borderId="7" xfId="60" applyFont="1">
      <alignment horizontal="right" vertical="center"/>
    </xf>
    <xf numFmtId="184" fontId="15" fillId="0" borderId="0" xfId="53" applyNumberFormat="1" applyFont="1" applyFill="1" applyBorder="1" applyAlignment="1" applyProtection="1"/>
    <xf numFmtId="0" fontId="7" fillId="0" borderId="10" xfId="53" applyFont="1" applyFill="1" applyBorder="1" applyAlignment="1" applyProtection="1">
      <alignment horizontal="center" vertical="center" wrapText="1"/>
    </xf>
    <xf numFmtId="0" fontId="7" fillId="0" borderId="13" xfId="53" applyFont="1" applyFill="1" applyBorder="1" applyAlignment="1" applyProtection="1">
      <alignment horizontal="center" vertical="center" wrapText="1"/>
    </xf>
    <xf numFmtId="49" fontId="9" fillId="0" borderId="7" xfId="61" applyFont="1">
      <alignment horizontal="left" vertical="center" wrapText="1"/>
    </xf>
    <xf numFmtId="49" fontId="22" fillId="0" borderId="7" xfId="61" applyFont="1">
      <alignment horizontal="left" vertical="center" wrapText="1"/>
    </xf>
    <xf numFmtId="182" fontId="15" fillId="0" borderId="0" xfId="53" applyNumberFormat="1" applyFont="1" applyFill="1" applyBorder="1" applyAlignment="1" applyProtection="1">
      <alignment wrapText="1"/>
    </xf>
    <xf numFmtId="0" fontId="6" fillId="0" borderId="0" xfId="53" applyFont="1" applyFill="1" applyBorder="1" applyAlignment="1" applyProtection="1">
      <alignment horizontal="right" wrapText="1"/>
    </xf>
    <xf numFmtId="179" fontId="34" fillId="0" borderId="7" xfId="60" applyFont="1" applyAlignment="1">
      <alignment horizontal="center" vertical="center"/>
    </xf>
    <xf numFmtId="182" fontId="11" fillId="0" borderId="8" xfId="0" applyNumberFormat="1" applyFont="1" applyFill="1" applyBorder="1" applyAlignment="1">
      <alignment horizontal="center" vertical="center"/>
    </xf>
    <xf numFmtId="0" fontId="35" fillId="0" borderId="0" xfId="53" applyFont="1" applyFill="1" applyBorder="1" applyAlignment="1" applyProtection="1">
      <alignment horizontal="center"/>
    </xf>
    <xf numFmtId="0" fontId="35" fillId="0" borderId="0" xfId="53" applyFont="1" applyFill="1" applyBorder="1" applyAlignment="1" applyProtection="1">
      <alignment horizontal="center" wrapText="1"/>
    </xf>
    <xf numFmtId="0" fontId="35" fillId="0" borderId="0" xfId="53" applyFont="1" applyFill="1" applyBorder="1" applyAlignment="1" applyProtection="1">
      <alignment wrapText="1"/>
    </xf>
    <xf numFmtId="0" fontId="35" fillId="0" borderId="0" xfId="53" applyFont="1" applyFill="1" applyBorder="1" applyAlignment="1" applyProtection="1"/>
    <xf numFmtId="0" fontId="15" fillId="0" borderId="0" xfId="53" applyFont="1" applyFill="1" applyBorder="1" applyAlignment="1" applyProtection="1">
      <alignment horizontal="left" wrapText="1"/>
    </xf>
    <xf numFmtId="0" fontId="15" fillId="0" borderId="0" xfId="53" applyFont="1" applyFill="1" applyBorder="1" applyAlignment="1" applyProtection="1">
      <alignment horizontal="center" wrapText="1"/>
    </xf>
    <xf numFmtId="0" fontId="36" fillId="0" borderId="0" xfId="53" applyFont="1" applyFill="1" applyBorder="1" applyAlignment="1" applyProtection="1">
      <alignment horizontal="center" vertical="center" wrapText="1"/>
    </xf>
    <xf numFmtId="0" fontId="15" fillId="0" borderId="0" xfId="53" applyFont="1" applyFill="1" applyBorder="1" applyAlignment="1" applyProtection="1">
      <alignment horizontal="right" wrapText="1"/>
    </xf>
    <xf numFmtId="0" fontId="7" fillId="0" borderId="1" xfId="53" applyFont="1" applyFill="1" applyBorder="1" applyAlignment="1" applyProtection="1">
      <alignment horizontal="center" vertical="center" wrapText="1"/>
    </xf>
    <xf numFmtId="0" fontId="35" fillId="0" borderId="7" xfId="53" applyFont="1" applyFill="1" applyBorder="1" applyAlignment="1" applyProtection="1">
      <alignment horizontal="center" vertical="center" wrapText="1"/>
    </xf>
    <xf numFmtId="0" fontId="35" fillId="0" borderId="2" xfId="53" applyFont="1" applyFill="1" applyBorder="1" applyAlignment="1" applyProtection="1">
      <alignment horizontal="center" vertical="center" wrapText="1"/>
    </xf>
    <xf numFmtId="182" fontId="26" fillId="0" borderId="2" xfId="53" applyNumberFormat="1" applyFont="1" applyFill="1" applyBorder="1" applyAlignment="1" applyProtection="1">
      <alignment horizontal="center" vertical="center"/>
    </xf>
    <xf numFmtId="182" fontId="26" fillId="0" borderId="4" xfId="53" applyNumberFormat="1" applyFont="1" applyFill="1" applyBorder="1" applyAlignment="1" applyProtection="1">
      <alignment horizontal="center" vertical="center"/>
    </xf>
    <xf numFmtId="182" fontId="22" fillId="0" borderId="2"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right" vertical="center"/>
    </xf>
    <xf numFmtId="0" fontId="35" fillId="0" borderId="0" xfId="53" applyFont="1" applyFill="1" applyAlignment="1" applyProtection="1">
      <alignment horizontal="left" wrapText="1"/>
    </xf>
    <xf numFmtId="0" fontId="6" fillId="0" borderId="0" xfId="53" applyFont="1" applyFill="1" applyBorder="1" applyAlignment="1" applyProtection="1">
      <alignment horizontal="left" vertical="center"/>
    </xf>
    <xf numFmtId="0" fontId="15"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1" xfId="53" applyNumberFormat="1" applyFont="1" applyFill="1" applyBorder="1" applyAlignment="1" applyProtection="1">
      <alignment horizontal="center" vertical="center"/>
    </xf>
    <xf numFmtId="0" fontId="5" fillId="0" borderId="5" xfId="53" applyNumberFormat="1" applyFont="1" applyFill="1" applyBorder="1" applyAlignment="1" applyProtection="1">
      <alignment horizontal="center" vertical="center"/>
    </xf>
    <xf numFmtId="182" fontId="22" fillId="0" borderId="8" xfId="53" applyNumberFormat="1" applyFont="1" applyFill="1" applyBorder="1" applyAlignment="1" applyProtection="1">
      <alignment horizontal="right" vertical="center" wrapText="1"/>
    </xf>
    <xf numFmtId="49" fontId="20" fillId="0" borderId="0" xfId="53" applyNumberFormat="1" applyFont="1" applyFill="1" applyBorder="1" applyAlignment="1" applyProtection="1"/>
    <xf numFmtId="0" fontId="20" fillId="0" borderId="0" xfId="53" applyFont="1" applyFill="1" applyBorder="1" applyAlignment="1" applyProtection="1"/>
    <xf numFmtId="0" fontId="6" fillId="0" borderId="0" xfId="53" applyFont="1" applyFill="1" applyBorder="1" applyAlignment="1" applyProtection="1">
      <alignment vertical="center"/>
    </xf>
    <xf numFmtId="0" fontId="37" fillId="0" borderId="0" xfId="53" applyFont="1" applyFill="1" applyBorder="1" applyAlignment="1" applyProtection="1">
      <alignment horizontal="center" vertical="center"/>
    </xf>
    <xf numFmtId="0" fontId="28"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26" fillId="0" borderId="0" xfId="53" applyFont="1" applyFill="1" applyBorder="1" applyAlignment="1" applyProtection="1">
      <alignment vertical="top"/>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8" fillId="0" borderId="7" xfId="53" applyNumberFormat="1" applyFont="1" applyFill="1" applyBorder="1" applyAlignment="1" applyProtection="1">
      <alignment horizontal="right" vertical="center"/>
    </xf>
    <xf numFmtId="182" fontId="15" fillId="0" borderId="7" xfId="53" applyNumberFormat="1" applyFont="1" applyFill="1" applyBorder="1" applyAlignment="1" applyProtection="1">
      <alignment vertical="center"/>
    </xf>
    <xf numFmtId="0" fontId="15" fillId="0" borderId="7" xfId="53" applyFont="1" applyFill="1" applyBorder="1" applyAlignment="1" applyProtection="1">
      <alignment vertical="center"/>
    </xf>
    <xf numFmtId="0" fontId="38" fillId="0" borderId="7" xfId="53" applyFont="1" applyFill="1" applyBorder="1" applyAlignment="1" applyProtection="1">
      <alignment horizontal="center" vertical="center"/>
    </xf>
    <xf numFmtId="0" fontId="38" fillId="0" borderId="7" xfId="53" applyFont="1" applyFill="1" applyBorder="1" applyAlignment="1" applyProtection="1">
      <alignment horizontal="right" vertical="center"/>
    </xf>
    <xf numFmtId="0" fontId="38" fillId="0" borderId="7" xfId="53" applyFont="1" applyFill="1" applyBorder="1" applyAlignment="1" applyProtection="1">
      <alignment horizontal="center" vertical="center"/>
      <protection locked="0"/>
    </xf>
    <xf numFmtId="0" fontId="15" fillId="0" borderId="0" xfId="53" applyFont="1" applyFill="1" applyBorder="1" applyAlignment="1" applyProtection="1">
      <alignment horizontal="left" vertical="center"/>
    </xf>
    <xf numFmtId="0" fontId="39" fillId="0" borderId="0" xfId="53" applyFont="1" applyFill="1" applyBorder="1" applyAlignment="1" applyProtection="1">
      <alignment horizontal="center" vertical="center"/>
    </xf>
    <xf numFmtId="0" fontId="22" fillId="0" borderId="0" xfId="53" applyFont="1" applyFill="1" applyBorder="1" applyAlignment="1" applyProtection="1">
      <alignment horizontal="left" vertical="center" wrapText="1"/>
      <protection locked="0"/>
    </xf>
    <xf numFmtId="0" fontId="7" fillId="0" borderId="0" xfId="53" applyFont="1" applyFill="1" applyBorder="1" applyAlignment="1" applyProtection="1">
      <alignment horizontal="left" vertical="center" wrapText="1"/>
    </xf>
    <xf numFmtId="0" fontId="7" fillId="0" borderId="0" xfId="53" applyFont="1" applyFill="1" applyBorder="1" applyAlignment="1" applyProtection="1">
      <alignment wrapText="1"/>
    </xf>
    <xf numFmtId="0" fontId="7" fillId="0" borderId="15" xfId="53" applyFont="1" applyFill="1" applyBorder="1" applyAlignment="1" applyProtection="1">
      <alignment horizontal="center" vertical="center" wrapText="1"/>
    </xf>
    <xf numFmtId="0" fontId="7" fillId="0" borderId="6" xfId="53" applyFont="1" applyFill="1" applyBorder="1" applyAlignment="1" applyProtection="1">
      <alignment horizontal="center" vertical="center" wrapText="1"/>
    </xf>
    <xf numFmtId="0" fontId="7" fillId="0" borderId="19" xfId="53" applyFont="1" applyFill="1" applyBorder="1" applyAlignment="1" applyProtection="1">
      <alignment horizontal="center" vertical="center" wrapText="1"/>
    </xf>
    <xf numFmtId="0" fontId="7" fillId="0" borderId="7" xfId="53" applyFont="1" applyFill="1" applyBorder="1" applyAlignment="1" applyProtection="1">
      <alignment horizontal="center" vertical="center"/>
    </xf>
    <xf numFmtId="49" fontId="34" fillId="0" borderId="7" xfId="61" applyFont="1" applyFill="1">
      <alignment horizontal="left" vertical="center" wrapText="1"/>
    </xf>
    <xf numFmtId="179" fontId="33" fillId="0" borderId="7" xfId="0" applyNumberFormat="1" applyFont="1" applyFill="1" applyBorder="1" applyAlignment="1" applyProtection="1">
      <alignment horizontal="right" vertical="center"/>
    </xf>
    <xf numFmtId="49" fontId="34" fillId="0" borderId="7" xfId="61" applyFont="1" applyFill="1" applyAlignment="1">
      <alignment horizontal="left" vertical="center" wrapText="1" indent="1"/>
    </xf>
    <xf numFmtId="49" fontId="34" fillId="0" borderId="7" xfId="61" applyFont="1" applyFill="1" applyAlignment="1">
      <alignment horizontal="left" vertical="center" wrapText="1" indent="2"/>
    </xf>
    <xf numFmtId="0" fontId="15" fillId="0" borderId="2" xfId="53" applyFont="1" applyFill="1" applyBorder="1" applyAlignment="1" applyProtection="1">
      <alignment horizontal="center" vertical="center" wrapText="1"/>
      <protection locked="0"/>
    </xf>
    <xf numFmtId="0" fontId="15" fillId="0" borderId="4" xfId="53" applyFont="1" applyFill="1" applyBorder="1" applyAlignment="1" applyProtection="1">
      <alignment horizontal="center" vertical="center" wrapText="1"/>
    </xf>
    <xf numFmtId="0" fontId="15" fillId="0" borderId="0" xfId="53" applyFont="1" applyFill="1" applyBorder="1" applyAlignment="1" applyProtection="1">
      <alignment horizontal="right"/>
    </xf>
    <xf numFmtId="0" fontId="6" fillId="0" borderId="0" xfId="53" applyFont="1" applyFill="1" applyBorder="1" applyAlignment="1" applyProtection="1">
      <alignment horizontal="left" vertical="center"/>
      <protection locked="0"/>
    </xf>
    <xf numFmtId="0" fontId="23" fillId="0" borderId="0"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xf>
    <xf numFmtId="0" fontId="15" fillId="0" borderId="1" xfId="53" applyFont="1" applyFill="1" applyBorder="1" applyAlignment="1" applyProtection="1">
      <alignment horizontal="center" vertical="center" wrapText="1"/>
      <protection locked="0"/>
    </xf>
    <xf numFmtId="0" fontId="15" fillId="0" borderId="20" xfId="53" applyFont="1" applyFill="1" applyBorder="1" applyAlignment="1" applyProtection="1">
      <alignment horizontal="center" vertical="center" wrapText="1"/>
      <protection locked="0"/>
    </xf>
    <xf numFmtId="0" fontId="15" fillId="0" borderId="3" xfId="53" applyFont="1" applyFill="1" applyBorder="1" applyAlignment="1" applyProtection="1">
      <alignment horizontal="center" vertical="center" wrapText="1"/>
      <protection locked="0"/>
    </xf>
    <xf numFmtId="0" fontId="15" fillId="0" borderId="3" xfId="53" applyFont="1" applyFill="1" applyBorder="1" applyAlignment="1" applyProtection="1">
      <alignment horizontal="center" vertical="center" wrapText="1"/>
    </xf>
    <xf numFmtId="0" fontId="15" fillId="0" borderId="5" xfId="53" applyFont="1" applyFill="1" applyBorder="1" applyAlignment="1" applyProtection="1">
      <alignment horizontal="center" vertical="center" wrapText="1"/>
      <protection locked="0"/>
    </xf>
    <xf numFmtId="0" fontId="15" fillId="0" borderId="21" xfId="53" applyFont="1" applyFill="1" applyBorder="1" applyAlignment="1" applyProtection="1">
      <alignment horizontal="center" vertical="center" wrapText="1"/>
      <protection locked="0"/>
    </xf>
    <xf numFmtId="0" fontId="15" fillId="0" borderId="1" xfId="53" applyFont="1" applyFill="1" applyBorder="1" applyAlignment="1" applyProtection="1">
      <alignment horizontal="center" vertical="center" wrapText="1"/>
    </xf>
    <xf numFmtId="0" fontId="15" fillId="0" borderId="6" xfId="53" applyFont="1" applyFill="1" applyBorder="1" applyAlignment="1" applyProtection="1">
      <alignment horizontal="center" vertical="center" wrapText="1"/>
    </xf>
    <xf numFmtId="0" fontId="15"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9" fontId="29" fillId="0" borderId="7" xfId="61" applyFont="1">
      <alignment horizontal="left" vertical="center" wrapText="1"/>
    </xf>
    <xf numFmtId="182" fontId="4" fillId="0" borderId="2"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182" fontId="4" fillId="0" borderId="2" xfId="53" applyNumberFormat="1" applyFont="1" applyFill="1" applyBorder="1" applyAlignment="1" applyProtection="1">
      <alignment horizontal="right" vertical="center"/>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5" fillId="0" borderId="8" xfId="53" applyFont="1" applyFill="1" applyBorder="1" applyAlignment="1" applyProtection="1">
      <alignment horizontal="center" vertical="center" wrapText="1"/>
      <protection locked="0"/>
    </xf>
    <xf numFmtId="0" fontId="15" fillId="0" borderId="2" xfId="53" applyFont="1" applyFill="1" applyBorder="1" applyAlignment="1" applyProtection="1">
      <alignment horizontal="center" vertical="center" wrapText="1"/>
    </xf>
    <xf numFmtId="0" fontId="15" fillId="0" borderId="9"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xf>
    <xf numFmtId="182" fontId="4" fillId="0" borderId="4" xfId="53" applyNumberFormat="1" applyFont="1" applyFill="1" applyBorder="1" applyAlignment="1" applyProtection="1">
      <alignment horizontal="right" vertical="center"/>
      <protection locked="0"/>
    </xf>
    <xf numFmtId="182" fontId="4" fillId="0" borderId="4" xfId="53" applyNumberFormat="1" applyFont="1" applyFill="1" applyBorder="1" applyAlignment="1" applyProtection="1">
      <alignment horizontal="right" vertical="center"/>
    </xf>
    <xf numFmtId="182" fontId="4" fillId="0" borderId="0"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5" fillId="0" borderId="8" xfId="53" applyFont="1" applyFill="1" applyBorder="1" applyAlignment="1" applyProtection="1">
      <alignment horizontal="center" vertical="center" wrapText="1"/>
    </xf>
    <xf numFmtId="0" fontId="15" fillId="0" borderId="11" xfId="53" applyFont="1" applyFill="1" applyBorder="1" applyAlignment="1" applyProtection="1">
      <alignment horizontal="center" vertical="center" wrapText="1"/>
      <protection locked="0"/>
    </xf>
    <xf numFmtId="182" fontId="4" fillId="0" borderId="11"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3" fillId="0" borderId="0" xfId="53" applyFont="1" applyFill="1" applyBorder="1" applyAlignment="1" applyProtection="1">
      <alignment horizontal="center" vertical="top"/>
    </xf>
    <xf numFmtId="182" fontId="22"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5" fillId="0" borderId="7" xfId="53" applyFont="1" applyFill="1" applyBorder="1" applyAlignment="1" applyProtection="1"/>
    <xf numFmtId="182" fontId="15" fillId="0" borderId="7" xfId="53" applyNumberFormat="1" applyFont="1" applyFill="1" applyBorder="1" applyAlignment="1" applyProtection="1"/>
    <xf numFmtId="0" fontId="15" fillId="0" borderId="6" xfId="53" applyFont="1" applyFill="1" applyBorder="1" applyAlignment="1" applyProtection="1"/>
    <xf numFmtId="182" fontId="15" fillId="0" borderId="19" xfId="53" applyNumberFormat="1" applyFont="1" applyFill="1" applyBorder="1" applyAlignment="1" applyProtection="1"/>
    <xf numFmtId="0" fontId="38" fillId="0" borderId="6" xfId="53" applyFont="1" applyFill="1" applyBorder="1" applyAlignment="1" applyProtection="1">
      <alignment horizontal="center" vertical="center"/>
    </xf>
    <xf numFmtId="182" fontId="38" fillId="0" borderId="19" xfId="53" applyNumberFormat="1" applyFont="1" applyFill="1" applyBorder="1" applyAlignment="1" applyProtection="1">
      <alignment horizontal="right" vertical="center"/>
    </xf>
    <xf numFmtId="182" fontId="4" fillId="0" borderId="19"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26" fillId="0" borderId="19" xfId="53" applyFont="1" applyFill="1" applyBorder="1" applyAlignment="1" applyProtection="1">
      <alignment horizontal="left" vertical="center" wrapText="1"/>
    </xf>
    <xf numFmtId="0" fontId="9" fillId="0" borderId="7" xfId="0" applyFont="1" applyFill="1" applyBorder="1" applyAlignment="1">
      <alignment horizontal="left" vertical="center"/>
    </xf>
    <xf numFmtId="0" fontId="26" fillId="0" borderId="8" xfId="53" applyFont="1" applyFill="1" applyBorder="1" applyAlignment="1" applyProtection="1">
      <alignment horizontal="left" vertical="center" wrapText="1"/>
    </xf>
    <xf numFmtId="182" fontId="22" fillId="0" borderId="19" xfId="53" applyNumberFormat="1" applyFont="1" applyFill="1" applyBorder="1" applyAlignment="1" applyProtection="1">
      <alignment horizontal="right" vertical="center"/>
    </xf>
    <xf numFmtId="0" fontId="26" fillId="0" borderId="8" xfId="53" applyFont="1" applyFill="1" applyBorder="1" applyAlignment="1" applyProtection="1">
      <alignment horizontal="right" vertical="center"/>
    </xf>
    <xf numFmtId="0" fontId="38" fillId="0" borderId="6" xfId="53" applyFont="1" applyFill="1" applyBorder="1" applyAlignment="1" applyProtection="1">
      <alignment horizontal="center" vertical="center"/>
      <protection locked="0"/>
    </xf>
    <xf numFmtId="182" fontId="38" fillId="0" borderId="7" xfId="53" applyNumberFormat="1" applyFont="1" applyFill="1" applyBorder="1" applyAlignment="1" applyProtection="1">
      <alignment horizontal="right" vertical="center"/>
      <protection locked="0"/>
    </xf>
    <xf numFmtId="0" fontId="24" fillId="0" borderId="0" xfId="0" applyFont="1" applyFill="1" applyBorder="1" applyAlignment="1">
      <alignment vertical="center"/>
    </xf>
    <xf numFmtId="0" fontId="24" fillId="0" borderId="0" xfId="0" applyFont="1" applyFill="1" applyAlignment="1">
      <alignment horizontal="center" vertical="center"/>
    </xf>
    <xf numFmtId="0" fontId="40" fillId="0" borderId="0" xfId="0" applyFont="1" applyFill="1" applyBorder="1" applyAlignment="1">
      <alignment horizontal="center" vertical="center"/>
    </xf>
    <xf numFmtId="0" fontId="41" fillId="0" borderId="8" xfId="0" applyFont="1" applyFill="1" applyBorder="1" applyAlignment="1">
      <alignment horizontal="center" vertical="center"/>
    </xf>
    <xf numFmtId="0" fontId="42" fillId="0" borderId="8" xfId="0" applyFont="1" applyFill="1" applyBorder="1" applyAlignment="1">
      <alignment horizontal="center" vertical="center"/>
    </xf>
    <xf numFmtId="0" fontId="43" fillId="0" borderId="8" xfId="0" applyFont="1" applyBorder="1" applyAlignment="1">
      <alignment horizontal="justify"/>
    </xf>
    <xf numFmtId="0" fontId="43" fillId="0" borderId="8" xfId="0" applyFont="1" applyBorder="1" applyAlignment="1">
      <alignment horizontal="left"/>
    </xf>
    <xf numFmtId="0" fontId="43"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I15" sqref="I15"/>
    </sheetView>
  </sheetViews>
  <sheetFormatPr defaultColWidth="9.14285714285714" defaultRowHeight="20" customHeight="1" outlineLevelCol="3"/>
  <cols>
    <col min="1" max="1" width="13.5714285714286" style="82" customWidth="1"/>
    <col min="2" max="2" width="9.14285714285714" style="387"/>
    <col min="3" max="3" width="88.7142857142857" style="82" customWidth="1"/>
    <col min="4" max="16384" width="9.14285714285714" style="82"/>
  </cols>
  <sheetData>
    <row r="1" s="386" customFormat="1" ht="48" customHeight="1" spans="2:3">
      <c r="B1" s="388"/>
      <c r="C1" s="388"/>
    </row>
    <row r="2" s="82" customFormat="1" ht="27" customHeight="1" spans="2:3">
      <c r="B2" s="389" t="s">
        <v>0</v>
      </c>
      <c r="C2" s="389" t="s">
        <v>1</v>
      </c>
    </row>
    <row r="3" s="82" customFormat="1" customHeight="1" spans="2:3">
      <c r="B3" s="390">
        <v>1</v>
      </c>
      <c r="C3" s="391" t="s">
        <v>2</v>
      </c>
    </row>
    <row r="4" s="82" customFormat="1" customHeight="1" spans="2:3">
      <c r="B4" s="390">
        <v>2</v>
      </c>
      <c r="C4" s="391" t="s">
        <v>3</v>
      </c>
    </row>
    <row r="5" s="82" customFormat="1" customHeight="1" spans="2:3">
      <c r="B5" s="390">
        <v>3</v>
      </c>
      <c r="C5" s="391" t="s">
        <v>4</v>
      </c>
    </row>
    <row r="6" s="82" customFormat="1" customHeight="1" spans="2:3">
      <c r="B6" s="390">
        <v>4</v>
      </c>
      <c r="C6" s="391" t="s">
        <v>5</v>
      </c>
    </row>
    <row r="7" s="82" customFormat="1" customHeight="1" spans="2:3">
      <c r="B7" s="390">
        <v>5</v>
      </c>
      <c r="C7" s="392" t="s">
        <v>6</v>
      </c>
    </row>
    <row r="8" s="82" customFormat="1" customHeight="1" spans="2:3">
      <c r="B8" s="390">
        <v>6</v>
      </c>
      <c r="C8" s="392" t="s">
        <v>7</v>
      </c>
    </row>
    <row r="9" s="82" customFormat="1" customHeight="1" spans="2:3">
      <c r="B9" s="390">
        <v>7</v>
      </c>
      <c r="C9" s="392" t="s">
        <v>8</v>
      </c>
    </row>
    <row r="10" s="82" customFormat="1" customHeight="1" spans="2:3">
      <c r="B10" s="390">
        <v>8</v>
      </c>
      <c r="C10" s="392" t="s">
        <v>9</v>
      </c>
    </row>
    <row r="11" s="82" customFormat="1" customHeight="1" spans="2:3">
      <c r="B11" s="390">
        <v>9</v>
      </c>
      <c r="C11" s="393" t="s">
        <v>10</v>
      </c>
    </row>
    <row r="12" s="82" customFormat="1" customHeight="1" spans="2:3">
      <c r="B12" s="390">
        <v>10</v>
      </c>
      <c r="C12" s="393" t="s">
        <v>11</v>
      </c>
    </row>
    <row r="13" s="82" customFormat="1" customHeight="1" spans="2:3">
      <c r="B13" s="390">
        <v>11</v>
      </c>
      <c r="C13" s="391" t="s">
        <v>12</v>
      </c>
    </row>
    <row r="14" s="82" customFormat="1" customHeight="1" spans="2:3">
      <c r="B14" s="390">
        <v>12</v>
      </c>
      <c r="C14" s="391" t="s">
        <v>13</v>
      </c>
    </row>
    <row r="15" s="82" customFormat="1" customHeight="1" spans="2:4">
      <c r="B15" s="390">
        <v>13</v>
      </c>
      <c r="C15" s="391" t="s">
        <v>14</v>
      </c>
      <c r="D15" s="394"/>
    </row>
    <row r="16" s="82" customFormat="1" customHeight="1" spans="2:3">
      <c r="B16" s="390">
        <v>14</v>
      </c>
      <c r="C16" s="392" t="s">
        <v>15</v>
      </c>
    </row>
    <row r="17" s="82" customFormat="1" customHeight="1" spans="2:3">
      <c r="B17" s="390">
        <v>15</v>
      </c>
      <c r="C17" s="392" t="s">
        <v>16</v>
      </c>
    </row>
    <row r="18" s="82" customFormat="1" customHeight="1" spans="2:3">
      <c r="B18" s="390">
        <v>16</v>
      </c>
      <c r="C18" s="392" t="s">
        <v>17</v>
      </c>
    </row>
    <row r="19" s="82" customFormat="1" customHeight="1" spans="2:3">
      <c r="B19" s="390">
        <v>17</v>
      </c>
      <c r="C19" s="391" t="s">
        <v>18</v>
      </c>
    </row>
    <row r="20" s="82" customFormat="1" customHeight="1" spans="2:3">
      <c r="B20" s="390">
        <v>18</v>
      </c>
      <c r="C20" s="391" t="s">
        <v>19</v>
      </c>
    </row>
    <row r="21" s="82" customFormat="1" customHeight="1" spans="2:3">
      <c r="B21" s="390">
        <v>19</v>
      </c>
      <c r="C21" s="391"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workbookViewId="0">
      <pane xSplit="1" ySplit="6" topLeftCell="B19" activePane="bottomRight" state="frozen"/>
      <selection/>
      <selection pane="topRight"/>
      <selection pane="bottomLeft"/>
      <selection pane="bottomRight" activeCell="B29" sqref="B29"/>
    </sheetView>
  </sheetViews>
  <sheetFormatPr defaultColWidth="8" defaultRowHeight="12" outlineLevelCol="3"/>
  <cols>
    <col min="1" max="1" width="39.5714285714286" style="81" customWidth="1"/>
    <col min="2" max="2" width="43.1333333333333" style="81" customWidth="1"/>
    <col min="3" max="3" width="40.4285714285714" style="81" customWidth="1"/>
    <col min="4" max="4" width="46.1333333333333" style="81" customWidth="1"/>
    <col min="5" max="5" width="8" style="65" customWidth="1"/>
    <col min="6" max="16384" width="8" style="65"/>
  </cols>
  <sheetData>
    <row r="1" ht="17" customHeight="1" spans="1:4">
      <c r="A1" s="365" t="s">
        <v>21</v>
      </c>
      <c r="B1" s="83"/>
      <c r="C1" s="83"/>
      <c r="D1" s="160"/>
    </row>
    <row r="2" ht="36" customHeight="1" spans="1:4">
      <c r="A2" s="66" t="s">
        <v>2</v>
      </c>
      <c r="B2" s="366"/>
      <c r="C2" s="366"/>
      <c r="D2" s="366"/>
    </row>
    <row r="3" ht="21" customHeight="1" spans="1:4">
      <c r="A3" s="336" t="s">
        <v>22</v>
      </c>
      <c r="B3" s="303"/>
      <c r="C3" s="303"/>
      <c r="D3" s="158" t="s">
        <v>23</v>
      </c>
    </row>
    <row r="4" ht="19.5" customHeight="1" spans="1:4">
      <c r="A4" s="90" t="s">
        <v>24</v>
      </c>
      <c r="B4" s="170"/>
      <c r="C4" s="90" t="s">
        <v>25</v>
      </c>
      <c r="D4" s="170"/>
    </row>
    <row r="5" ht="19.5" customHeight="1" spans="1:4">
      <c r="A5" s="89" t="s">
        <v>26</v>
      </c>
      <c r="B5" s="89" t="s">
        <v>27</v>
      </c>
      <c r="C5" s="89" t="s">
        <v>28</v>
      </c>
      <c r="D5" s="89" t="s">
        <v>27</v>
      </c>
    </row>
    <row r="6" ht="19.5" customHeight="1" spans="1:4">
      <c r="A6" s="93"/>
      <c r="B6" s="93"/>
      <c r="C6" s="93"/>
      <c r="D6" s="93"/>
    </row>
    <row r="7" ht="20.25" customHeight="1" spans="1:4">
      <c r="A7" s="310" t="s">
        <v>29</v>
      </c>
      <c r="B7" s="367">
        <v>1822905</v>
      </c>
      <c r="C7" s="310" t="s">
        <v>30</v>
      </c>
      <c r="D7" s="368"/>
    </row>
    <row r="8" ht="20.25" customHeight="1" spans="1:4">
      <c r="A8" s="310" t="s">
        <v>31</v>
      </c>
      <c r="B8" s="287"/>
      <c r="C8" s="310" t="s">
        <v>32</v>
      </c>
      <c r="D8" s="368"/>
    </row>
    <row r="9" ht="20.25" customHeight="1" spans="1:4">
      <c r="A9" s="310" t="s">
        <v>33</v>
      </c>
      <c r="B9" s="287"/>
      <c r="C9" s="310" t="s">
        <v>34</v>
      </c>
      <c r="D9" s="368"/>
    </row>
    <row r="10" ht="20.25" customHeight="1" spans="1:4">
      <c r="A10" s="310" t="s">
        <v>35</v>
      </c>
      <c r="B10" s="287"/>
      <c r="C10" s="310" t="s">
        <v>36</v>
      </c>
      <c r="D10" s="368"/>
    </row>
    <row r="11" ht="20.25" customHeight="1" spans="1:4">
      <c r="A11" s="310" t="s">
        <v>37</v>
      </c>
      <c r="B11" s="367">
        <v>7963553</v>
      </c>
      <c r="C11" s="310" t="s">
        <v>38</v>
      </c>
      <c r="D11" s="368"/>
    </row>
    <row r="12" ht="20.25" customHeight="1" spans="1:4">
      <c r="A12" s="310" t="s">
        <v>39</v>
      </c>
      <c r="B12" s="307">
        <v>7963553</v>
      </c>
      <c r="C12" s="310" t="s">
        <v>40</v>
      </c>
      <c r="D12" s="368"/>
    </row>
    <row r="13" ht="20.25" customHeight="1" spans="1:4">
      <c r="A13" s="310" t="s">
        <v>41</v>
      </c>
      <c r="B13" s="307"/>
      <c r="C13" s="310" t="s">
        <v>42</v>
      </c>
      <c r="D13" s="368"/>
    </row>
    <row r="14" ht="20.25" customHeight="1" spans="1:4">
      <c r="A14" s="310" t="s">
        <v>43</v>
      </c>
      <c r="B14" s="307"/>
      <c r="C14" s="310" t="s">
        <v>44</v>
      </c>
      <c r="D14" s="368">
        <v>655735</v>
      </c>
    </row>
    <row r="15" ht="20.25" customHeight="1" spans="1:4">
      <c r="A15" s="369" t="s">
        <v>45</v>
      </c>
      <c r="B15" s="370"/>
      <c r="C15" s="310" t="s">
        <v>46</v>
      </c>
      <c r="D15" s="368">
        <v>9545800.09</v>
      </c>
    </row>
    <row r="16" ht="20.25" customHeight="1" spans="1:4">
      <c r="A16" s="369" t="s">
        <v>47</v>
      </c>
      <c r="B16" s="371"/>
      <c r="C16" s="310" t="s">
        <v>48</v>
      </c>
      <c r="D16" s="368"/>
    </row>
    <row r="17" ht="20.25" customHeight="1" spans="1:4">
      <c r="A17" s="369"/>
      <c r="B17" s="372"/>
      <c r="C17" s="310" t="s">
        <v>49</v>
      </c>
      <c r="D17" s="368"/>
    </row>
    <row r="18" ht="20.25" customHeight="1" spans="1:4">
      <c r="A18" s="371"/>
      <c r="B18" s="372"/>
      <c r="C18" s="310" t="s">
        <v>50</v>
      </c>
      <c r="D18" s="368"/>
    </row>
    <row r="19" ht="20.25" customHeight="1" spans="1:4">
      <c r="A19" s="371"/>
      <c r="B19" s="372"/>
      <c r="C19" s="310" t="s">
        <v>51</v>
      </c>
      <c r="D19" s="368"/>
    </row>
    <row r="20" ht="20.25" customHeight="1" spans="1:4">
      <c r="A20" s="371"/>
      <c r="B20" s="372"/>
      <c r="C20" s="310" t="s">
        <v>52</v>
      </c>
      <c r="D20" s="368"/>
    </row>
    <row r="21" ht="20.25" customHeight="1" spans="1:4">
      <c r="A21" s="371"/>
      <c r="B21" s="372"/>
      <c r="C21" s="310" t="s">
        <v>53</v>
      </c>
      <c r="D21" s="368"/>
    </row>
    <row r="22" ht="20.25" customHeight="1" spans="1:4">
      <c r="A22" s="371"/>
      <c r="B22" s="372"/>
      <c r="C22" s="310" t="s">
        <v>54</v>
      </c>
      <c r="D22" s="368"/>
    </row>
    <row r="23" ht="20.25" customHeight="1" spans="1:4">
      <c r="A23" s="371"/>
      <c r="B23" s="372"/>
      <c r="C23" s="310" t="s">
        <v>55</v>
      </c>
      <c r="D23" s="368"/>
    </row>
    <row r="24" ht="20.25" customHeight="1" spans="1:4">
      <c r="A24" s="371"/>
      <c r="B24" s="372"/>
      <c r="C24" s="310" t="s">
        <v>56</v>
      </c>
      <c r="D24" s="368"/>
    </row>
    <row r="25" ht="20.25" customHeight="1" spans="1:4">
      <c r="A25" s="371"/>
      <c r="B25" s="372"/>
      <c r="C25" s="310" t="s">
        <v>57</v>
      </c>
      <c r="D25" s="368">
        <v>320031</v>
      </c>
    </row>
    <row r="26" ht="20.25" customHeight="1" spans="1:4">
      <c r="A26" s="371"/>
      <c r="B26" s="372"/>
      <c r="C26" s="310" t="s">
        <v>58</v>
      </c>
      <c r="D26" s="368"/>
    </row>
    <row r="27" ht="20.25" customHeight="1" spans="1:4">
      <c r="A27" s="371"/>
      <c r="B27" s="372"/>
      <c r="C27" s="310" t="s">
        <v>59</v>
      </c>
      <c r="D27" s="368"/>
    </row>
    <row r="28" ht="20.25" customHeight="1" spans="1:4">
      <c r="A28" s="371"/>
      <c r="B28" s="372"/>
      <c r="C28" s="310" t="s">
        <v>60</v>
      </c>
      <c r="D28" s="368"/>
    </row>
    <row r="29" ht="20.25" customHeight="1" spans="1:4">
      <c r="A29" s="371"/>
      <c r="B29" s="372"/>
      <c r="C29" s="310" t="s">
        <v>61</v>
      </c>
      <c r="D29" s="368"/>
    </row>
    <row r="30" ht="20.25" customHeight="1" spans="1:4">
      <c r="A30" s="373"/>
      <c r="B30" s="374"/>
      <c r="C30" s="310" t="s">
        <v>62</v>
      </c>
      <c r="D30" s="368"/>
    </row>
    <row r="31" ht="20.25" customHeight="1" spans="1:4">
      <c r="A31" s="373"/>
      <c r="B31" s="374"/>
      <c r="C31" s="310" t="s">
        <v>63</v>
      </c>
      <c r="D31" s="368"/>
    </row>
    <row r="32" ht="20.25" customHeight="1" spans="1:4">
      <c r="A32" s="373"/>
      <c r="B32" s="374"/>
      <c r="C32" s="310" t="s">
        <v>64</v>
      </c>
      <c r="D32" s="368"/>
    </row>
    <row r="33" ht="20.25" customHeight="1" spans="1:4">
      <c r="A33" s="375" t="s">
        <v>65</v>
      </c>
      <c r="B33" s="376">
        <f>B7+B8+B9+B10+B11</f>
        <v>9786458</v>
      </c>
      <c r="C33" s="315" t="s">
        <v>66</v>
      </c>
      <c r="D33" s="312">
        <f>SUM(D7:D29)</f>
        <v>10521566.09</v>
      </c>
    </row>
    <row r="34" ht="20.25" customHeight="1" spans="1:4">
      <c r="A34" s="369" t="s">
        <v>67</v>
      </c>
      <c r="B34" s="377">
        <v>735108.09</v>
      </c>
      <c r="C34" s="310" t="s">
        <v>68</v>
      </c>
      <c r="D34" s="287"/>
    </row>
    <row r="35" s="1" customFormat="1" ht="25.4" customHeight="1" spans="1:4">
      <c r="A35" s="378" t="s">
        <v>69</v>
      </c>
      <c r="B35" s="379"/>
      <c r="C35" s="380" t="s">
        <v>69</v>
      </c>
      <c r="D35" s="381"/>
    </row>
    <row r="36" s="1" customFormat="1" ht="25.4" customHeight="1" spans="1:4">
      <c r="A36" s="378" t="s">
        <v>70</v>
      </c>
      <c r="B36" s="382">
        <v>735108.09</v>
      </c>
      <c r="C36" s="380" t="s">
        <v>71</v>
      </c>
      <c r="D36" s="383"/>
    </row>
    <row r="37" ht="20.25" customHeight="1" spans="1:4">
      <c r="A37" s="384" t="s">
        <v>72</v>
      </c>
      <c r="B37" s="385">
        <f>B33+B34</f>
        <v>10521566.09</v>
      </c>
      <c r="C37" s="315" t="s">
        <v>73</v>
      </c>
      <c r="D37" s="385">
        <f>D33+D34</f>
        <v>10521566.09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0"/>
  <sheetViews>
    <sheetView zoomScaleSheetLayoutView="60" workbookViewId="0">
      <selection activeCell="C9" sqref="C9"/>
    </sheetView>
  </sheetViews>
  <sheetFormatPr defaultColWidth="8" defaultRowHeight="14.25" customHeight="1"/>
  <cols>
    <col min="1" max="1" width="21.1333333333333" style="81" customWidth="1"/>
    <col min="2" max="2" width="23.4285714285714" style="81" customWidth="1"/>
    <col min="3" max="5" width="12.5714285714286" style="81" customWidth="1"/>
    <col min="6" max="6" width="14" style="81" customWidth="1"/>
    <col min="7" max="8" width="12.5714285714286" style="81" customWidth="1"/>
    <col min="9" max="9" width="24" style="81" customWidth="1"/>
    <col min="10" max="14" width="12.5714285714286" style="81" customWidth="1"/>
    <col min="15" max="15" width="11.1428571428571" style="65" customWidth="1"/>
    <col min="16" max="16" width="9.57142857142857" style="65" customWidth="1"/>
    <col min="17" max="17" width="9.71428571428571" style="65" customWidth="1"/>
    <col min="18" max="18" width="10.5714285714286" style="65" customWidth="1"/>
    <col min="19" max="19" width="17.4285714285714" style="81" customWidth="1"/>
    <col min="20" max="20" width="8" style="65" customWidth="1"/>
    <col min="21" max="16384" width="8" style="65"/>
  </cols>
  <sheetData>
    <row r="1" ht="12" customHeight="1" spans="1:18">
      <c r="A1" s="334" t="s">
        <v>74</v>
      </c>
      <c r="B1" s="83"/>
      <c r="C1" s="83"/>
      <c r="D1" s="83"/>
      <c r="E1" s="83"/>
      <c r="F1" s="83"/>
      <c r="G1" s="83"/>
      <c r="H1" s="83"/>
      <c r="I1" s="83"/>
      <c r="J1" s="83"/>
      <c r="K1" s="83"/>
      <c r="L1" s="83"/>
      <c r="M1" s="83"/>
      <c r="N1" s="83"/>
      <c r="O1" s="352"/>
      <c r="P1" s="352"/>
      <c r="Q1" s="352"/>
      <c r="R1" s="352"/>
    </row>
    <row r="2" ht="36" customHeight="1" spans="1:19">
      <c r="A2" s="335" t="s">
        <v>3</v>
      </c>
      <c r="B2" s="67"/>
      <c r="C2" s="67"/>
      <c r="D2" s="67"/>
      <c r="E2" s="67"/>
      <c r="F2" s="67"/>
      <c r="G2" s="67"/>
      <c r="H2" s="67"/>
      <c r="I2" s="67"/>
      <c r="J2" s="67"/>
      <c r="K2" s="67"/>
      <c r="L2" s="67"/>
      <c r="M2" s="67"/>
      <c r="N2" s="67"/>
      <c r="O2" s="68"/>
      <c r="P2" s="68"/>
      <c r="Q2" s="68"/>
      <c r="R2" s="68"/>
      <c r="S2" s="67"/>
    </row>
    <row r="3" ht="20.25" customHeight="1" spans="1:19">
      <c r="A3" s="336" t="s">
        <v>22</v>
      </c>
      <c r="B3" s="114"/>
      <c r="C3" s="114"/>
      <c r="D3" s="114"/>
      <c r="E3" s="114"/>
      <c r="F3" s="114"/>
      <c r="G3" s="114"/>
      <c r="H3" s="114"/>
      <c r="I3" s="114"/>
      <c r="J3" s="114"/>
      <c r="K3" s="114"/>
      <c r="L3" s="114"/>
      <c r="M3" s="114"/>
      <c r="N3" s="114"/>
      <c r="O3" s="353"/>
      <c r="P3" s="353"/>
      <c r="Q3" s="353"/>
      <c r="R3" s="353"/>
      <c r="S3" s="361" t="s">
        <v>23</v>
      </c>
    </row>
    <row r="4" ht="18.75" customHeight="1" spans="1:19">
      <c r="A4" s="337" t="s">
        <v>75</v>
      </c>
      <c r="B4" s="338" t="s">
        <v>76</v>
      </c>
      <c r="C4" s="338" t="s">
        <v>77</v>
      </c>
      <c r="D4" s="339" t="s">
        <v>78</v>
      </c>
      <c r="E4" s="340"/>
      <c r="F4" s="340"/>
      <c r="G4" s="340"/>
      <c r="H4" s="340"/>
      <c r="I4" s="340"/>
      <c r="J4" s="340"/>
      <c r="K4" s="340"/>
      <c r="L4" s="340"/>
      <c r="M4" s="340"/>
      <c r="N4" s="340"/>
      <c r="O4" s="354" t="s">
        <v>67</v>
      </c>
      <c r="P4" s="354"/>
      <c r="Q4" s="354"/>
      <c r="R4" s="354"/>
      <c r="S4" s="362"/>
    </row>
    <row r="5" ht="18.75" customHeight="1" spans="1:19">
      <c r="A5" s="341"/>
      <c r="B5" s="342"/>
      <c r="C5" s="342"/>
      <c r="D5" s="343" t="s">
        <v>79</v>
      </c>
      <c r="E5" s="343" t="s">
        <v>80</v>
      </c>
      <c r="F5" s="343" t="s">
        <v>81</v>
      </c>
      <c r="G5" s="343" t="s">
        <v>82</v>
      </c>
      <c r="H5" s="343" t="s">
        <v>83</v>
      </c>
      <c r="I5" s="355" t="s">
        <v>84</v>
      </c>
      <c r="J5" s="340"/>
      <c r="K5" s="340"/>
      <c r="L5" s="340"/>
      <c r="M5" s="340"/>
      <c r="N5" s="340"/>
      <c r="O5" s="354" t="s">
        <v>79</v>
      </c>
      <c r="P5" s="354" t="s">
        <v>80</v>
      </c>
      <c r="Q5" s="354" t="s">
        <v>81</v>
      </c>
      <c r="R5" s="363" t="s">
        <v>82</v>
      </c>
      <c r="S5" s="354" t="s">
        <v>85</v>
      </c>
    </row>
    <row r="6" ht="33.75" customHeight="1" spans="1:19">
      <c r="A6" s="344"/>
      <c r="B6" s="345"/>
      <c r="C6" s="345"/>
      <c r="D6" s="344"/>
      <c r="E6" s="344"/>
      <c r="F6" s="344"/>
      <c r="G6" s="344"/>
      <c r="H6" s="344"/>
      <c r="I6" s="345" t="s">
        <v>79</v>
      </c>
      <c r="J6" s="345" t="s">
        <v>86</v>
      </c>
      <c r="K6" s="345" t="s">
        <v>87</v>
      </c>
      <c r="L6" s="345" t="s">
        <v>88</v>
      </c>
      <c r="M6" s="345" t="s">
        <v>89</v>
      </c>
      <c r="N6" s="356" t="s">
        <v>90</v>
      </c>
      <c r="O6" s="354"/>
      <c r="P6" s="354"/>
      <c r="Q6" s="354"/>
      <c r="R6" s="363"/>
      <c r="S6" s="354"/>
    </row>
    <row r="7" ht="16.5" customHeight="1" spans="1:19">
      <c r="A7" s="346">
        <v>1</v>
      </c>
      <c r="B7" s="346">
        <v>2</v>
      </c>
      <c r="C7" s="346">
        <v>3</v>
      </c>
      <c r="D7" s="346">
        <v>4</v>
      </c>
      <c r="E7" s="346">
        <v>5</v>
      </c>
      <c r="F7" s="346">
        <v>6</v>
      </c>
      <c r="G7" s="346">
        <v>7</v>
      </c>
      <c r="H7" s="346">
        <v>8</v>
      </c>
      <c r="I7" s="357">
        <v>9</v>
      </c>
      <c r="J7" s="346">
        <v>10</v>
      </c>
      <c r="K7" s="346">
        <v>11</v>
      </c>
      <c r="L7" s="346">
        <v>12</v>
      </c>
      <c r="M7" s="346">
        <v>13</v>
      </c>
      <c r="N7" s="346">
        <v>14</v>
      </c>
      <c r="O7" s="346">
        <v>15</v>
      </c>
      <c r="P7" s="346">
        <v>16</v>
      </c>
      <c r="Q7" s="346">
        <v>17</v>
      </c>
      <c r="R7" s="346">
        <v>18</v>
      </c>
      <c r="S7" s="125">
        <v>19</v>
      </c>
    </row>
    <row r="8" ht="16.5" customHeight="1" spans="1:19">
      <c r="A8" s="347" t="s">
        <v>91</v>
      </c>
      <c r="B8" s="347" t="s">
        <v>92</v>
      </c>
      <c r="C8" s="287">
        <v>10521566.09</v>
      </c>
      <c r="D8" s="287">
        <v>9786458</v>
      </c>
      <c r="E8" s="311">
        <v>1822905</v>
      </c>
      <c r="F8" s="311" t="s">
        <v>93</v>
      </c>
      <c r="G8" s="311" t="s">
        <v>93</v>
      </c>
      <c r="H8" s="348" t="s">
        <v>93</v>
      </c>
      <c r="I8" s="134">
        <f>J8</f>
        <v>7963553</v>
      </c>
      <c r="J8" s="358">
        <v>7963553</v>
      </c>
      <c r="K8" s="311" t="s">
        <v>93</v>
      </c>
      <c r="L8" s="311" t="s">
        <v>93</v>
      </c>
      <c r="M8" s="311" t="s">
        <v>93</v>
      </c>
      <c r="N8" s="348" t="s">
        <v>93</v>
      </c>
      <c r="O8" s="134">
        <v>735108.09</v>
      </c>
      <c r="P8" s="134" t="s">
        <v>93</v>
      </c>
      <c r="Q8" s="134"/>
      <c r="R8" s="364"/>
      <c r="S8" s="287">
        <v>735108.09</v>
      </c>
    </row>
    <row r="9" ht="16.5" customHeight="1" spans="1:19">
      <c r="A9" s="349" t="s">
        <v>77</v>
      </c>
      <c r="B9" s="350"/>
      <c r="C9" s="287">
        <f>SUM(C8)</f>
        <v>10521566.09</v>
      </c>
      <c r="D9" s="287">
        <f>SUM(D8)</f>
        <v>9786458</v>
      </c>
      <c r="E9" s="287">
        <f>SUM(E8)</f>
        <v>1822905</v>
      </c>
      <c r="F9" s="287"/>
      <c r="G9" s="287"/>
      <c r="H9" s="351"/>
      <c r="I9" s="134">
        <f>J9</f>
        <v>7963553</v>
      </c>
      <c r="J9" s="359">
        <f>SUM(J8)</f>
        <v>7963553</v>
      </c>
      <c r="K9" s="287"/>
      <c r="L9" s="287"/>
      <c r="M9" s="287"/>
      <c r="N9" s="287"/>
      <c r="O9" s="287">
        <f>SUM(O8)</f>
        <v>735108.09</v>
      </c>
      <c r="P9" s="287"/>
      <c r="Q9" s="287"/>
      <c r="R9" s="287"/>
      <c r="S9" s="287">
        <f>SUM(S8)</f>
        <v>735108.09</v>
      </c>
    </row>
    <row r="10" customHeight="1" spans="9:19">
      <c r="I10" s="360"/>
      <c r="S10" s="7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2"/>
  <sheetViews>
    <sheetView zoomScaleSheetLayoutView="60" workbookViewId="0">
      <selection activeCell="K22" sqref="K22"/>
    </sheetView>
  </sheetViews>
  <sheetFormatPr defaultColWidth="8.88571428571429" defaultRowHeight="14.25" customHeight="1"/>
  <cols>
    <col min="1" max="1" width="14.2857142857143" style="81" customWidth="1"/>
    <col min="2" max="2" width="29.1333333333333" style="81" customWidth="1"/>
    <col min="3" max="4" width="15.4285714285714" style="81" customWidth="1"/>
    <col min="5" max="8" width="18.847619047619" style="81" customWidth="1"/>
    <col min="9" max="9" width="15.5714285714286" style="81" customWidth="1"/>
    <col min="10" max="10" width="14.1333333333333" style="81" customWidth="1"/>
    <col min="11" max="15" width="18.847619047619" style="81" customWidth="1"/>
    <col min="16" max="16" width="9.13333333333333" style="81" customWidth="1"/>
    <col min="17" max="16384" width="9.13333333333333" style="81"/>
  </cols>
  <sheetData>
    <row r="1" ht="15.75" customHeight="1" spans="1:1">
      <c r="A1" s="318" t="s">
        <v>94</v>
      </c>
    </row>
    <row r="2" ht="28.5" customHeight="1" spans="1:15">
      <c r="A2" s="319" t="s">
        <v>4</v>
      </c>
      <c r="B2" s="319"/>
      <c r="C2" s="319"/>
      <c r="D2" s="319"/>
      <c r="E2" s="319"/>
      <c r="F2" s="319"/>
      <c r="G2" s="319"/>
      <c r="H2" s="319"/>
      <c r="I2" s="319"/>
      <c r="J2" s="319"/>
      <c r="K2" s="319"/>
      <c r="L2" s="319"/>
      <c r="M2" s="319"/>
      <c r="N2" s="319"/>
      <c r="O2" s="319"/>
    </row>
    <row r="3" ht="15" customHeight="1" spans="1:15">
      <c r="A3" s="320" t="s">
        <v>22</v>
      </c>
      <c r="B3" s="321"/>
      <c r="C3" s="322"/>
      <c r="D3" s="322"/>
      <c r="E3" s="322"/>
      <c r="F3" s="322"/>
      <c r="G3" s="322"/>
      <c r="H3" s="322"/>
      <c r="I3" s="322"/>
      <c r="J3" s="322"/>
      <c r="K3" s="322"/>
      <c r="L3" s="322"/>
      <c r="M3" s="87"/>
      <c r="N3" s="87"/>
      <c r="O3" s="333" t="s">
        <v>23</v>
      </c>
    </row>
    <row r="4" ht="17.25" customHeight="1" spans="1:15">
      <c r="A4" s="281" t="s">
        <v>95</v>
      </c>
      <c r="B4" s="281" t="s">
        <v>96</v>
      </c>
      <c r="C4" s="323" t="s">
        <v>77</v>
      </c>
      <c r="D4" s="199" t="s">
        <v>80</v>
      </c>
      <c r="E4" s="199"/>
      <c r="F4" s="199"/>
      <c r="G4" s="199" t="s">
        <v>81</v>
      </c>
      <c r="H4" s="199" t="s">
        <v>82</v>
      </c>
      <c r="I4" s="199" t="s">
        <v>97</v>
      </c>
      <c r="J4" s="199" t="s">
        <v>84</v>
      </c>
      <c r="K4" s="199"/>
      <c r="L4" s="199"/>
      <c r="M4" s="199"/>
      <c r="N4" s="199"/>
      <c r="O4" s="199"/>
    </row>
    <row r="5" ht="27" spans="1:15">
      <c r="A5" s="324"/>
      <c r="B5" s="324"/>
      <c r="C5" s="325"/>
      <c r="D5" s="199" t="s">
        <v>79</v>
      </c>
      <c r="E5" s="199" t="s">
        <v>98</v>
      </c>
      <c r="F5" s="199" t="s">
        <v>99</v>
      </c>
      <c r="G5" s="199"/>
      <c r="H5" s="199"/>
      <c r="I5" s="199"/>
      <c r="J5" s="199" t="s">
        <v>79</v>
      </c>
      <c r="K5" s="199" t="s">
        <v>100</v>
      </c>
      <c r="L5" s="199" t="s">
        <v>101</v>
      </c>
      <c r="M5" s="199" t="s">
        <v>102</v>
      </c>
      <c r="N5" s="199" t="s">
        <v>103</v>
      </c>
      <c r="O5" s="199" t="s">
        <v>104</v>
      </c>
    </row>
    <row r="6" ht="16.5" customHeight="1" spans="1:15">
      <c r="A6" s="326">
        <v>1</v>
      </c>
      <c r="B6" s="326">
        <v>2</v>
      </c>
      <c r="C6" s="326">
        <v>3</v>
      </c>
      <c r="D6" s="326">
        <v>4</v>
      </c>
      <c r="E6" s="326">
        <v>5</v>
      </c>
      <c r="F6" s="326">
        <v>6</v>
      </c>
      <c r="G6" s="326">
        <v>7</v>
      </c>
      <c r="H6" s="326">
        <v>8</v>
      </c>
      <c r="I6" s="326">
        <v>9</v>
      </c>
      <c r="J6" s="326">
        <v>10</v>
      </c>
      <c r="K6" s="326">
        <v>11</v>
      </c>
      <c r="L6" s="326">
        <v>12</v>
      </c>
      <c r="M6" s="326">
        <v>13</v>
      </c>
      <c r="N6" s="326">
        <v>14</v>
      </c>
      <c r="O6" s="326">
        <v>15</v>
      </c>
    </row>
    <row r="7" ht="33" customHeight="1" spans="1:15">
      <c r="A7" s="327" t="s">
        <v>105</v>
      </c>
      <c r="B7" s="327" t="s">
        <v>106</v>
      </c>
      <c r="C7" s="328">
        <v>655735</v>
      </c>
      <c r="D7" s="328">
        <f>E7+F7</f>
        <v>315645</v>
      </c>
      <c r="E7" s="328">
        <v>315645</v>
      </c>
      <c r="F7" s="328"/>
      <c r="G7" s="328"/>
      <c r="H7" s="328"/>
      <c r="I7" s="328"/>
      <c r="J7" s="328">
        <v>340090</v>
      </c>
      <c r="K7" s="328">
        <v>340090</v>
      </c>
      <c r="L7" s="328"/>
      <c r="M7" s="328"/>
      <c r="N7" s="328"/>
      <c r="O7" s="328"/>
    </row>
    <row r="8" ht="33" customHeight="1" spans="1:15">
      <c r="A8" s="329" t="s">
        <v>107</v>
      </c>
      <c r="B8" s="329" t="s">
        <v>108</v>
      </c>
      <c r="C8" s="328">
        <v>655735</v>
      </c>
      <c r="D8" s="328">
        <f t="shared" ref="D8:D22" si="0">E8+F8</f>
        <v>315645</v>
      </c>
      <c r="E8" s="328">
        <v>315645</v>
      </c>
      <c r="F8" s="328"/>
      <c r="G8" s="328"/>
      <c r="H8" s="328"/>
      <c r="I8" s="328"/>
      <c r="J8" s="328">
        <v>340090</v>
      </c>
      <c r="K8" s="328">
        <v>340090</v>
      </c>
      <c r="L8" s="328"/>
      <c r="M8" s="328"/>
      <c r="N8" s="328"/>
      <c r="O8" s="328"/>
    </row>
    <row r="9" ht="33" customHeight="1" spans="1:15">
      <c r="A9" s="330" t="s">
        <v>109</v>
      </c>
      <c r="B9" s="330" t="s">
        <v>110</v>
      </c>
      <c r="C9" s="328">
        <v>550520</v>
      </c>
      <c r="D9" s="328">
        <f t="shared" si="0"/>
        <v>210430</v>
      </c>
      <c r="E9" s="328">
        <v>210430</v>
      </c>
      <c r="F9" s="328"/>
      <c r="G9" s="328"/>
      <c r="H9" s="328"/>
      <c r="I9" s="328"/>
      <c r="J9" s="328">
        <v>340090</v>
      </c>
      <c r="K9" s="328">
        <v>340090</v>
      </c>
      <c r="L9" s="328"/>
      <c r="M9" s="328"/>
      <c r="N9" s="328"/>
      <c r="O9" s="328"/>
    </row>
    <row r="10" ht="33" customHeight="1" spans="1:15">
      <c r="A10" s="330" t="s">
        <v>111</v>
      </c>
      <c r="B10" s="330" t="s">
        <v>112</v>
      </c>
      <c r="C10" s="328">
        <v>105215</v>
      </c>
      <c r="D10" s="328">
        <f t="shared" si="0"/>
        <v>105215</v>
      </c>
      <c r="E10" s="328">
        <v>105215</v>
      </c>
      <c r="F10" s="328"/>
      <c r="G10" s="328"/>
      <c r="H10" s="328"/>
      <c r="I10" s="328"/>
      <c r="J10" s="328"/>
      <c r="K10" s="328"/>
      <c r="L10" s="328"/>
      <c r="M10" s="328"/>
      <c r="N10" s="328"/>
      <c r="O10" s="328"/>
    </row>
    <row r="11" ht="33" customHeight="1" spans="1:15">
      <c r="A11" s="327" t="s">
        <v>113</v>
      </c>
      <c r="B11" s="327" t="s">
        <v>114</v>
      </c>
      <c r="C11" s="328">
        <v>9545800.09</v>
      </c>
      <c r="D11" s="328">
        <f t="shared" si="0"/>
        <v>1356504</v>
      </c>
      <c r="E11" s="328">
        <v>1276504</v>
      </c>
      <c r="F11" s="328">
        <v>80000</v>
      </c>
      <c r="G11" s="328"/>
      <c r="H11" s="328"/>
      <c r="I11" s="328"/>
      <c r="J11" s="328">
        <v>8189296.09</v>
      </c>
      <c r="K11" s="328">
        <v>8189296.09</v>
      </c>
      <c r="L11" s="328"/>
      <c r="M11" s="328"/>
      <c r="N11" s="328"/>
      <c r="O11" s="328"/>
    </row>
    <row r="12" ht="33" customHeight="1" spans="1:15">
      <c r="A12" s="329" t="s">
        <v>115</v>
      </c>
      <c r="B12" s="329" t="s">
        <v>116</v>
      </c>
      <c r="C12" s="328">
        <v>9148446.09</v>
      </c>
      <c r="D12" s="328">
        <f t="shared" si="0"/>
        <v>1170296</v>
      </c>
      <c r="E12" s="328">
        <v>1090296</v>
      </c>
      <c r="F12" s="328">
        <v>80000</v>
      </c>
      <c r="G12" s="328"/>
      <c r="H12" s="328"/>
      <c r="I12" s="328"/>
      <c r="J12" s="328">
        <v>7978150.09</v>
      </c>
      <c r="K12" s="328">
        <v>7978150.09</v>
      </c>
      <c r="L12" s="328"/>
      <c r="M12" s="328"/>
      <c r="N12" s="328"/>
      <c r="O12" s="328"/>
    </row>
    <row r="13" ht="33" customHeight="1" spans="1:15">
      <c r="A13" s="330" t="s">
        <v>117</v>
      </c>
      <c r="B13" s="330" t="s">
        <v>118</v>
      </c>
      <c r="C13" s="328">
        <v>9068446.09</v>
      </c>
      <c r="D13" s="328">
        <f t="shared" si="0"/>
        <v>1090296</v>
      </c>
      <c r="E13" s="328">
        <v>1090296</v>
      </c>
      <c r="F13" s="328"/>
      <c r="G13" s="328"/>
      <c r="H13" s="328"/>
      <c r="I13" s="328"/>
      <c r="J13" s="328">
        <v>7978150.09</v>
      </c>
      <c r="K13" s="328">
        <v>7978150.09</v>
      </c>
      <c r="L13" s="328"/>
      <c r="M13" s="328"/>
      <c r="N13" s="328"/>
      <c r="O13" s="328"/>
    </row>
    <row r="14" ht="33" customHeight="1" spans="1:15">
      <c r="A14" s="330" t="s">
        <v>119</v>
      </c>
      <c r="B14" s="330" t="s">
        <v>120</v>
      </c>
      <c r="C14" s="328">
        <v>80000</v>
      </c>
      <c r="D14" s="328">
        <f t="shared" si="0"/>
        <v>80000</v>
      </c>
      <c r="E14" s="328"/>
      <c r="F14" s="328">
        <v>80000</v>
      </c>
      <c r="G14" s="328"/>
      <c r="H14" s="328"/>
      <c r="I14" s="328"/>
      <c r="J14" s="328"/>
      <c r="K14" s="328"/>
      <c r="L14" s="328"/>
      <c r="M14" s="328"/>
      <c r="N14" s="328"/>
      <c r="O14" s="328"/>
    </row>
    <row r="15" ht="33" customHeight="1" spans="1:15">
      <c r="A15" s="329" t="s">
        <v>121</v>
      </c>
      <c r="B15" s="329" t="s">
        <v>122</v>
      </c>
      <c r="C15" s="328">
        <v>397354</v>
      </c>
      <c r="D15" s="328">
        <f t="shared" si="0"/>
        <v>186208</v>
      </c>
      <c r="E15" s="328">
        <v>186208</v>
      </c>
      <c r="F15" s="328"/>
      <c r="G15" s="328"/>
      <c r="H15" s="328"/>
      <c r="I15" s="328"/>
      <c r="J15" s="328">
        <v>211146</v>
      </c>
      <c r="K15" s="328">
        <v>211146</v>
      </c>
      <c r="L15" s="328"/>
      <c r="M15" s="328"/>
      <c r="N15" s="328"/>
      <c r="O15" s="328"/>
    </row>
    <row r="16" ht="33" customHeight="1" spans="1:15">
      <c r="A16" s="330" t="s">
        <v>123</v>
      </c>
      <c r="B16" s="330" t="s">
        <v>124</v>
      </c>
      <c r="C16" s="328">
        <v>320266</v>
      </c>
      <c r="D16" s="328">
        <f t="shared" si="0"/>
        <v>109120</v>
      </c>
      <c r="E16" s="328">
        <v>109120</v>
      </c>
      <c r="F16" s="328"/>
      <c r="G16" s="328"/>
      <c r="H16" s="328"/>
      <c r="I16" s="328"/>
      <c r="J16" s="328">
        <v>211146</v>
      </c>
      <c r="K16" s="328">
        <v>211146</v>
      </c>
      <c r="L16" s="328"/>
      <c r="M16" s="328"/>
      <c r="N16" s="328"/>
      <c r="O16" s="328"/>
    </row>
    <row r="17" ht="33" customHeight="1" spans="1:15">
      <c r="A17" s="330" t="s">
        <v>125</v>
      </c>
      <c r="B17" s="330" t="s">
        <v>126</v>
      </c>
      <c r="C17" s="328">
        <v>72600</v>
      </c>
      <c r="D17" s="328">
        <f t="shared" si="0"/>
        <v>72600</v>
      </c>
      <c r="E17" s="328">
        <v>72600</v>
      </c>
      <c r="F17" s="328"/>
      <c r="G17" s="328"/>
      <c r="H17" s="328"/>
      <c r="I17" s="328"/>
      <c r="J17" s="328"/>
      <c r="K17" s="328"/>
      <c r="L17" s="328"/>
      <c r="M17" s="328"/>
      <c r="N17" s="328"/>
      <c r="O17" s="328"/>
    </row>
    <row r="18" ht="33" customHeight="1" spans="1:15">
      <c r="A18" s="330" t="s">
        <v>127</v>
      </c>
      <c r="B18" s="330" t="s">
        <v>128</v>
      </c>
      <c r="C18" s="328">
        <v>4488</v>
      </c>
      <c r="D18" s="328">
        <f t="shared" si="0"/>
        <v>4488</v>
      </c>
      <c r="E18" s="328">
        <v>4488</v>
      </c>
      <c r="F18" s="328"/>
      <c r="G18" s="328"/>
      <c r="H18" s="328"/>
      <c r="I18" s="328"/>
      <c r="J18" s="328"/>
      <c r="K18" s="328"/>
      <c r="L18" s="328"/>
      <c r="M18" s="328"/>
      <c r="N18" s="328"/>
      <c r="O18" s="328"/>
    </row>
    <row r="19" ht="33" customHeight="1" spans="1:15">
      <c r="A19" s="327" t="s">
        <v>129</v>
      </c>
      <c r="B19" s="327" t="s">
        <v>130</v>
      </c>
      <c r="C19" s="328">
        <v>320031</v>
      </c>
      <c r="D19" s="328">
        <f t="shared" si="0"/>
        <v>150756</v>
      </c>
      <c r="E19" s="328">
        <v>150756</v>
      </c>
      <c r="F19" s="328"/>
      <c r="G19" s="328"/>
      <c r="H19" s="328"/>
      <c r="I19" s="328"/>
      <c r="J19" s="328">
        <v>169275</v>
      </c>
      <c r="K19" s="328">
        <v>169275</v>
      </c>
      <c r="L19" s="328"/>
      <c r="M19" s="328"/>
      <c r="N19" s="328"/>
      <c r="O19" s="328"/>
    </row>
    <row r="20" ht="33" customHeight="1" spans="1:15">
      <c r="A20" s="329" t="s">
        <v>131</v>
      </c>
      <c r="B20" s="329" t="s">
        <v>132</v>
      </c>
      <c r="C20" s="328">
        <v>320031</v>
      </c>
      <c r="D20" s="328">
        <f t="shared" si="0"/>
        <v>150756</v>
      </c>
      <c r="E20" s="328">
        <v>150756</v>
      </c>
      <c r="F20" s="328"/>
      <c r="G20" s="328"/>
      <c r="H20" s="328"/>
      <c r="I20" s="328"/>
      <c r="J20" s="328">
        <v>169275</v>
      </c>
      <c r="K20" s="328">
        <v>169275</v>
      </c>
      <c r="L20" s="328"/>
      <c r="M20" s="328"/>
      <c r="N20" s="328"/>
      <c r="O20" s="328"/>
    </row>
    <row r="21" ht="33" customHeight="1" spans="1:15">
      <c r="A21" s="330" t="s">
        <v>133</v>
      </c>
      <c r="B21" s="330" t="s">
        <v>134</v>
      </c>
      <c r="C21" s="328">
        <v>320031</v>
      </c>
      <c r="D21" s="328">
        <f t="shared" si="0"/>
        <v>150756</v>
      </c>
      <c r="E21" s="328">
        <v>150756</v>
      </c>
      <c r="F21" s="328"/>
      <c r="G21" s="328"/>
      <c r="H21" s="328"/>
      <c r="I21" s="328"/>
      <c r="J21" s="328">
        <v>169275</v>
      </c>
      <c r="K21" s="328">
        <v>169275</v>
      </c>
      <c r="L21" s="328"/>
      <c r="M21" s="328"/>
      <c r="N21" s="328"/>
      <c r="O21" s="328"/>
    </row>
    <row r="22" ht="17.25" customHeight="1" spans="1:15">
      <c r="A22" s="331" t="s">
        <v>135</v>
      </c>
      <c r="B22" s="332" t="s">
        <v>135</v>
      </c>
      <c r="C22" s="328">
        <f>D22+J22</f>
        <v>10521566.09</v>
      </c>
      <c r="D22" s="328">
        <f t="shared" si="0"/>
        <v>1822905</v>
      </c>
      <c r="E22" s="328">
        <v>1742905</v>
      </c>
      <c r="F22" s="328">
        <v>80000</v>
      </c>
      <c r="G22" s="328"/>
      <c r="H22" s="328"/>
      <c r="I22" s="328"/>
      <c r="J22" s="328">
        <f>J7+J11+J19</f>
        <v>8698661.09</v>
      </c>
      <c r="K22" s="328">
        <f>K7+K11+K19</f>
        <v>8698661.09</v>
      </c>
      <c r="L22" s="328"/>
      <c r="M22" s="328"/>
      <c r="N22" s="328"/>
      <c r="O22" s="328"/>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F35"/>
  <sheetViews>
    <sheetView zoomScaleSheetLayoutView="60" workbookViewId="0">
      <pane xSplit="4" ySplit="6" topLeftCell="E13" activePane="bottomRight" state="frozen"/>
      <selection/>
      <selection pane="topRight"/>
      <selection pane="bottomLeft"/>
      <selection pane="bottomRight" activeCell="D35" sqref="D35"/>
    </sheetView>
  </sheetViews>
  <sheetFormatPr defaultColWidth="8.88571428571429" defaultRowHeight="14.25" customHeight="1" outlineLevelCol="5"/>
  <cols>
    <col min="1" max="1" width="49.2857142857143" style="64" customWidth="1"/>
    <col min="2" max="2" width="38.847619047619" style="64" customWidth="1"/>
    <col min="3" max="3" width="48.5714285714286" style="64" customWidth="1"/>
    <col min="4" max="4" width="36.4285714285714" style="64" customWidth="1"/>
    <col min="5" max="5" width="9.13333333333333" style="65" customWidth="1"/>
    <col min="6" max="16384" width="9.13333333333333" style="65"/>
  </cols>
  <sheetData>
    <row r="1" customHeight="1" spans="1:4">
      <c r="A1" s="301" t="s">
        <v>136</v>
      </c>
      <c r="B1" s="301"/>
      <c r="C1" s="301"/>
      <c r="D1" s="158"/>
    </row>
    <row r="2" ht="31.5" customHeight="1" spans="1:4">
      <c r="A2" s="66" t="s">
        <v>5</v>
      </c>
      <c r="B2" s="302"/>
      <c r="C2" s="302"/>
      <c r="D2" s="302"/>
    </row>
    <row r="3" ht="17.25" customHeight="1" spans="1:4">
      <c r="A3" s="168" t="s">
        <v>22</v>
      </c>
      <c r="B3" s="303"/>
      <c r="C3" s="303"/>
      <c r="D3" s="160" t="s">
        <v>23</v>
      </c>
    </row>
    <row r="4" ht="19.5" customHeight="1" spans="1:4">
      <c r="A4" s="90" t="s">
        <v>24</v>
      </c>
      <c r="B4" s="170"/>
      <c r="C4" s="90" t="s">
        <v>25</v>
      </c>
      <c r="D4" s="170"/>
    </row>
    <row r="5" ht="21.75" customHeight="1" spans="1:4">
      <c r="A5" s="89" t="s">
        <v>26</v>
      </c>
      <c r="B5" s="304" t="s">
        <v>27</v>
      </c>
      <c r="C5" s="89" t="s">
        <v>137</v>
      </c>
      <c r="D5" s="304" t="s">
        <v>27</v>
      </c>
    </row>
    <row r="6" ht="17.25" customHeight="1" spans="1:4">
      <c r="A6" s="93"/>
      <c r="B6" s="108"/>
      <c r="C6" s="93"/>
      <c r="D6" s="108"/>
    </row>
    <row r="7" ht="17.25" customHeight="1" spans="1:6">
      <c r="A7" s="305" t="s">
        <v>138</v>
      </c>
      <c r="B7" s="287">
        <v>1822905</v>
      </c>
      <c r="C7" s="306" t="s">
        <v>139</v>
      </c>
      <c r="D7" s="307">
        <v>1822905</v>
      </c>
      <c r="F7" s="308"/>
    </row>
    <row r="8" ht="17.25" customHeight="1" spans="1:4">
      <c r="A8" s="309" t="s">
        <v>140</v>
      </c>
      <c r="B8" s="287">
        <v>1822905</v>
      </c>
      <c r="C8" s="306" t="s">
        <v>141</v>
      </c>
      <c r="D8" s="307"/>
    </row>
    <row r="9" ht="17.25" customHeight="1" spans="1:4">
      <c r="A9" s="309" t="s">
        <v>142</v>
      </c>
      <c r="B9" s="287"/>
      <c r="C9" s="306" t="s">
        <v>143</v>
      </c>
      <c r="D9" s="307"/>
    </row>
    <row r="10" ht="17.25" customHeight="1" spans="1:4">
      <c r="A10" s="309" t="s">
        <v>144</v>
      </c>
      <c r="B10" s="287"/>
      <c r="C10" s="306" t="s">
        <v>145</v>
      </c>
      <c r="D10" s="307"/>
    </row>
    <row r="11" ht="17.25" customHeight="1" spans="1:4">
      <c r="A11" s="309" t="s">
        <v>146</v>
      </c>
      <c r="B11" s="287"/>
      <c r="C11" s="306" t="s">
        <v>147</v>
      </c>
      <c r="D11" s="307"/>
    </row>
    <row r="12" ht="17.25" customHeight="1" spans="1:4">
      <c r="A12" s="309" t="s">
        <v>140</v>
      </c>
      <c r="B12" s="287"/>
      <c r="C12" s="306" t="s">
        <v>148</v>
      </c>
      <c r="D12" s="307"/>
    </row>
    <row r="13" ht="17.25" customHeight="1" spans="1:4">
      <c r="A13" s="310" t="s">
        <v>142</v>
      </c>
      <c r="B13" s="311"/>
      <c r="C13" s="306" t="s">
        <v>149</v>
      </c>
      <c r="D13" s="307"/>
    </row>
    <row r="14" ht="17.25" customHeight="1" spans="1:4">
      <c r="A14" s="310" t="s">
        <v>144</v>
      </c>
      <c r="B14" s="311"/>
      <c r="C14" s="306" t="s">
        <v>150</v>
      </c>
      <c r="D14" s="307"/>
    </row>
    <row r="15" ht="17.25" customHeight="1" spans="1:4">
      <c r="A15" s="309"/>
      <c r="B15" s="311"/>
      <c r="C15" s="306" t="s">
        <v>151</v>
      </c>
      <c r="D15" s="307">
        <v>315645</v>
      </c>
    </row>
    <row r="16" ht="17.25" customHeight="1" spans="1:4">
      <c r="A16" s="309"/>
      <c r="B16" s="287"/>
      <c r="C16" s="306" t="s">
        <v>152</v>
      </c>
      <c r="D16" s="307">
        <v>1356504</v>
      </c>
    </row>
    <row r="17" ht="17.25" customHeight="1" spans="1:4">
      <c r="A17" s="309"/>
      <c r="B17" s="312"/>
      <c r="C17" s="306" t="s">
        <v>153</v>
      </c>
      <c r="D17" s="307"/>
    </row>
    <row r="18" ht="17.25" customHeight="1" spans="1:4">
      <c r="A18" s="310"/>
      <c r="B18" s="312"/>
      <c r="C18" s="306" t="s">
        <v>154</v>
      </c>
      <c r="D18" s="307"/>
    </row>
    <row r="19" ht="17.25" customHeight="1" spans="1:4">
      <c r="A19" s="310"/>
      <c r="B19" s="313"/>
      <c r="C19" s="306" t="s">
        <v>155</v>
      </c>
      <c r="D19" s="307"/>
    </row>
    <row r="20" ht="17.25" customHeight="1" spans="1:4">
      <c r="A20" s="314"/>
      <c r="B20" s="313"/>
      <c r="C20" s="306" t="s">
        <v>156</v>
      </c>
      <c r="D20" s="307"/>
    </row>
    <row r="21" ht="17.25" customHeight="1" spans="1:4">
      <c r="A21" s="314"/>
      <c r="B21" s="313"/>
      <c r="C21" s="306" t="s">
        <v>157</v>
      </c>
      <c r="D21" s="307"/>
    </row>
    <row r="22" ht="17.25" customHeight="1" spans="1:4">
      <c r="A22" s="314"/>
      <c r="B22" s="313"/>
      <c r="C22" s="306" t="s">
        <v>158</v>
      </c>
      <c r="D22" s="307"/>
    </row>
    <row r="23" ht="17.25" customHeight="1" spans="1:4">
      <c r="A23" s="314"/>
      <c r="B23" s="313"/>
      <c r="C23" s="306" t="s">
        <v>159</v>
      </c>
      <c r="D23" s="307"/>
    </row>
    <row r="24" ht="17.25" customHeight="1" spans="1:4">
      <c r="A24" s="314"/>
      <c r="B24" s="313"/>
      <c r="C24" s="306" t="s">
        <v>160</v>
      </c>
      <c r="D24" s="307"/>
    </row>
    <row r="25" ht="17.25" customHeight="1" spans="1:4">
      <c r="A25" s="314"/>
      <c r="B25" s="313"/>
      <c r="C25" s="306" t="s">
        <v>161</v>
      </c>
      <c r="D25" s="307"/>
    </row>
    <row r="26" ht="17.25" customHeight="1" spans="1:4">
      <c r="A26" s="314"/>
      <c r="B26" s="313"/>
      <c r="C26" s="306" t="s">
        <v>162</v>
      </c>
      <c r="D26" s="307">
        <v>150756</v>
      </c>
    </row>
    <row r="27" ht="17.25" customHeight="1" spans="1:4">
      <c r="A27" s="314"/>
      <c r="B27" s="313"/>
      <c r="C27" s="306" t="s">
        <v>163</v>
      </c>
      <c r="D27" s="307"/>
    </row>
    <row r="28" ht="17.25" customHeight="1" spans="1:4">
      <c r="A28" s="314"/>
      <c r="B28" s="313"/>
      <c r="C28" s="306" t="s">
        <v>164</v>
      </c>
      <c r="D28" s="307"/>
    </row>
    <row r="29" ht="17.25" customHeight="1" spans="1:4">
      <c r="A29" s="314"/>
      <c r="B29" s="313"/>
      <c r="C29" s="306" t="s">
        <v>165</v>
      </c>
      <c r="D29" s="307"/>
    </row>
    <row r="30" ht="17.25" customHeight="1" spans="1:4">
      <c r="A30" s="314"/>
      <c r="B30" s="313"/>
      <c r="C30" s="306" t="s">
        <v>166</v>
      </c>
      <c r="D30" s="307"/>
    </row>
    <row r="31" customHeight="1" spans="1:4">
      <c r="A31" s="315"/>
      <c r="B31" s="312"/>
      <c r="C31" s="306" t="s">
        <v>167</v>
      </c>
      <c r="D31" s="307"/>
    </row>
    <row r="32" customHeight="1" spans="1:4">
      <c r="A32" s="315"/>
      <c r="B32" s="312"/>
      <c r="C32" s="306" t="s">
        <v>168</v>
      </c>
      <c r="D32" s="307"/>
    </row>
    <row r="33" customHeight="1" spans="1:4">
      <c r="A33" s="315"/>
      <c r="B33" s="312"/>
      <c r="C33" s="306" t="s">
        <v>169</v>
      </c>
      <c r="D33" s="307"/>
    </row>
    <row r="34" customHeight="1" spans="1:4">
      <c r="A34" s="315"/>
      <c r="B34" s="312"/>
      <c r="C34" s="310" t="s">
        <v>170</v>
      </c>
      <c r="D34" s="316"/>
    </row>
    <row r="35" ht="17.25" customHeight="1" spans="1:4">
      <c r="A35" s="317" t="s">
        <v>171</v>
      </c>
      <c r="B35" s="312">
        <v>1822905</v>
      </c>
      <c r="C35" s="315" t="s">
        <v>73</v>
      </c>
      <c r="D35" s="312">
        <v>1822905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23"/>
  <sheetViews>
    <sheetView zoomScaleSheetLayoutView="60" workbookViewId="0">
      <selection activeCell="C26" sqref="C26"/>
    </sheetView>
  </sheetViews>
  <sheetFormatPr defaultColWidth="8.88571428571429" defaultRowHeight="14.25" customHeight="1" outlineLevelCol="6"/>
  <cols>
    <col min="1" max="1" width="20.1333333333333" style="162" customWidth="1"/>
    <col min="2" max="2" width="44" style="162" customWidth="1"/>
    <col min="3" max="3" width="24.2857142857143" style="81" customWidth="1"/>
    <col min="4" max="4" width="16.5714285714286" style="81" customWidth="1"/>
    <col min="5" max="7" width="24.2857142857143" style="81" customWidth="1"/>
    <col min="8" max="8" width="9.13333333333333" style="81" customWidth="1"/>
    <col min="9" max="16384" width="9.13333333333333" style="81"/>
  </cols>
  <sheetData>
    <row r="1" ht="12" customHeight="1" spans="1:6">
      <c r="A1" s="289" t="s">
        <v>172</v>
      </c>
      <c r="D1" s="290"/>
      <c r="F1" s="84"/>
    </row>
    <row r="2" ht="39" customHeight="1" spans="1:7">
      <c r="A2" s="167" t="s">
        <v>6</v>
      </c>
      <c r="B2" s="167"/>
      <c r="C2" s="167"/>
      <c r="D2" s="167"/>
      <c r="E2" s="167"/>
      <c r="F2" s="167"/>
      <c r="G2" s="167"/>
    </row>
    <row r="3" ht="18" customHeight="1" spans="1:7">
      <c r="A3" s="168" t="s">
        <v>22</v>
      </c>
      <c r="F3" s="165"/>
      <c r="G3" s="165" t="s">
        <v>23</v>
      </c>
    </row>
    <row r="4" ht="20.25" customHeight="1" spans="1:7">
      <c r="A4" s="291" t="s">
        <v>173</v>
      </c>
      <c r="B4" s="292"/>
      <c r="C4" s="92" t="s">
        <v>77</v>
      </c>
      <c r="D4" s="92" t="s">
        <v>98</v>
      </c>
      <c r="E4" s="92"/>
      <c r="F4" s="92"/>
      <c r="G4" s="293" t="s">
        <v>99</v>
      </c>
    </row>
    <row r="5" ht="20.25" customHeight="1" spans="1:7">
      <c r="A5" s="172" t="s">
        <v>95</v>
      </c>
      <c r="B5" s="294" t="s">
        <v>96</v>
      </c>
      <c r="C5" s="92"/>
      <c r="D5" s="92" t="s">
        <v>79</v>
      </c>
      <c r="E5" s="92" t="s">
        <v>174</v>
      </c>
      <c r="F5" s="92" t="s">
        <v>175</v>
      </c>
      <c r="G5" s="295"/>
    </row>
    <row r="6" ht="13.5" customHeight="1" spans="1:7">
      <c r="A6" s="296">
        <v>1</v>
      </c>
      <c r="B6" s="296">
        <v>2</v>
      </c>
      <c r="C6" s="297">
        <v>3</v>
      </c>
      <c r="D6" s="297">
        <v>4</v>
      </c>
      <c r="E6" s="297">
        <v>5</v>
      </c>
      <c r="F6" s="297">
        <v>6</v>
      </c>
      <c r="G6" s="296">
        <v>7</v>
      </c>
    </row>
    <row r="7" ht="18" customHeight="1" spans="1:7">
      <c r="A7" s="124" t="s">
        <v>105</v>
      </c>
      <c r="B7" s="124" t="s">
        <v>106</v>
      </c>
      <c r="C7" s="298">
        <v>315645</v>
      </c>
      <c r="D7" s="298">
        <v>315645</v>
      </c>
      <c r="E7" s="298">
        <v>315645</v>
      </c>
      <c r="F7" s="298"/>
      <c r="G7" s="298"/>
    </row>
    <row r="8" ht="18" customHeight="1" spans="1:7">
      <c r="A8" s="124" t="s">
        <v>107</v>
      </c>
      <c r="B8" s="124" t="s">
        <v>108</v>
      </c>
      <c r="C8" s="298">
        <v>315645</v>
      </c>
      <c r="D8" s="298">
        <v>315645</v>
      </c>
      <c r="E8" s="298">
        <v>315645</v>
      </c>
      <c r="F8" s="298"/>
      <c r="G8" s="298"/>
    </row>
    <row r="9" ht="18" customHeight="1" spans="1:7">
      <c r="A9" s="124" t="s">
        <v>109</v>
      </c>
      <c r="B9" s="124" t="s">
        <v>110</v>
      </c>
      <c r="C9" s="298">
        <v>210430</v>
      </c>
      <c r="D9" s="298">
        <v>210430</v>
      </c>
      <c r="E9" s="298">
        <v>210430</v>
      </c>
      <c r="F9" s="298"/>
      <c r="G9" s="298"/>
    </row>
    <row r="10" ht="18" customHeight="1" spans="1:7">
      <c r="A10" s="124" t="s">
        <v>111</v>
      </c>
      <c r="B10" s="124" t="s">
        <v>112</v>
      </c>
      <c r="C10" s="298">
        <v>105215</v>
      </c>
      <c r="D10" s="298">
        <v>105215</v>
      </c>
      <c r="E10" s="298">
        <v>105215</v>
      </c>
      <c r="F10" s="298"/>
      <c r="G10" s="298"/>
    </row>
    <row r="11" ht="18" customHeight="1" spans="1:7">
      <c r="A11" s="124" t="s">
        <v>113</v>
      </c>
      <c r="B11" s="124" t="s">
        <v>114</v>
      </c>
      <c r="C11" s="298">
        <v>1356504</v>
      </c>
      <c r="D11" s="298">
        <v>1276504</v>
      </c>
      <c r="E11" s="298">
        <v>1276504</v>
      </c>
      <c r="F11" s="298"/>
      <c r="G11" s="298">
        <v>80000</v>
      </c>
    </row>
    <row r="12" ht="18" customHeight="1" spans="1:7">
      <c r="A12" s="124" t="s">
        <v>115</v>
      </c>
      <c r="B12" s="124" t="s">
        <v>116</v>
      </c>
      <c r="C12" s="298">
        <v>1170296</v>
      </c>
      <c r="D12" s="298">
        <v>1090296</v>
      </c>
      <c r="E12" s="298">
        <v>1090296</v>
      </c>
      <c r="F12" s="298"/>
      <c r="G12" s="298">
        <v>80000</v>
      </c>
    </row>
    <row r="13" ht="18" customHeight="1" spans="1:7">
      <c r="A13" s="124" t="s">
        <v>117</v>
      </c>
      <c r="B13" s="124" t="s">
        <v>118</v>
      </c>
      <c r="C13" s="298">
        <v>1090296</v>
      </c>
      <c r="D13" s="298">
        <v>1090296</v>
      </c>
      <c r="E13" s="298">
        <v>1090296</v>
      </c>
      <c r="F13" s="298"/>
      <c r="G13" s="298"/>
    </row>
    <row r="14" ht="18" customHeight="1" spans="1:7">
      <c r="A14" s="124" t="s">
        <v>119</v>
      </c>
      <c r="B14" s="124" t="s">
        <v>120</v>
      </c>
      <c r="C14" s="298">
        <v>80000</v>
      </c>
      <c r="D14" s="298"/>
      <c r="E14" s="298"/>
      <c r="F14" s="298"/>
      <c r="G14" s="298">
        <v>80000</v>
      </c>
    </row>
    <row r="15" ht="18" customHeight="1" spans="1:7">
      <c r="A15" s="124" t="s">
        <v>121</v>
      </c>
      <c r="B15" s="124" t="s">
        <v>122</v>
      </c>
      <c r="C15" s="298">
        <v>186208</v>
      </c>
      <c r="D15" s="298">
        <v>186208</v>
      </c>
      <c r="E15" s="298">
        <v>186208</v>
      </c>
      <c r="F15" s="298"/>
      <c r="G15" s="298"/>
    </row>
    <row r="16" ht="18" customHeight="1" spans="1:7">
      <c r="A16" s="124" t="s">
        <v>123</v>
      </c>
      <c r="B16" s="124" t="s">
        <v>124</v>
      </c>
      <c r="C16" s="298">
        <v>109120</v>
      </c>
      <c r="D16" s="298">
        <v>109120</v>
      </c>
      <c r="E16" s="298">
        <v>109120</v>
      </c>
      <c r="F16" s="298"/>
      <c r="G16" s="298"/>
    </row>
    <row r="17" ht="18" customHeight="1" spans="1:7">
      <c r="A17" s="124" t="s">
        <v>125</v>
      </c>
      <c r="B17" s="124" t="s">
        <v>126</v>
      </c>
      <c r="C17" s="298">
        <v>72600</v>
      </c>
      <c r="D17" s="298">
        <v>72600</v>
      </c>
      <c r="E17" s="298">
        <v>72600</v>
      </c>
      <c r="F17" s="298"/>
      <c r="G17" s="298"/>
    </row>
    <row r="18" ht="18" customHeight="1" spans="1:7">
      <c r="A18" s="124" t="s">
        <v>127</v>
      </c>
      <c r="B18" s="124" t="s">
        <v>128</v>
      </c>
      <c r="C18" s="298">
        <v>4488</v>
      </c>
      <c r="D18" s="298">
        <v>4488</v>
      </c>
      <c r="E18" s="298">
        <v>4488</v>
      </c>
      <c r="F18" s="298"/>
      <c r="G18" s="298"/>
    </row>
    <row r="19" ht="18" customHeight="1" spans="1:7">
      <c r="A19" s="124" t="s">
        <v>129</v>
      </c>
      <c r="B19" s="124" t="s">
        <v>130</v>
      </c>
      <c r="C19" s="298">
        <v>150756</v>
      </c>
      <c r="D19" s="298">
        <v>150756</v>
      </c>
      <c r="E19" s="298">
        <v>150756</v>
      </c>
      <c r="F19" s="298"/>
      <c r="G19" s="298"/>
    </row>
    <row r="20" ht="18" customHeight="1" spans="1:7">
      <c r="A20" s="124" t="s">
        <v>131</v>
      </c>
      <c r="B20" s="124" t="s">
        <v>132</v>
      </c>
      <c r="C20" s="298">
        <v>150756</v>
      </c>
      <c r="D20" s="298">
        <v>150756</v>
      </c>
      <c r="E20" s="298">
        <v>150756</v>
      </c>
      <c r="F20" s="298"/>
      <c r="G20" s="298"/>
    </row>
    <row r="21" ht="18" customHeight="1" spans="1:7">
      <c r="A21" s="124" t="s">
        <v>133</v>
      </c>
      <c r="B21" s="124" t="s">
        <v>134</v>
      </c>
      <c r="C21" s="298">
        <v>150756</v>
      </c>
      <c r="D21" s="298">
        <v>150756</v>
      </c>
      <c r="E21" s="298">
        <v>150756</v>
      </c>
      <c r="F21" s="298"/>
      <c r="G21" s="298"/>
    </row>
    <row r="22" ht="18" customHeight="1" spans="1:7">
      <c r="A22" s="220" t="s">
        <v>135</v>
      </c>
      <c r="B22" s="220"/>
      <c r="C22" s="298">
        <v>1822905</v>
      </c>
      <c r="D22" s="298">
        <v>1742905</v>
      </c>
      <c r="E22" s="298">
        <v>1742905</v>
      </c>
      <c r="F22" s="298"/>
      <c r="G22" s="298">
        <v>80000</v>
      </c>
    </row>
    <row r="23" customHeight="1" spans="2:4">
      <c r="B23" s="299"/>
      <c r="C23" s="300"/>
      <c r="D23" s="300"/>
    </row>
  </sheetData>
  <mergeCells count="7">
    <mergeCell ref="A2:G2"/>
    <mergeCell ref="A3:E3"/>
    <mergeCell ref="A4:B4"/>
    <mergeCell ref="D4:F4"/>
    <mergeCell ref="A22:B2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8"/>
  <sheetViews>
    <sheetView zoomScaleSheetLayoutView="60" workbookViewId="0">
      <selection activeCell="B16" sqref="B16"/>
    </sheetView>
  </sheetViews>
  <sheetFormatPr defaultColWidth="8.88571428571429" defaultRowHeight="14.25" outlineLevelRow="7" outlineLevelCol="5"/>
  <cols>
    <col min="1" max="1" width="27.4285714285714" style="274" customWidth="1"/>
    <col min="2" max="2" width="46.1428571428571" style="274" customWidth="1"/>
    <col min="3" max="3" width="17.2857142857143" style="275" customWidth="1"/>
    <col min="4" max="5" width="26.2857142857143" style="276" customWidth="1"/>
    <col min="6" max="6" width="18.7142857142857" style="276" customWidth="1"/>
    <col min="7" max="7" width="9.13333333333333" style="81" customWidth="1"/>
    <col min="8" max="16384" width="9.13333333333333" style="81"/>
  </cols>
  <sheetData>
    <row r="1" ht="12" customHeight="1" spans="1:5">
      <c r="A1" s="277" t="s">
        <v>176</v>
      </c>
      <c r="B1" s="278"/>
      <c r="C1" s="129"/>
      <c r="D1" s="81"/>
      <c r="E1" s="81"/>
    </row>
    <row r="2" ht="25.5" customHeight="1" spans="1:6">
      <c r="A2" s="279" t="s">
        <v>7</v>
      </c>
      <c r="B2" s="279"/>
      <c r="C2" s="279"/>
      <c r="D2" s="279"/>
      <c r="E2" s="279"/>
      <c r="F2" s="279"/>
    </row>
    <row r="3" ht="15.75" customHeight="1" spans="1:6">
      <c r="A3" s="168" t="s">
        <v>22</v>
      </c>
      <c r="B3" s="278"/>
      <c r="C3" s="129"/>
      <c r="D3" s="81"/>
      <c r="E3" s="81"/>
      <c r="F3" s="280" t="s">
        <v>177</v>
      </c>
    </row>
    <row r="4" s="273" customFormat="1" ht="19.5" customHeight="1" spans="1:6">
      <c r="A4" s="281" t="s">
        <v>178</v>
      </c>
      <c r="B4" s="89" t="s">
        <v>179</v>
      </c>
      <c r="C4" s="90" t="s">
        <v>180</v>
      </c>
      <c r="D4" s="91"/>
      <c r="E4" s="170"/>
      <c r="F4" s="89" t="s">
        <v>181</v>
      </c>
    </row>
    <row r="5" s="273" customFormat="1" ht="19.5" customHeight="1" spans="1:6">
      <c r="A5" s="108"/>
      <c r="B5" s="93"/>
      <c r="C5" s="109" t="s">
        <v>79</v>
      </c>
      <c r="D5" s="109" t="s">
        <v>182</v>
      </c>
      <c r="E5" s="109" t="s">
        <v>183</v>
      </c>
      <c r="F5" s="93"/>
    </row>
    <row r="6" s="273" customFormat="1" ht="18.75" customHeight="1" spans="1:6">
      <c r="A6" s="282">
        <v>1</v>
      </c>
      <c r="B6" s="282">
        <v>2</v>
      </c>
      <c r="C6" s="283">
        <v>3</v>
      </c>
      <c r="D6" s="282">
        <v>4</v>
      </c>
      <c r="E6" s="282">
        <v>5</v>
      </c>
      <c r="F6" s="282">
        <v>6</v>
      </c>
    </row>
    <row r="7" ht="18.75" customHeight="1" spans="1:6">
      <c r="A7" s="284"/>
      <c r="B7" s="285"/>
      <c r="C7" s="286"/>
      <c r="D7" s="287"/>
      <c r="E7" s="287"/>
      <c r="F7" s="287"/>
    </row>
    <row r="8" spans="1:3">
      <c r="A8" s="288" t="s">
        <v>184</v>
      </c>
      <c r="B8" s="288"/>
      <c r="C8" s="288"/>
    </row>
  </sheetData>
  <mergeCells count="8">
    <mergeCell ref="A2:F2"/>
    <mergeCell ref="A3:D3"/>
    <mergeCell ref="C4:E4"/>
    <mergeCell ref="A7:B7"/>
    <mergeCell ref="A8:C8"/>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28"/>
  <sheetViews>
    <sheetView zoomScaleSheetLayoutView="60" workbookViewId="0">
      <selection activeCell="E31" sqref="E31"/>
    </sheetView>
  </sheetViews>
  <sheetFormatPr defaultColWidth="8.88571428571429" defaultRowHeight="14.25" customHeight="1"/>
  <cols>
    <col min="1" max="1" width="17.8571428571429" style="81" customWidth="1"/>
    <col min="2" max="3" width="24.7142857142857" style="162" customWidth="1"/>
    <col min="4" max="4" width="24.2857142857143" style="162" customWidth="1"/>
    <col min="5" max="5" width="15.1333333333333" style="162"/>
    <col min="6" max="6" width="35" style="162" customWidth="1"/>
    <col min="7" max="7" width="30.7142857142857" style="162" customWidth="1"/>
    <col min="8" max="8" width="17.8571428571429" style="162" customWidth="1"/>
    <col min="9" max="9" width="16" style="129" customWidth="1"/>
    <col min="10" max="12" width="12.1333333333333" style="129" customWidth="1"/>
    <col min="13" max="13" width="16" style="129" customWidth="1"/>
    <col min="14" max="18" width="12.1333333333333" style="129" customWidth="1"/>
    <col min="19" max="20" width="16" style="129" customWidth="1"/>
    <col min="21" max="24" width="12.1333333333333" style="129" customWidth="1"/>
    <col min="25" max="25" width="9.13333333333333" style="81" customWidth="1"/>
    <col min="26" max="16384" width="9.13333333333333" style="81"/>
  </cols>
  <sheetData>
    <row r="1" ht="12" customHeight="1" spans="1:1">
      <c r="A1" s="256" t="s">
        <v>185</v>
      </c>
    </row>
    <row r="2" ht="39" customHeight="1" spans="1:24">
      <c r="A2" s="257" t="s">
        <v>8</v>
      </c>
      <c r="B2" s="257"/>
      <c r="C2" s="257"/>
      <c r="D2" s="257"/>
      <c r="E2" s="257"/>
      <c r="F2" s="257"/>
      <c r="G2" s="257"/>
      <c r="H2" s="257"/>
      <c r="I2" s="257"/>
      <c r="J2" s="257"/>
      <c r="K2" s="257"/>
      <c r="L2" s="257"/>
      <c r="M2" s="257"/>
      <c r="N2" s="257"/>
      <c r="O2" s="257"/>
      <c r="P2" s="257"/>
      <c r="Q2" s="257"/>
      <c r="R2" s="257"/>
      <c r="S2" s="257"/>
      <c r="T2" s="257"/>
      <c r="U2" s="257"/>
      <c r="V2" s="257"/>
      <c r="W2" s="257"/>
      <c r="X2" s="257"/>
    </row>
    <row r="3" ht="18" customHeight="1" spans="1:24">
      <c r="A3" s="258" t="s">
        <v>22</v>
      </c>
      <c r="B3" s="258"/>
      <c r="C3" s="258"/>
      <c r="D3" s="258"/>
      <c r="E3" s="258"/>
      <c r="F3" s="258"/>
      <c r="G3" s="258"/>
      <c r="H3" s="258"/>
      <c r="I3" s="258"/>
      <c r="J3" s="258"/>
      <c r="K3" s="81"/>
      <c r="L3" s="81"/>
      <c r="M3" s="81"/>
      <c r="N3" s="81"/>
      <c r="O3" s="81"/>
      <c r="P3" s="81"/>
      <c r="Q3" s="81"/>
      <c r="X3" s="270" t="s">
        <v>23</v>
      </c>
    </row>
    <row r="4" ht="13.5" spans="1:24">
      <c r="A4" s="196" t="s">
        <v>186</v>
      </c>
      <c r="B4" s="196" t="s">
        <v>187</v>
      </c>
      <c r="C4" s="196" t="s">
        <v>188</v>
      </c>
      <c r="D4" s="196" t="s">
        <v>189</v>
      </c>
      <c r="E4" s="196" t="s">
        <v>190</v>
      </c>
      <c r="F4" s="196" t="s">
        <v>191</v>
      </c>
      <c r="G4" s="196" t="s">
        <v>192</v>
      </c>
      <c r="H4" s="196" t="s">
        <v>193</v>
      </c>
      <c r="I4" s="116" t="s">
        <v>194</v>
      </c>
      <c r="J4" s="116"/>
      <c r="K4" s="116"/>
      <c r="L4" s="116"/>
      <c r="M4" s="116"/>
      <c r="N4" s="116"/>
      <c r="O4" s="116"/>
      <c r="P4" s="116"/>
      <c r="Q4" s="116"/>
      <c r="R4" s="116"/>
      <c r="S4" s="116"/>
      <c r="T4" s="116"/>
      <c r="U4" s="116"/>
      <c r="V4" s="116"/>
      <c r="W4" s="116"/>
      <c r="X4" s="116"/>
    </row>
    <row r="5" ht="13.5" spans="1:24">
      <c r="A5" s="196"/>
      <c r="B5" s="196"/>
      <c r="C5" s="196"/>
      <c r="D5" s="196"/>
      <c r="E5" s="196"/>
      <c r="F5" s="196"/>
      <c r="G5" s="196"/>
      <c r="H5" s="196"/>
      <c r="I5" s="116" t="s">
        <v>195</v>
      </c>
      <c r="J5" s="116" t="s">
        <v>196</v>
      </c>
      <c r="K5" s="116"/>
      <c r="L5" s="116"/>
      <c r="M5" s="116"/>
      <c r="N5" s="116"/>
      <c r="O5" s="92" t="s">
        <v>197</v>
      </c>
      <c r="P5" s="92"/>
      <c r="Q5" s="92"/>
      <c r="R5" s="116" t="s">
        <v>83</v>
      </c>
      <c r="S5" s="116" t="s">
        <v>84</v>
      </c>
      <c r="T5" s="116"/>
      <c r="U5" s="116"/>
      <c r="V5" s="116"/>
      <c r="W5" s="116"/>
      <c r="X5" s="116"/>
    </row>
    <row r="6" ht="13.5" customHeight="1" spans="1:24">
      <c r="A6" s="196"/>
      <c r="B6" s="196"/>
      <c r="C6" s="196"/>
      <c r="D6" s="196"/>
      <c r="E6" s="196"/>
      <c r="F6" s="196"/>
      <c r="G6" s="196"/>
      <c r="H6" s="196"/>
      <c r="I6" s="116"/>
      <c r="J6" s="117" t="s">
        <v>198</v>
      </c>
      <c r="K6" s="116" t="s">
        <v>199</v>
      </c>
      <c r="L6" s="116" t="s">
        <v>200</v>
      </c>
      <c r="M6" s="116" t="s">
        <v>201</v>
      </c>
      <c r="N6" s="116" t="s">
        <v>202</v>
      </c>
      <c r="O6" s="265" t="s">
        <v>80</v>
      </c>
      <c r="P6" s="265" t="s">
        <v>81</v>
      </c>
      <c r="Q6" s="265" t="s">
        <v>82</v>
      </c>
      <c r="R6" s="116"/>
      <c r="S6" s="116" t="s">
        <v>79</v>
      </c>
      <c r="T6" s="116" t="s">
        <v>86</v>
      </c>
      <c r="U6" s="116" t="s">
        <v>87</v>
      </c>
      <c r="V6" s="116" t="s">
        <v>88</v>
      </c>
      <c r="W6" s="116" t="s">
        <v>89</v>
      </c>
      <c r="X6" s="116" t="s">
        <v>90</v>
      </c>
    </row>
    <row r="7" ht="12.75" spans="1:24">
      <c r="A7" s="196"/>
      <c r="B7" s="196"/>
      <c r="C7" s="196"/>
      <c r="D7" s="196"/>
      <c r="E7" s="196"/>
      <c r="F7" s="196"/>
      <c r="G7" s="196"/>
      <c r="H7" s="196"/>
      <c r="I7" s="116"/>
      <c r="J7" s="120"/>
      <c r="K7" s="116"/>
      <c r="L7" s="116"/>
      <c r="M7" s="116"/>
      <c r="N7" s="116"/>
      <c r="O7" s="266"/>
      <c r="P7" s="266"/>
      <c r="Q7" s="266"/>
      <c r="R7" s="116"/>
      <c r="S7" s="116"/>
      <c r="T7" s="116"/>
      <c r="U7" s="116"/>
      <c r="V7" s="116"/>
      <c r="W7" s="116"/>
      <c r="X7" s="116"/>
    </row>
    <row r="8" ht="13.5" customHeight="1" spans="1:24">
      <c r="A8" s="259">
        <v>1</v>
      </c>
      <c r="B8" s="259">
        <v>2</v>
      </c>
      <c r="C8" s="259">
        <v>3</v>
      </c>
      <c r="D8" s="259">
        <v>4</v>
      </c>
      <c r="E8" s="259">
        <v>5</v>
      </c>
      <c r="F8" s="259">
        <v>6</v>
      </c>
      <c r="G8" s="259">
        <v>7</v>
      </c>
      <c r="H8" s="259">
        <v>8</v>
      </c>
      <c r="I8" s="259">
        <v>9</v>
      </c>
      <c r="J8" s="259">
        <v>10</v>
      </c>
      <c r="K8" s="259">
        <v>11</v>
      </c>
      <c r="L8" s="259">
        <v>12</v>
      </c>
      <c r="M8" s="259">
        <v>13</v>
      </c>
      <c r="N8" s="259">
        <v>14</v>
      </c>
      <c r="O8" s="259">
        <v>15</v>
      </c>
      <c r="P8" s="259">
        <v>16</v>
      </c>
      <c r="Q8" s="259">
        <v>17</v>
      </c>
      <c r="R8" s="259">
        <v>18</v>
      </c>
      <c r="S8" s="259">
        <v>19</v>
      </c>
      <c r="T8" s="259">
        <v>20</v>
      </c>
      <c r="U8" s="259">
        <v>21</v>
      </c>
      <c r="V8" s="259">
        <v>22</v>
      </c>
      <c r="W8" s="259">
        <v>23</v>
      </c>
      <c r="X8" s="259">
        <v>24</v>
      </c>
    </row>
    <row r="9" ht="22" customHeight="1" spans="1:24">
      <c r="A9" s="145" t="s">
        <v>203</v>
      </c>
      <c r="B9" s="145" t="s">
        <v>92</v>
      </c>
      <c r="C9" s="145" t="s">
        <v>204</v>
      </c>
      <c r="D9" s="145" t="s">
        <v>205</v>
      </c>
      <c r="E9" s="145" t="s">
        <v>117</v>
      </c>
      <c r="F9" s="145" t="s">
        <v>118</v>
      </c>
      <c r="G9" s="145" t="s">
        <v>206</v>
      </c>
      <c r="H9" s="207">
        <v>398232</v>
      </c>
      <c r="I9" s="207">
        <v>398232</v>
      </c>
      <c r="J9" s="207"/>
      <c r="K9" s="207"/>
      <c r="L9" s="207"/>
      <c r="M9" s="207">
        <v>398232</v>
      </c>
      <c r="N9" s="207"/>
      <c r="O9" s="207"/>
      <c r="P9" s="207"/>
      <c r="Q9" s="207"/>
      <c r="R9" s="207"/>
      <c r="S9" s="207"/>
      <c r="T9" s="207"/>
      <c r="U9" s="207"/>
      <c r="V9" s="207"/>
      <c r="W9" s="207"/>
      <c r="X9" s="207"/>
    </row>
    <row r="10" ht="22" customHeight="1" spans="1:24">
      <c r="A10" s="145" t="s">
        <v>203</v>
      </c>
      <c r="B10" s="145" t="s">
        <v>92</v>
      </c>
      <c r="C10" s="145" t="s">
        <v>204</v>
      </c>
      <c r="D10" s="145" t="s">
        <v>205</v>
      </c>
      <c r="E10" s="145" t="s">
        <v>117</v>
      </c>
      <c r="F10" s="145" t="s">
        <v>118</v>
      </c>
      <c r="G10" s="145" t="s">
        <v>207</v>
      </c>
      <c r="H10" s="207">
        <v>284220</v>
      </c>
      <c r="I10" s="207">
        <v>284220</v>
      </c>
      <c r="J10" s="267"/>
      <c r="K10" s="267"/>
      <c r="L10" s="267"/>
      <c r="M10" s="207">
        <v>284220</v>
      </c>
      <c r="N10" s="267"/>
      <c r="O10" s="267"/>
      <c r="P10" s="267"/>
      <c r="Q10" s="267"/>
      <c r="R10" s="207"/>
      <c r="S10" s="207"/>
      <c r="T10" s="207"/>
      <c r="U10" s="207"/>
      <c r="V10" s="207"/>
      <c r="W10" s="207"/>
      <c r="X10" s="207"/>
    </row>
    <row r="11" ht="22" customHeight="1" spans="1:24">
      <c r="A11" s="145" t="s">
        <v>203</v>
      </c>
      <c r="B11" s="145" t="s">
        <v>92</v>
      </c>
      <c r="C11" s="145" t="s">
        <v>204</v>
      </c>
      <c r="D11" s="145" t="s">
        <v>205</v>
      </c>
      <c r="E11" s="145" t="s">
        <v>117</v>
      </c>
      <c r="F11" s="145" t="s">
        <v>118</v>
      </c>
      <c r="G11" s="145" t="s">
        <v>208</v>
      </c>
      <c r="H11" s="207">
        <v>399924</v>
      </c>
      <c r="I11" s="207">
        <v>399924</v>
      </c>
      <c r="J11" s="267"/>
      <c r="K11" s="267"/>
      <c r="L11" s="267"/>
      <c r="M11" s="207">
        <v>399924</v>
      </c>
      <c r="N11" s="267"/>
      <c r="O11" s="267"/>
      <c r="P11" s="267"/>
      <c r="Q11" s="267"/>
      <c r="R11" s="207"/>
      <c r="S11" s="207"/>
      <c r="T11" s="207"/>
      <c r="U11" s="207"/>
      <c r="V11" s="207"/>
      <c r="W11" s="207"/>
      <c r="X11" s="207"/>
    </row>
    <row r="12" ht="22" customHeight="1" spans="1:24">
      <c r="A12" s="145" t="s">
        <v>203</v>
      </c>
      <c r="B12" s="145" t="s">
        <v>92</v>
      </c>
      <c r="C12" s="145" t="s">
        <v>209</v>
      </c>
      <c r="D12" s="145" t="s">
        <v>210</v>
      </c>
      <c r="E12" s="145" t="s">
        <v>109</v>
      </c>
      <c r="F12" s="145" t="s">
        <v>110</v>
      </c>
      <c r="G12" s="145" t="s">
        <v>211</v>
      </c>
      <c r="H12" s="207">
        <v>210430</v>
      </c>
      <c r="I12" s="207">
        <v>210430</v>
      </c>
      <c r="J12" s="267"/>
      <c r="K12" s="267"/>
      <c r="L12" s="267"/>
      <c r="M12" s="207">
        <v>210430</v>
      </c>
      <c r="N12" s="267"/>
      <c r="O12" s="267"/>
      <c r="P12" s="267"/>
      <c r="Q12" s="267"/>
      <c r="R12" s="207"/>
      <c r="S12" s="207"/>
      <c r="T12" s="207"/>
      <c r="U12" s="207"/>
      <c r="V12" s="207"/>
      <c r="W12" s="207"/>
      <c r="X12" s="207"/>
    </row>
    <row r="13" ht="22" customHeight="1" spans="1:24">
      <c r="A13" s="145" t="s">
        <v>203</v>
      </c>
      <c r="B13" s="145" t="s">
        <v>92</v>
      </c>
      <c r="C13" s="145" t="s">
        <v>209</v>
      </c>
      <c r="D13" s="145" t="s">
        <v>210</v>
      </c>
      <c r="E13" s="145" t="s">
        <v>111</v>
      </c>
      <c r="F13" s="145" t="s">
        <v>112</v>
      </c>
      <c r="G13" s="145" t="s">
        <v>212</v>
      </c>
      <c r="H13" s="207">
        <v>105215</v>
      </c>
      <c r="I13" s="207">
        <v>105215</v>
      </c>
      <c r="J13" s="267"/>
      <c r="K13" s="267"/>
      <c r="L13" s="267"/>
      <c r="M13" s="207">
        <v>105215</v>
      </c>
      <c r="N13" s="267"/>
      <c r="O13" s="267"/>
      <c r="P13" s="267"/>
      <c r="Q13" s="267"/>
      <c r="R13" s="207"/>
      <c r="S13" s="207"/>
      <c r="T13" s="207"/>
      <c r="U13" s="207"/>
      <c r="V13" s="207"/>
      <c r="W13" s="207"/>
      <c r="X13" s="207"/>
    </row>
    <row r="14" ht="22" customHeight="1" spans="1:24">
      <c r="A14" s="145" t="s">
        <v>203</v>
      </c>
      <c r="B14" s="145" t="s">
        <v>92</v>
      </c>
      <c r="C14" s="145" t="s">
        <v>209</v>
      </c>
      <c r="D14" s="145" t="s">
        <v>210</v>
      </c>
      <c r="E14" s="145" t="s">
        <v>117</v>
      </c>
      <c r="F14" s="145" t="s">
        <v>118</v>
      </c>
      <c r="G14" s="145" t="s">
        <v>213</v>
      </c>
      <c r="H14" s="207">
        <v>7920</v>
      </c>
      <c r="I14" s="207">
        <v>7920</v>
      </c>
      <c r="J14" s="267"/>
      <c r="K14" s="267"/>
      <c r="L14" s="267"/>
      <c r="M14" s="207">
        <v>7920</v>
      </c>
      <c r="N14" s="267"/>
      <c r="O14" s="267"/>
      <c r="P14" s="267"/>
      <c r="Q14" s="267"/>
      <c r="R14" s="207"/>
      <c r="S14" s="207"/>
      <c r="T14" s="207"/>
      <c r="U14" s="207"/>
      <c r="V14" s="207"/>
      <c r="W14" s="207"/>
      <c r="X14" s="207"/>
    </row>
    <row r="15" ht="22" customHeight="1" spans="1:24">
      <c r="A15" s="145" t="s">
        <v>203</v>
      </c>
      <c r="B15" s="145" t="s">
        <v>92</v>
      </c>
      <c r="C15" s="145" t="s">
        <v>209</v>
      </c>
      <c r="D15" s="145" t="s">
        <v>210</v>
      </c>
      <c r="E15" s="145" t="s">
        <v>123</v>
      </c>
      <c r="F15" s="145" t="s">
        <v>124</v>
      </c>
      <c r="G15" s="145" t="s">
        <v>214</v>
      </c>
      <c r="H15" s="207">
        <v>109120</v>
      </c>
      <c r="I15" s="207">
        <v>109120</v>
      </c>
      <c r="J15" s="267"/>
      <c r="K15" s="267"/>
      <c r="L15" s="267"/>
      <c r="M15" s="207">
        <v>109120</v>
      </c>
      <c r="N15" s="267"/>
      <c r="O15" s="267"/>
      <c r="P15" s="267"/>
      <c r="Q15" s="267"/>
      <c r="R15" s="207"/>
      <c r="S15" s="207"/>
      <c r="T15" s="207"/>
      <c r="U15" s="207"/>
      <c r="V15" s="207"/>
      <c r="W15" s="207"/>
      <c r="X15" s="207"/>
    </row>
    <row r="16" ht="22" customHeight="1" spans="1:24">
      <c r="A16" s="145" t="s">
        <v>203</v>
      </c>
      <c r="B16" s="145" t="s">
        <v>92</v>
      </c>
      <c r="C16" s="145" t="s">
        <v>209</v>
      </c>
      <c r="D16" s="145" t="s">
        <v>210</v>
      </c>
      <c r="E16" s="145" t="s">
        <v>125</v>
      </c>
      <c r="F16" s="145" t="s">
        <v>126</v>
      </c>
      <c r="G16" s="145" t="s">
        <v>215</v>
      </c>
      <c r="H16" s="207">
        <v>72600</v>
      </c>
      <c r="I16" s="207">
        <v>72600</v>
      </c>
      <c r="J16" s="267"/>
      <c r="K16" s="267"/>
      <c r="L16" s="267"/>
      <c r="M16" s="207">
        <v>72600</v>
      </c>
      <c r="N16" s="267"/>
      <c r="O16" s="267"/>
      <c r="P16" s="267"/>
      <c r="Q16" s="267"/>
      <c r="R16" s="207"/>
      <c r="S16" s="207"/>
      <c r="T16" s="207"/>
      <c r="U16" s="207"/>
      <c r="V16" s="207"/>
      <c r="W16" s="207"/>
      <c r="X16" s="207"/>
    </row>
    <row r="17" ht="22" customHeight="1" spans="1:24">
      <c r="A17" s="145" t="s">
        <v>203</v>
      </c>
      <c r="B17" s="145" t="s">
        <v>92</v>
      </c>
      <c r="C17" s="145" t="s">
        <v>209</v>
      </c>
      <c r="D17" s="145" t="s">
        <v>210</v>
      </c>
      <c r="E17" s="145" t="s">
        <v>127</v>
      </c>
      <c r="F17" s="145" t="s">
        <v>128</v>
      </c>
      <c r="G17" s="145" t="s">
        <v>213</v>
      </c>
      <c r="H17" s="207">
        <v>4488</v>
      </c>
      <c r="I17" s="207">
        <v>4488</v>
      </c>
      <c r="J17" s="267"/>
      <c r="K17" s="267"/>
      <c r="L17" s="267"/>
      <c r="M17" s="207">
        <v>4488</v>
      </c>
      <c r="N17" s="267"/>
      <c r="O17" s="267"/>
      <c r="P17" s="267"/>
      <c r="Q17" s="267"/>
      <c r="R17" s="207"/>
      <c r="S17" s="207"/>
      <c r="T17" s="207"/>
      <c r="U17" s="207"/>
      <c r="V17" s="207"/>
      <c r="W17" s="207"/>
      <c r="X17" s="207"/>
    </row>
    <row r="18" ht="22" customHeight="1" spans="1:24">
      <c r="A18" s="260" t="s">
        <v>203</v>
      </c>
      <c r="B18" s="260" t="s">
        <v>92</v>
      </c>
      <c r="C18" s="260" t="s">
        <v>216</v>
      </c>
      <c r="D18" s="260" t="s">
        <v>217</v>
      </c>
      <c r="E18" s="260" t="s">
        <v>133</v>
      </c>
      <c r="F18" s="260" t="s">
        <v>134</v>
      </c>
      <c r="G18" s="260" t="s">
        <v>134</v>
      </c>
      <c r="H18" s="261">
        <v>169275</v>
      </c>
      <c r="I18" s="263"/>
      <c r="J18" s="268"/>
      <c r="K18" s="268"/>
      <c r="L18" s="268"/>
      <c r="M18" s="263"/>
      <c r="N18" s="268"/>
      <c r="O18" s="268"/>
      <c r="P18" s="268"/>
      <c r="Q18" s="268"/>
      <c r="R18" s="263"/>
      <c r="S18" s="271">
        <v>169275</v>
      </c>
      <c r="T18" s="271">
        <v>169275</v>
      </c>
      <c r="U18" s="263"/>
      <c r="V18" s="263"/>
      <c r="W18" s="263"/>
      <c r="X18" s="263"/>
    </row>
    <row r="19" ht="22" customHeight="1" spans="1:24">
      <c r="A19" s="260" t="s">
        <v>203</v>
      </c>
      <c r="B19" s="260" t="s">
        <v>92</v>
      </c>
      <c r="C19" s="260" t="s">
        <v>218</v>
      </c>
      <c r="D19" s="260" t="s">
        <v>219</v>
      </c>
      <c r="E19" s="260" t="s">
        <v>117</v>
      </c>
      <c r="F19" s="260" t="s">
        <v>118</v>
      </c>
      <c r="G19" s="260" t="s">
        <v>206</v>
      </c>
      <c r="H19" s="262">
        <f>988878+53500</f>
        <v>1042378</v>
      </c>
      <c r="I19" s="263"/>
      <c r="J19" s="268"/>
      <c r="K19" s="268"/>
      <c r="L19" s="268"/>
      <c r="M19" s="263"/>
      <c r="N19" s="268"/>
      <c r="O19" s="268"/>
      <c r="P19" s="268"/>
      <c r="Q19" s="268"/>
      <c r="R19" s="263"/>
      <c r="S19" s="272">
        <f>988878+53500</f>
        <v>1042378</v>
      </c>
      <c r="T19" s="272">
        <f>988878+53500</f>
        <v>1042378</v>
      </c>
      <c r="U19" s="263"/>
      <c r="V19" s="263"/>
      <c r="W19" s="263"/>
      <c r="X19" s="263"/>
    </row>
    <row r="20" ht="22" customHeight="1" spans="1:24">
      <c r="A20" s="260" t="s">
        <v>203</v>
      </c>
      <c r="B20" s="260" t="s">
        <v>92</v>
      </c>
      <c r="C20" s="260" t="s">
        <v>218</v>
      </c>
      <c r="D20" s="260" t="s">
        <v>219</v>
      </c>
      <c r="E20" s="260" t="s">
        <v>117</v>
      </c>
      <c r="F20" s="260" t="s">
        <v>118</v>
      </c>
      <c r="G20" s="260" t="s">
        <v>207</v>
      </c>
      <c r="H20" s="261">
        <f>469772+32000</f>
        <v>501772</v>
      </c>
      <c r="I20" s="263"/>
      <c r="J20" s="268"/>
      <c r="K20" s="268"/>
      <c r="L20" s="268"/>
      <c r="M20" s="263"/>
      <c r="N20" s="268"/>
      <c r="O20" s="268"/>
      <c r="P20" s="268"/>
      <c r="Q20" s="268"/>
      <c r="R20" s="263"/>
      <c r="S20" s="263">
        <f>469772+32000</f>
        <v>501772</v>
      </c>
      <c r="T20" s="263">
        <f>469772+32000</f>
        <v>501772</v>
      </c>
      <c r="U20" s="263"/>
      <c r="V20" s="263"/>
      <c r="W20" s="263"/>
      <c r="X20" s="263"/>
    </row>
    <row r="21" ht="22" customHeight="1" spans="1:24">
      <c r="A21" s="260" t="s">
        <v>203</v>
      </c>
      <c r="B21" s="260" t="s">
        <v>92</v>
      </c>
      <c r="C21" s="260" t="s">
        <v>218</v>
      </c>
      <c r="D21" s="260" t="s">
        <v>219</v>
      </c>
      <c r="E21" s="260" t="s">
        <v>117</v>
      </c>
      <c r="F21" s="260" t="s">
        <v>118</v>
      </c>
      <c r="G21" s="260" t="s">
        <v>208</v>
      </c>
      <c r="H21" s="261">
        <f>1139691+350000</f>
        <v>1489691</v>
      </c>
      <c r="I21" s="263"/>
      <c r="J21" s="268"/>
      <c r="K21" s="268"/>
      <c r="L21" s="268"/>
      <c r="M21" s="263"/>
      <c r="N21" s="268"/>
      <c r="O21" s="268"/>
      <c r="P21" s="268"/>
      <c r="Q21" s="268"/>
      <c r="R21" s="263"/>
      <c r="S21" s="263">
        <f>1139691+350000</f>
        <v>1489691</v>
      </c>
      <c r="T21" s="263">
        <f>1139691+350000</f>
        <v>1489691</v>
      </c>
      <c r="U21" s="263"/>
      <c r="V21" s="263"/>
      <c r="W21" s="263"/>
      <c r="X21" s="263"/>
    </row>
    <row r="22" ht="22" customHeight="1" spans="1:24">
      <c r="A22" s="260" t="s">
        <v>203</v>
      </c>
      <c r="B22" s="260" t="s">
        <v>92</v>
      </c>
      <c r="C22" s="260" t="s">
        <v>220</v>
      </c>
      <c r="D22" s="260" t="s">
        <v>221</v>
      </c>
      <c r="E22" s="260" t="s">
        <v>109</v>
      </c>
      <c r="F22" s="260" t="s">
        <v>110</v>
      </c>
      <c r="G22" s="260" t="s">
        <v>211</v>
      </c>
      <c r="H22" s="263">
        <v>340090</v>
      </c>
      <c r="I22" s="263"/>
      <c r="J22" s="268"/>
      <c r="K22" s="268"/>
      <c r="L22" s="268"/>
      <c r="M22" s="263"/>
      <c r="N22" s="268"/>
      <c r="O22" s="268"/>
      <c r="P22" s="268"/>
      <c r="Q22" s="268"/>
      <c r="R22" s="263"/>
      <c r="S22" s="263">
        <v>340090</v>
      </c>
      <c r="T22" s="263">
        <v>340090</v>
      </c>
      <c r="U22" s="263"/>
      <c r="V22" s="263"/>
      <c r="W22" s="263"/>
      <c r="X22" s="263"/>
    </row>
    <row r="23" ht="22" customHeight="1" spans="1:24">
      <c r="A23" s="260" t="s">
        <v>203</v>
      </c>
      <c r="B23" s="260" t="s">
        <v>92</v>
      </c>
      <c r="C23" s="260" t="s">
        <v>220</v>
      </c>
      <c r="D23" s="260" t="s">
        <v>221</v>
      </c>
      <c r="E23" s="260" t="s">
        <v>117</v>
      </c>
      <c r="F23" s="260" t="s">
        <v>118</v>
      </c>
      <c r="G23" s="260" t="s">
        <v>213</v>
      </c>
      <c r="H23" s="263">
        <v>23701</v>
      </c>
      <c r="I23" s="263"/>
      <c r="J23" s="268"/>
      <c r="K23" s="268"/>
      <c r="L23" s="268"/>
      <c r="M23" s="263"/>
      <c r="N23" s="268"/>
      <c r="O23" s="268"/>
      <c r="P23" s="268"/>
      <c r="Q23" s="268"/>
      <c r="R23" s="263"/>
      <c r="S23" s="263">
        <v>23701</v>
      </c>
      <c r="T23" s="263">
        <v>23701</v>
      </c>
      <c r="U23" s="263"/>
      <c r="V23" s="263"/>
      <c r="W23" s="263"/>
      <c r="X23" s="263"/>
    </row>
    <row r="24" ht="22" customHeight="1" spans="1:24">
      <c r="A24" s="260" t="s">
        <v>203</v>
      </c>
      <c r="B24" s="260" t="s">
        <v>92</v>
      </c>
      <c r="C24" s="260" t="s">
        <v>220</v>
      </c>
      <c r="D24" s="260" t="s">
        <v>221</v>
      </c>
      <c r="E24" s="260" t="s">
        <v>123</v>
      </c>
      <c r="F24" s="260" t="s">
        <v>124</v>
      </c>
      <c r="G24" s="260" t="s">
        <v>214</v>
      </c>
      <c r="H24" s="263">
        <v>211146</v>
      </c>
      <c r="I24" s="263"/>
      <c r="J24" s="268"/>
      <c r="K24" s="268"/>
      <c r="L24" s="268"/>
      <c r="M24" s="263"/>
      <c r="N24" s="268"/>
      <c r="O24" s="268"/>
      <c r="P24" s="268"/>
      <c r="Q24" s="268"/>
      <c r="R24" s="263"/>
      <c r="S24" s="263">
        <v>211146</v>
      </c>
      <c r="T24" s="263">
        <v>211146</v>
      </c>
      <c r="U24" s="263"/>
      <c r="V24" s="263"/>
      <c r="W24" s="263"/>
      <c r="X24" s="263"/>
    </row>
    <row r="25" ht="22" customHeight="1" spans="1:24">
      <c r="A25" s="145" t="s">
        <v>203</v>
      </c>
      <c r="B25" s="145" t="s">
        <v>92</v>
      </c>
      <c r="C25" s="145" t="s">
        <v>222</v>
      </c>
      <c r="D25" s="145" t="s">
        <v>134</v>
      </c>
      <c r="E25" s="145" t="s">
        <v>133</v>
      </c>
      <c r="F25" s="145" t="s">
        <v>134</v>
      </c>
      <c r="G25" s="145" t="s">
        <v>134</v>
      </c>
      <c r="H25" s="207">
        <v>150756</v>
      </c>
      <c r="I25" s="207">
        <v>150756</v>
      </c>
      <c r="J25" s="267"/>
      <c r="K25" s="267"/>
      <c r="L25" s="267"/>
      <c r="M25" s="207">
        <v>150756</v>
      </c>
      <c r="N25" s="267"/>
      <c r="O25" s="267"/>
      <c r="P25" s="267"/>
      <c r="Q25" s="267"/>
      <c r="R25" s="207"/>
      <c r="S25" s="207"/>
      <c r="T25" s="207"/>
      <c r="U25" s="207"/>
      <c r="V25" s="207"/>
      <c r="W25" s="207"/>
      <c r="X25" s="207"/>
    </row>
    <row r="26" ht="22" customHeight="1" spans="1:24">
      <c r="A26" s="249" t="s">
        <v>135</v>
      </c>
      <c r="B26" s="249"/>
      <c r="C26" s="249"/>
      <c r="D26" s="249"/>
      <c r="E26" s="249"/>
      <c r="F26" s="249"/>
      <c r="G26" s="249"/>
      <c r="H26" s="207">
        <f>SUM(H9:H25)</f>
        <v>5520958</v>
      </c>
      <c r="I26" s="207">
        <v>1742905</v>
      </c>
      <c r="J26" s="207"/>
      <c r="K26" s="207"/>
      <c r="L26" s="207"/>
      <c r="M26" s="207">
        <v>1742905</v>
      </c>
      <c r="N26" s="207"/>
      <c r="O26" s="207"/>
      <c r="P26" s="207"/>
      <c r="Q26" s="207"/>
      <c r="R26" s="207"/>
      <c r="S26" s="207">
        <f>SUM(S18:S25)</f>
        <v>3778053</v>
      </c>
      <c r="T26" s="207">
        <f>SUM(T18:T25)</f>
        <v>3778053</v>
      </c>
      <c r="U26" s="207"/>
      <c r="V26" s="207"/>
      <c r="W26" s="207"/>
      <c r="X26" s="207"/>
    </row>
    <row r="28" customHeight="1" spans="8:13">
      <c r="H28" s="264"/>
      <c r="M28" s="269"/>
    </row>
  </sheetData>
  <mergeCells count="31">
    <mergeCell ref="A2:X2"/>
    <mergeCell ref="A3:J3"/>
    <mergeCell ref="I4:X4"/>
    <mergeCell ref="J5:N5"/>
    <mergeCell ref="O5:Q5"/>
    <mergeCell ref="S5:X5"/>
    <mergeCell ref="A26:G2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31"/>
  <sheetViews>
    <sheetView zoomScaleSheetLayoutView="60" workbookViewId="0">
      <selection activeCell="R31" sqref="R31"/>
    </sheetView>
  </sheetViews>
  <sheetFormatPr defaultColWidth="8.88571428571429" defaultRowHeight="14.25" customHeight="1"/>
  <cols>
    <col min="1" max="1" width="16" style="81" customWidth="1"/>
    <col min="2" max="2" width="24.7142857142857" style="81" customWidth="1"/>
    <col min="3" max="3" width="20.7142857142857" style="81" customWidth="1"/>
    <col min="4" max="4" width="17.8571428571429" style="81" customWidth="1"/>
    <col min="5" max="5" width="13.5714285714286" style="81" customWidth="1"/>
    <col min="6" max="6" width="26.4285714285714" style="81" customWidth="1"/>
    <col min="7" max="7" width="13.5714285714286" style="81" customWidth="1"/>
    <col min="8" max="8" width="24.2857142857143" style="81" customWidth="1"/>
    <col min="9" max="9" width="16" style="81" customWidth="1"/>
    <col min="10" max="11" width="13.8571428571429" style="81" customWidth="1"/>
    <col min="12" max="12" width="10" style="81" customWidth="1"/>
    <col min="13" max="13" width="10.5714285714286" style="81" customWidth="1"/>
    <col min="14" max="14" width="10.2857142857143" style="81" customWidth="1"/>
    <col min="15" max="15" width="10.4285714285714" style="81" customWidth="1"/>
    <col min="16" max="17" width="11.1333333333333" style="81" customWidth="1"/>
    <col min="18" max="19" width="15.1428571428571" style="81" customWidth="1"/>
    <col min="20" max="22" width="11.7142857142857" style="81" customWidth="1"/>
    <col min="23" max="23" width="10.2857142857143" style="81" customWidth="1"/>
    <col min="24" max="24" width="9.13333333333333" style="81" customWidth="1"/>
    <col min="25" max="16384" width="9.13333333333333" style="81"/>
  </cols>
  <sheetData>
    <row r="1" ht="13.5" customHeight="1" spans="1:23">
      <c r="A1" s="81" t="s">
        <v>223</v>
      </c>
      <c r="E1" s="247"/>
      <c r="F1" s="247"/>
      <c r="G1" s="247"/>
      <c r="H1" s="247"/>
      <c r="I1" s="83"/>
      <c r="J1" s="83"/>
      <c r="K1" s="83"/>
      <c r="L1" s="83"/>
      <c r="M1" s="83"/>
      <c r="N1" s="83"/>
      <c r="O1" s="83"/>
      <c r="P1" s="83"/>
      <c r="Q1" s="83"/>
      <c r="W1" s="84"/>
    </row>
    <row r="2" ht="27.75" customHeight="1" spans="1:23">
      <c r="A2" s="67" t="s">
        <v>9</v>
      </c>
      <c r="B2" s="67"/>
      <c r="C2" s="67"/>
      <c r="D2" s="67"/>
      <c r="E2" s="67"/>
      <c r="F2" s="67"/>
      <c r="G2" s="67"/>
      <c r="H2" s="67"/>
      <c r="I2" s="67"/>
      <c r="J2" s="67"/>
      <c r="K2" s="67"/>
      <c r="L2" s="67"/>
      <c r="M2" s="67"/>
      <c r="N2" s="67"/>
      <c r="O2" s="67"/>
      <c r="P2" s="67"/>
      <c r="Q2" s="67"/>
      <c r="R2" s="67"/>
      <c r="S2" s="67"/>
      <c r="T2" s="67"/>
      <c r="U2" s="67"/>
      <c r="V2" s="67"/>
      <c r="W2" s="67"/>
    </row>
    <row r="3" ht="13.5" customHeight="1" spans="1:23">
      <c r="A3" s="168" t="s">
        <v>22</v>
      </c>
      <c r="B3" s="168"/>
      <c r="C3" s="248"/>
      <c r="D3" s="248"/>
      <c r="E3" s="248"/>
      <c r="F3" s="248"/>
      <c r="G3" s="248"/>
      <c r="H3" s="248"/>
      <c r="I3" s="114"/>
      <c r="J3" s="114"/>
      <c r="K3" s="114"/>
      <c r="L3" s="114"/>
      <c r="M3" s="114"/>
      <c r="N3" s="114"/>
      <c r="O3" s="114"/>
      <c r="P3" s="114"/>
      <c r="Q3" s="114"/>
      <c r="W3" s="165" t="s">
        <v>177</v>
      </c>
    </row>
    <row r="4" ht="15.75" customHeight="1" spans="1:23">
      <c r="A4" s="131" t="s">
        <v>224</v>
      </c>
      <c r="B4" s="131" t="s">
        <v>188</v>
      </c>
      <c r="C4" s="131" t="s">
        <v>189</v>
      </c>
      <c r="D4" s="131" t="s">
        <v>225</v>
      </c>
      <c r="E4" s="131" t="s">
        <v>190</v>
      </c>
      <c r="F4" s="131" t="s">
        <v>191</v>
      </c>
      <c r="G4" s="131" t="s">
        <v>226</v>
      </c>
      <c r="H4" s="131" t="s">
        <v>227</v>
      </c>
      <c r="I4" s="131" t="s">
        <v>77</v>
      </c>
      <c r="J4" s="92" t="s">
        <v>228</v>
      </c>
      <c r="K4" s="92"/>
      <c r="L4" s="92"/>
      <c r="M4" s="92"/>
      <c r="N4" s="92" t="s">
        <v>197</v>
      </c>
      <c r="O4" s="92"/>
      <c r="P4" s="92"/>
      <c r="Q4" s="199" t="s">
        <v>83</v>
      </c>
      <c r="R4" s="92" t="s">
        <v>84</v>
      </c>
      <c r="S4" s="92"/>
      <c r="T4" s="92"/>
      <c r="U4" s="92"/>
      <c r="V4" s="92"/>
      <c r="W4" s="92"/>
    </row>
    <row r="5" ht="17.25" customHeight="1" spans="1:23">
      <c r="A5" s="131"/>
      <c r="B5" s="131"/>
      <c r="C5" s="131"/>
      <c r="D5" s="131"/>
      <c r="E5" s="131"/>
      <c r="F5" s="131"/>
      <c r="G5" s="131"/>
      <c r="H5" s="131"/>
      <c r="I5" s="131"/>
      <c r="J5" s="92" t="s">
        <v>80</v>
      </c>
      <c r="K5" s="92"/>
      <c r="L5" s="199" t="s">
        <v>81</v>
      </c>
      <c r="M5" s="199" t="s">
        <v>82</v>
      </c>
      <c r="N5" s="199" t="s">
        <v>80</v>
      </c>
      <c r="O5" s="199" t="s">
        <v>81</v>
      </c>
      <c r="P5" s="199" t="s">
        <v>82</v>
      </c>
      <c r="Q5" s="199"/>
      <c r="R5" s="199" t="s">
        <v>79</v>
      </c>
      <c r="S5" s="199" t="s">
        <v>86</v>
      </c>
      <c r="T5" s="199" t="s">
        <v>229</v>
      </c>
      <c r="U5" s="253" t="s">
        <v>88</v>
      </c>
      <c r="V5" s="199" t="s">
        <v>89</v>
      </c>
      <c r="W5" s="199" t="s">
        <v>90</v>
      </c>
    </row>
    <row r="6" ht="27" spans="1:23">
      <c r="A6" s="131"/>
      <c r="B6" s="131"/>
      <c r="C6" s="131"/>
      <c r="D6" s="131"/>
      <c r="E6" s="131"/>
      <c r="F6" s="131"/>
      <c r="G6" s="131"/>
      <c r="H6" s="131"/>
      <c r="I6" s="131"/>
      <c r="J6" s="250" t="s">
        <v>79</v>
      </c>
      <c r="K6" s="250" t="s">
        <v>230</v>
      </c>
      <c r="L6" s="199"/>
      <c r="M6" s="199"/>
      <c r="N6" s="199"/>
      <c r="O6" s="199"/>
      <c r="P6" s="199"/>
      <c r="Q6" s="199"/>
      <c r="R6" s="199"/>
      <c r="S6" s="199"/>
      <c r="T6" s="199"/>
      <c r="U6" s="253"/>
      <c r="V6" s="199"/>
      <c r="W6" s="199"/>
    </row>
    <row r="7" ht="15" customHeight="1" spans="1:23">
      <c r="A7" s="125">
        <v>1</v>
      </c>
      <c r="B7" s="125">
        <v>2</v>
      </c>
      <c r="C7" s="125">
        <v>3</v>
      </c>
      <c r="D7" s="125">
        <v>4</v>
      </c>
      <c r="E7" s="125">
        <v>5</v>
      </c>
      <c r="F7" s="125">
        <v>6</v>
      </c>
      <c r="G7" s="125">
        <v>7</v>
      </c>
      <c r="H7" s="125">
        <v>8</v>
      </c>
      <c r="I7" s="125">
        <v>9</v>
      </c>
      <c r="J7" s="125">
        <v>10</v>
      </c>
      <c r="K7" s="125">
        <v>11</v>
      </c>
      <c r="L7" s="125">
        <v>12</v>
      </c>
      <c r="M7" s="125">
        <v>13</v>
      </c>
      <c r="N7" s="125">
        <v>14</v>
      </c>
      <c r="O7" s="125">
        <v>15</v>
      </c>
      <c r="P7" s="125">
        <v>16</v>
      </c>
      <c r="Q7" s="125">
        <v>17</v>
      </c>
      <c r="R7" s="125">
        <v>18</v>
      </c>
      <c r="S7" s="125">
        <v>19</v>
      </c>
      <c r="T7" s="125">
        <v>20</v>
      </c>
      <c r="U7" s="125">
        <v>21</v>
      </c>
      <c r="V7" s="125">
        <v>22</v>
      </c>
      <c r="W7" s="125">
        <v>23</v>
      </c>
    </row>
    <row r="8" ht="15" customHeight="1" spans="1:23">
      <c r="A8" s="145" t="s">
        <v>231</v>
      </c>
      <c r="B8" s="145" t="s">
        <v>232</v>
      </c>
      <c r="C8" s="145" t="s">
        <v>233</v>
      </c>
      <c r="D8" s="145" t="s">
        <v>92</v>
      </c>
      <c r="E8" s="145" t="s">
        <v>117</v>
      </c>
      <c r="F8" s="145" t="s">
        <v>118</v>
      </c>
      <c r="G8" s="145" t="s">
        <v>234</v>
      </c>
      <c r="H8" s="145" t="s">
        <v>235</v>
      </c>
      <c r="I8" s="251">
        <v>20814.11</v>
      </c>
      <c r="J8" s="252"/>
      <c r="K8" s="252"/>
      <c r="L8" s="252"/>
      <c r="M8" s="252"/>
      <c r="N8" s="252"/>
      <c r="O8" s="252"/>
      <c r="P8" s="252"/>
      <c r="Q8" s="252"/>
      <c r="R8" s="252">
        <v>20814.11</v>
      </c>
      <c r="S8" s="252">
        <v>20814.11</v>
      </c>
      <c r="T8" s="254"/>
      <c r="U8" s="255"/>
      <c r="V8" s="125"/>
      <c r="W8" s="125"/>
    </row>
    <row r="9" ht="15" customHeight="1" spans="1:23">
      <c r="A9" s="145" t="s">
        <v>231</v>
      </c>
      <c r="B9" s="145" t="s">
        <v>232</v>
      </c>
      <c r="C9" s="145" t="s">
        <v>233</v>
      </c>
      <c r="D9" s="145" t="s">
        <v>92</v>
      </c>
      <c r="E9" s="145" t="s">
        <v>117</v>
      </c>
      <c r="F9" s="145" t="s">
        <v>118</v>
      </c>
      <c r="G9" s="145" t="s">
        <v>236</v>
      </c>
      <c r="H9" s="145" t="s">
        <v>237</v>
      </c>
      <c r="I9" s="251">
        <v>30000</v>
      </c>
      <c r="J9" s="252"/>
      <c r="K9" s="252"/>
      <c r="L9" s="252"/>
      <c r="M9" s="252"/>
      <c r="N9" s="252"/>
      <c r="O9" s="252"/>
      <c r="P9" s="252"/>
      <c r="Q9" s="252"/>
      <c r="R9" s="252">
        <v>30000</v>
      </c>
      <c r="S9" s="252">
        <v>30000</v>
      </c>
      <c r="T9" s="254"/>
      <c r="U9" s="255"/>
      <c r="V9" s="125"/>
      <c r="W9" s="125"/>
    </row>
    <row r="10" ht="15" customHeight="1" spans="1:23">
      <c r="A10" s="145" t="s">
        <v>231</v>
      </c>
      <c r="B10" s="145" t="s">
        <v>232</v>
      </c>
      <c r="C10" s="145" t="s">
        <v>233</v>
      </c>
      <c r="D10" s="145" t="s">
        <v>92</v>
      </c>
      <c r="E10" s="145" t="s">
        <v>117</v>
      </c>
      <c r="F10" s="145" t="s">
        <v>118</v>
      </c>
      <c r="G10" s="145" t="s">
        <v>238</v>
      </c>
      <c r="H10" s="145" t="s">
        <v>239</v>
      </c>
      <c r="I10" s="251">
        <v>48793.98</v>
      </c>
      <c r="J10" s="252"/>
      <c r="K10" s="252"/>
      <c r="L10" s="252"/>
      <c r="M10" s="252"/>
      <c r="N10" s="252"/>
      <c r="O10" s="252"/>
      <c r="P10" s="252"/>
      <c r="Q10" s="252"/>
      <c r="R10" s="252">
        <v>48793.98</v>
      </c>
      <c r="S10" s="252">
        <v>48793.98</v>
      </c>
      <c r="T10" s="254"/>
      <c r="U10" s="255"/>
      <c r="V10" s="125"/>
      <c r="W10" s="125"/>
    </row>
    <row r="11" ht="15" customHeight="1" spans="1:23">
      <c r="A11" s="145" t="s">
        <v>231</v>
      </c>
      <c r="B11" s="145" t="s">
        <v>232</v>
      </c>
      <c r="C11" s="145" t="s">
        <v>233</v>
      </c>
      <c r="D11" s="145" t="s">
        <v>92</v>
      </c>
      <c r="E11" s="145" t="s">
        <v>117</v>
      </c>
      <c r="F11" s="145" t="s">
        <v>118</v>
      </c>
      <c r="G11" s="145" t="s">
        <v>240</v>
      </c>
      <c r="H11" s="145" t="s">
        <v>241</v>
      </c>
      <c r="I11" s="251">
        <v>200000</v>
      </c>
      <c r="J11" s="252"/>
      <c r="K11" s="252"/>
      <c r="L11" s="252"/>
      <c r="M11" s="252"/>
      <c r="N11" s="252"/>
      <c r="O11" s="252"/>
      <c r="P11" s="252"/>
      <c r="Q11" s="252"/>
      <c r="R11" s="252">
        <v>200000</v>
      </c>
      <c r="S11" s="252">
        <v>200000</v>
      </c>
      <c r="T11" s="254"/>
      <c r="U11" s="255"/>
      <c r="V11" s="125"/>
      <c r="W11" s="125"/>
    </row>
    <row r="12" ht="15" customHeight="1" spans="1:23">
      <c r="A12" s="145" t="s">
        <v>231</v>
      </c>
      <c r="B12" s="145" t="s">
        <v>242</v>
      </c>
      <c r="C12" s="145" t="s">
        <v>233</v>
      </c>
      <c r="D12" s="145" t="s">
        <v>92</v>
      </c>
      <c r="E12" s="145" t="s">
        <v>117</v>
      </c>
      <c r="F12" s="145" t="s">
        <v>118</v>
      </c>
      <c r="G12" s="145" t="s">
        <v>243</v>
      </c>
      <c r="H12" s="145" t="s">
        <v>104</v>
      </c>
      <c r="I12" s="251">
        <v>1000</v>
      </c>
      <c r="J12" s="252"/>
      <c r="K12" s="252"/>
      <c r="L12" s="252"/>
      <c r="M12" s="252"/>
      <c r="N12" s="252"/>
      <c r="O12" s="252"/>
      <c r="P12" s="252"/>
      <c r="Q12" s="252"/>
      <c r="R12" s="252">
        <v>1000</v>
      </c>
      <c r="S12" s="252">
        <v>1000</v>
      </c>
      <c r="T12" s="254"/>
      <c r="U12" s="255"/>
      <c r="V12" s="125"/>
      <c r="W12" s="125"/>
    </row>
    <row r="13" ht="15" customHeight="1" spans="1:23">
      <c r="A13" s="145" t="s">
        <v>231</v>
      </c>
      <c r="B13" s="145" t="s">
        <v>242</v>
      </c>
      <c r="C13" s="145" t="s">
        <v>233</v>
      </c>
      <c r="D13" s="145" t="s">
        <v>92</v>
      </c>
      <c r="E13" s="145" t="s">
        <v>117</v>
      </c>
      <c r="F13" s="145" t="s">
        <v>118</v>
      </c>
      <c r="G13" s="145" t="s">
        <v>244</v>
      </c>
      <c r="H13" s="145" t="s">
        <v>245</v>
      </c>
      <c r="I13" s="251">
        <v>100000</v>
      </c>
      <c r="J13" s="252"/>
      <c r="K13" s="252"/>
      <c r="L13" s="252"/>
      <c r="M13" s="252"/>
      <c r="N13" s="252"/>
      <c r="O13" s="252"/>
      <c r="P13" s="252"/>
      <c r="Q13" s="252"/>
      <c r="R13" s="252">
        <v>100000</v>
      </c>
      <c r="S13" s="252">
        <v>100000</v>
      </c>
      <c r="T13" s="254"/>
      <c r="U13" s="255"/>
      <c r="V13" s="125"/>
      <c r="W13" s="125"/>
    </row>
    <row r="14" ht="15" customHeight="1" spans="1:23">
      <c r="A14" s="145" t="s">
        <v>231</v>
      </c>
      <c r="B14" s="145" t="s">
        <v>242</v>
      </c>
      <c r="C14" s="145" t="s">
        <v>233</v>
      </c>
      <c r="D14" s="145" t="s">
        <v>92</v>
      </c>
      <c r="E14" s="145" t="s">
        <v>117</v>
      </c>
      <c r="F14" s="145" t="s">
        <v>118</v>
      </c>
      <c r="G14" s="145" t="s">
        <v>246</v>
      </c>
      <c r="H14" s="145" t="s">
        <v>247</v>
      </c>
      <c r="I14" s="251">
        <v>10000</v>
      </c>
      <c r="J14" s="252"/>
      <c r="K14" s="252"/>
      <c r="L14" s="252"/>
      <c r="M14" s="252"/>
      <c r="N14" s="252"/>
      <c r="O14" s="252"/>
      <c r="P14" s="252"/>
      <c r="Q14" s="252"/>
      <c r="R14" s="252">
        <v>10000</v>
      </c>
      <c r="S14" s="252">
        <v>10000</v>
      </c>
      <c r="T14" s="254"/>
      <c r="U14" s="255"/>
      <c r="V14" s="125"/>
      <c r="W14" s="125"/>
    </row>
    <row r="15" ht="15" customHeight="1" spans="1:23">
      <c r="A15" s="145" t="s">
        <v>231</v>
      </c>
      <c r="B15" s="145" t="s">
        <v>242</v>
      </c>
      <c r="C15" s="145" t="s">
        <v>233</v>
      </c>
      <c r="D15" s="145" t="s">
        <v>92</v>
      </c>
      <c r="E15" s="145" t="s">
        <v>117</v>
      </c>
      <c r="F15" s="145" t="s">
        <v>118</v>
      </c>
      <c r="G15" s="145" t="s">
        <v>248</v>
      </c>
      <c r="H15" s="145" t="s">
        <v>249</v>
      </c>
      <c r="I15" s="251">
        <v>150000</v>
      </c>
      <c r="J15" s="252"/>
      <c r="K15" s="252"/>
      <c r="L15" s="252"/>
      <c r="M15" s="252"/>
      <c r="N15" s="252"/>
      <c r="O15" s="252"/>
      <c r="P15" s="252"/>
      <c r="Q15" s="252"/>
      <c r="R15" s="252">
        <v>150000</v>
      </c>
      <c r="S15" s="252">
        <v>150000</v>
      </c>
      <c r="T15" s="254"/>
      <c r="U15" s="255"/>
      <c r="V15" s="125"/>
      <c r="W15" s="125"/>
    </row>
    <row r="16" ht="15" customHeight="1" spans="1:23">
      <c r="A16" s="145" t="s">
        <v>231</v>
      </c>
      <c r="B16" s="145" t="s">
        <v>242</v>
      </c>
      <c r="C16" s="145" t="s">
        <v>233</v>
      </c>
      <c r="D16" s="145" t="s">
        <v>92</v>
      </c>
      <c r="E16" s="145" t="s">
        <v>117</v>
      </c>
      <c r="F16" s="145" t="s">
        <v>118</v>
      </c>
      <c r="G16" s="145" t="s">
        <v>250</v>
      </c>
      <c r="H16" s="145" t="s">
        <v>251</v>
      </c>
      <c r="I16" s="251">
        <v>30000</v>
      </c>
      <c r="J16" s="252"/>
      <c r="K16" s="252"/>
      <c r="L16" s="252"/>
      <c r="M16" s="252"/>
      <c r="N16" s="252"/>
      <c r="O16" s="252"/>
      <c r="P16" s="252"/>
      <c r="Q16" s="252"/>
      <c r="R16" s="252">
        <v>30000</v>
      </c>
      <c r="S16" s="252">
        <v>30000</v>
      </c>
      <c r="T16" s="254"/>
      <c r="U16" s="255"/>
      <c r="V16" s="125"/>
      <c r="W16" s="125"/>
    </row>
    <row r="17" ht="15" customHeight="1" spans="1:23">
      <c r="A17" s="145" t="s">
        <v>231</v>
      </c>
      <c r="B17" s="145" t="s">
        <v>242</v>
      </c>
      <c r="C17" s="145" t="s">
        <v>233</v>
      </c>
      <c r="D17" s="145" t="s">
        <v>92</v>
      </c>
      <c r="E17" s="145" t="s">
        <v>117</v>
      </c>
      <c r="F17" s="145" t="s">
        <v>118</v>
      </c>
      <c r="G17" s="145" t="s">
        <v>234</v>
      </c>
      <c r="H17" s="145" t="s">
        <v>235</v>
      </c>
      <c r="I17" s="251">
        <v>200000</v>
      </c>
      <c r="J17" s="252"/>
      <c r="K17" s="252"/>
      <c r="L17" s="252"/>
      <c r="M17" s="252"/>
      <c r="N17" s="252"/>
      <c r="O17" s="252"/>
      <c r="P17" s="252"/>
      <c r="Q17" s="252"/>
      <c r="R17" s="252">
        <v>200000</v>
      </c>
      <c r="S17" s="252">
        <v>200000</v>
      </c>
      <c r="T17" s="254"/>
      <c r="U17" s="255"/>
      <c r="V17" s="125"/>
      <c r="W17" s="125"/>
    </row>
    <row r="18" ht="15" customHeight="1" spans="1:23">
      <c r="A18" s="145" t="s">
        <v>231</v>
      </c>
      <c r="B18" s="145" t="s">
        <v>242</v>
      </c>
      <c r="C18" s="145" t="s">
        <v>233</v>
      </c>
      <c r="D18" s="145" t="s">
        <v>92</v>
      </c>
      <c r="E18" s="145" t="s">
        <v>117</v>
      </c>
      <c r="F18" s="145" t="s">
        <v>118</v>
      </c>
      <c r="G18" s="145" t="s">
        <v>252</v>
      </c>
      <c r="H18" s="145" t="s">
        <v>253</v>
      </c>
      <c r="I18" s="251">
        <v>100000</v>
      </c>
      <c r="J18" s="252"/>
      <c r="K18" s="252"/>
      <c r="L18" s="252"/>
      <c r="M18" s="252"/>
      <c r="N18" s="252"/>
      <c r="O18" s="252"/>
      <c r="P18" s="252"/>
      <c r="Q18" s="252"/>
      <c r="R18" s="252">
        <v>100000</v>
      </c>
      <c r="S18" s="252">
        <v>100000</v>
      </c>
      <c r="T18" s="254"/>
      <c r="U18" s="255"/>
      <c r="V18" s="125"/>
      <c r="W18" s="125"/>
    </row>
    <row r="19" ht="15" customHeight="1" spans="1:23">
      <c r="A19" s="145" t="s">
        <v>231</v>
      </c>
      <c r="B19" s="145" t="s">
        <v>242</v>
      </c>
      <c r="C19" s="145" t="s">
        <v>233</v>
      </c>
      <c r="D19" s="145" t="s">
        <v>92</v>
      </c>
      <c r="E19" s="145" t="s">
        <v>117</v>
      </c>
      <c r="F19" s="145" t="s">
        <v>118</v>
      </c>
      <c r="G19" s="145" t="s">
        <v>254</v>
      </c>
      <c r="H19" s="145" t="s">
        <v>255</v>
      </c>
      <c r="I19" s="251">
        <v>50000</v>
      </c>
      <c r="J19" s="252"/>
      <c r="K19" s="252"/>
      <c r="L19" s="252"/>
      <c r="M19" s="252"/>
      <c r="N19" s="252"/>
      <c r="O19" s="252"/>
      <c r="P19" s="252"/>
      <c r="Q19" s="252"/>
      <c r="R19" s="252">
        <v>50000</v>
      </c>
      <c r="S19" s="252">
        <v>50000</v>
      </c>
      <c r="T19" s="254"/>
      <c r="U19" s="255"/>
      <c r="V19" s="125"/>
      <c r="W19" s="125"/>
    </row>
    <row r="20" ht="15" customHeight="1" spans="1:23">
      <c r="A20" s="145" t="s">
        <v>231</v>
      </c>
      <c r="B20" s="145" t="s">
        <v>242</v>
      </c>
      <c r="C20" s="145" t="s">
        <v>233</v>
      </c>
      <c r="D20" s="145" t="s">
        <v>92</v>
      </c>
      <c r="E20" s="145" t="s">
        <v>117</v>
      </c>
      <c r="F20" s="145" t="s">
        <v>118</v>
      </c>
      <c r="G20" s="145" t="s">
        <v>256</v>
      </c>
      <c r="H20" s="145" t="s">
        <v>257</v>
      </c>
      <c r="I20" s="251">
        <v>170000</v>
      </c>
      <c r="J20" s="252"/>
      <c r="K20" s="252"/>
      <c r="L20" s="252"/>
      <c r="M20" s="252"/>
      <c r="N20" s="252"/>
      <c r="O20" s="252"/>
      <c r="P20" s="252"/>
      <c r="Q20" s="252"/>
      <c r="R20" s="252">
        <v>170000</v>
      </c>
      <c r="S20" s="252">
        <v>170000</v>
      </c>
      <c r="T20" s="254"/>
      <c r="U20" s="255"/>
      <c r="V20" s="125"/>
      <c r="W20" s="125"/>
    </row>
    <row r="21" ht="15" customHeight="1" spans="1:23">
      <c r="A21" s="145" t="s">
        <v>231</v>
      </c>
      <c r="B21" s="145" t="s">
        <v>242</v>
      </c>
      <c r="C21" s="145" t="s">
        <v>233</v>
      </c>
      <c r="D21" s="145" t="s">
        <v>92</v>
      </c>
      <c r="E21" s="145" t="s">
        <v>117</v>
      </c>
      <c r="F21" s="145" t="s">
        <v>118</v>
      </c>
      <c r="G21" s="145" t="s">
        <v>258</v>
      </c>
      <c r="H21" s="145" t="s">
        <v>259</v>
      </c>
      <c r="I21" s="251">
        <v>100000</v>
      </c>
      <c r="J21" s="252"/>
      <c r="K21" s="252"/>
      <c r="L21" s="252"/>
      <c r="M21" s="252"/>
      <c r="N21" s="252"/>
      <c r="O21" s="252"/>
      <c r="P21" s="252"/>
      <c r="Q21" s="252"/>
      <c r="R21" s="252">
        <v>100000</v>
      </c>
      <c r="S21" s="252">
        <v>100000</v>
      </c>
      <c r="T21" s="254"/>
      <c r="U21" s="255"/>
      <c r="V21" s="125"/>
      <c r="W21" s="125"/>
    </row>
    <row r="22" ht="15" customHeight="1" spans="1:23">
      <c r="A22" s="145" t="s">
        <v>231</v>
      </c>
      <c r="B22" s="145" t="s">
        <v>242</v>
      </c>
      <c r="C22" s="145" t="s">
        <v>233</v>
      </c>
      <c r="D22" s="145" t="s">
        <v>92</v>
      </c>
      <c r="E22" s="145" t="s">
        <v>117</v>
      </c>
      <c r="F22" s="145" t="s">
        <v>118</v>
      </c>
      <c r="G22" s="145" t="s">
        <v>260</v>
      </c>
      <c r="H22" s="145" t="s">
        <v>261</v>
      </c>
      <c r="I22" s="251">
        <v>100000</v>
      </c>
      <c r="J22" s="252"/>
      <c r="K22" s="252"/>
      <c r="L22" s="252"/>
      <c r="M22" s="252"/>
      <c r="N22" s="252"/>
      <c r="O22" s="252"/>
      <c r="P22" s="252"/>
      <c r="Q22" s="252"/>
      <c r="R22" s="252">
        <v>100000</v>
      </c>
      <c r="S22" s="252">
        <v>100000</v>
      </c>
      <c r="T22" s="254"/>
      <c r="U22" s="255"/>
      <c r="V22" s="125"/>
      <c r="W22" s="125"/>
    </row>
    <row r="23" ht="15" customHeight="1" spans="1:23">
      <c r="A23" s="145" t="s">
        <v>231</v>
      </c>
      <c r="B23" s="145" t="s">
        <v>242</v>
      </c>
      <c r="C23" s="145" t="s">
        <v>233</v>
      </c>
      <c r="D23" s="145" t="s">
        <v>92</v>
      </c>
      <c r="E23" s="145" t="s">
        <v>117</v>
      </c>
      <c r="F23" s="145" t="s">
        <v>118</v>
      </c>
      <c r="G23" s="145" t="s">
        <v>236</v>
      </c>
      <c r="H23" s="145" t="s">
        <v>237</v>
      </c>
      <c r="I23" s="251">
        <v>300000</v>
      </c>
      <c r="J23" s="252"/>
      <c r="K23" s="252"/>
      <c r="L23" s="252"/>
      <c r="M23" s="252"/>
      <c r="N23" s="252"/>
      <c r="O23" s="252"/>
      <c r="P23" s="252"/>
      <c r="Q23" s="252"/>
      <c r="R23" s="252">
        <v>300000</v>
      </c>
      <c r="S23" s="252">
        <v>300000</v>
      </c>
      <c r="T23" s="254"/>
      <c r="U23" s="255"/>
      <c r="V23" s="125"/>
      <c r="W23" s="125"/>
    </row>
    <row r="24" ht="15" customHeight="1" spans="1:23">
      <c r="A24" s="145" t="s">
        <v>231</v>
      </c>
      <c r="B24" s="145" t="s">
        <v>242</v>
      </c>
      <c r="C24" s="145" t="s">
        <v>233</v>
      </c>
      <c r="D24" s="145" t="s">
        <v>92</v>
      </c>
      <c r="E24" s="145" t="s">
        <v>117</v>
      </c>
      <c r="F24" s="145" t="s">
        <v>118</v>
      </c>
      <c r="G24" s="145" t="s">
        <v>238</v>
      </c>
      <c r="H24" s="145" t="s">
        <v>239</v>
      </c>
      <c r="I24" s="251">
        <v>90000</v>
      </c>
      <c r="J24" s="252"/>
      <c r="K24" s="252"/>
      <c r="L24" s="252"/>
      <c r="M24" s="252"/>
      <c r="N24" s="252"/>
      <c r="O24" s="252"/>
      <c r="P24" s="252"/>
      <c r="Q24" s="252"/>
      <c r="R24" s="252">
        <v>90000</v>
      </c>
      <c r="S24" s="252">
        <v>90000</v>
      </c>
      <c r="T24" s="254"/>
      <c r="U24" s="255"/>
      <c r="V24" s="125"/>
      <c r="W24" s="125"/>
    </row>
    <row r="25" ht="15" customHeight="1" spans="1:23">
      <c r="A25" s="145" t="s">
        <v>231</v>
      </c>
      <c r="B25" s="145" t="s">
        <v>242</v>
      </c>
      <c r="C25" s="145" t="s">
        <v>233</v>
      </c>
      <c r="D25" s="145" t="s">
        <v>92</v>
      </c>
      <c r="E25" s="145" t="s">
        <v>117</v>
      </c>
      <c r="F25" s="145" t="s">
        <v>118</v>
      </c>
      <c r="G25" s="145" t="s">
        <v>262</v>
      </c>
      <c r="H25" s="145" t="s">
        <v>263</v>
      </c>
      <c r="I25" s="251">
        <v>30000</v>
      </c>
      <c r="J25" s="252"/>
      <c r="K25" s="252"/>
      <c r="L25" s="252"/>
      <c r="M25" s="252"/>
      <c r="N25" s="252"/>
      <c r="O25" s="252"/>
      <c r="P25" s="252"/>
      <c r="Q25" s="252"/>
      <c r="R25" s="252">
        <v>30000</v>
      </c>
      <c r="S25" s="252">
        <v>30000</v>
      </c>
      <c r="T25" s="254"/>
      <c r="U25" s="255"/>
      <c r="V25" s="125"/>
      <c r="W25" s="125"/>
    </row>
    <row r="26" ht="15" customHeight="1" spans="1:23">
      <c r="A26" s="145" t="s">
        <v>231</v>
      </c>
      <c r="B26" s="145" t="s">
        <v>242</v>
      </c>
      <c r="C26" s="145" t="s">
        <v>233</v>
      </c>
      <c r="D26" s="145" t="s">
        <v>92</v>
      </c>
      <c r="E26" s="145" t="s">
        <v>117</v>
      </c>
      <c r="F26" s="145" t="s">
        <v>118</v>
      </c>
      <c r="G26" s="145" t="s">
        <v>264</v>
      </c>
      <c r="H26" s="145" t="s">
        <v>265</v>
      </c>
      <c r="I26" s="251">
        <v>50000</v>
      </c>
      <c r="J26" s="252"/>
      <c r="K26" s="252"/>
      <c r="L26" s="252"/>
      <c r="M26" s="252"/>
      <c r="N26" s="252"/>
      <c r="O26" s="252"/>
      <c r="P26" s="252"/>
      <c r="Q26" s="252"/>
      <c r="R26" s="252">
        <v>50000</v>
      </c>
      <c r="S26" s="252">
        <v>50000</v>
      </c>
      <c r="T26" s="254"/>
      <c r="U26" s="255"/>
      <c r="V26" s="125"/>
      <c r="W26" s="125"/>
    </row>
    <row r="27" ht="15" customHeight="1" spans="1:23">
      <c r="A27" s="145" t="s">
        <v>231</v>
      </c>
      <c r="B27" s="145" t="s">
        <v>242</v>
      </c>
      <c r="C27" s="145" t="s">
        <v>233</v>
      </c>
      <c r="D27" s="145" t="s">
        <v>92</v>
      </c>
      <c r="E27" s="145" t="s">
        <v>117</v>
      </c>
      <c r="F27" s="145" t="s">
        <v>118</v>
      </c>
      <c r="G27" s="145" t="s">
        <v>240</v>
      </c>
      <c r="H27" s="145" t="s">
        <v>241</v>
      </c>
      <c r="I27" s="251">
        <v>3100000</v>
      </c>
      <c r="J27" s="252"/>
      <c r="K27" s="252"/>
      <c r="L27" s="252"/>
      <c r="M27" s="252"/>
      <c r="N27" s="252"/>
      <c r="O27" s="252"/>
      <c r="P27" s="252"/>
      <c r="Q27" s="252"/>
      <c r="R27" s="252">
        <v>3100000</v>
      </c>
      <c r="S27" s="252">
        <v>3100000</v>
      </c>
      <c r="T27" s="254"/>
      <c r="U27" s="255"/>
      <c r="V27" s="125"/>
      <c r="W27" s="125"/>
    </row>
    <row r="28" ht="15" customHeight="1" spans="1:23">
      <c r="A28" s="145" t="s">
        <v>231</v>
      </c>
      <c r="B28" s="145" t="s">
        <v>242</v>
      </c>
      <c r="C28" s="145" t="s">
        <v>233</v>
      </c>
      <c r="D28" s="145" t="s">
        <v>92</v>
      </c>
      <c r="E28" s="145" t="s">
        <v>117</v>
      </c>
      <c r="F28" s="145" t="s">
        <v>118</v>
      </c>
      <c r="G28" s="145" t="s">
        <v>266</v>
      </c>
      <c r="H28" s="145" t="s">
        <v>267</v>
      </c>
      <c r="I28" s="251">
        <v>10000</v>
      </c>
      <c r="J28" s="252"/>
      <c r="K28" s="252"/>
      <c r="L28" s="252"/>
      <c r="M28" s="252"/>
      <c r="N28" s="252"/>
      <c r="O28" s="252"/>
      <c r="P28" s="252"/>
      <c r="Q28" s="252"/>
      <c r="R28" s="252">
        <v>10000</v>
      </c>
      <c r="S28" s="252">
        <v>10000</v>
      </c>
      <c r="T28" s="254"/>
      <c r="U28" s="255"/>
      <c r="V28" s="125"/>
      <c r="W28" s="125"/>
    </row>
    <row r="29" ht="15" customHeight="1" spans="1:23">
      <c r="A29" s="145" t="s">
        <v>231</v>
      </c>
      <c r="B29" s="145" t="s">
        <v>242</v>
      </c>
      <c r="C29" s="145" t="s">
        <v>233</v>
      </c>
      <c r="D29" s="145" t="s">
        <v>92</v>
      </c>
      <c r="E29" s="145" t="s">
        <v>117</v>
      </c>
      <c r="F29" s="145" t="s">
        <v>118</v>
      </c>
      <c r="G29" s="145" t="s">
        <v>268</v>
      </c>
      <c r="H29" s="145" t="s">
        <v>269</v>
      </c>
      <c r="I29" s="251">
        <v>30000</v>
      </c>
      <c r="J29" s="252"/>
      <c r="K29" s="252"/>
      <c r="L29" s="252"/>
      <c r="M29" s="252"/>
      <c r="N29" s="252"/>
      <c r="O29" s="252"/>
      <c r="P29" s="252"/>
      <c r="Q29" s="252"/>
      <c r="R29" s="252">
        <v>30000</v>
      </c>
      <c r="S29" s="252">
        <v>30000</v>
      </c>
      <c r="T29" s="254"/>
      <c r="U29" s="255"/>
      <c r="V29" s="125"/>
      <c r="W29" s="125"/>
    </row>
    <row r="30" ht="15" customHeight="1" spans="1:23">
      <c r="A30" s="145" t="s">
        <v>231</v>
      </c>
      <c r="B30" s="145" t="s">
        <v>270</v>
      </c>
      <c r="C30" s="145" t="s">
        <v>271</v>
      </c>
      <c r="D30" s="145" t="s">
        <v>92</v>
      </c>
      <c r="E30" s="145" t="s">
        <v>119</v>
      </c>
      <c r="F30" s="145" t="s">
        <v>120</v>
      </c>
      <c r="G30" s="145" t="s">
        <v>234</v>
      </c>
      <c r="H30" s="145" t="s">
        <v>235</v>
      </c>
      <c r="I30" s="251">
        <v>80000</v>
      </c>
      <c r="J30" s="251">
        <v>80000</v>
      </c>
      <c r="K30" s="251">
        <v>80000</v>
      </c>
      <c r="L30" s="252"/>
      <c r="M30" s="252"/>
      <c r="N30" s="252"/>
      <c r="O30" s="252"/>
      <c r="P30" s="252"/>
      <c r="Q30" s="252"/>
      <c r="R30" s="252"/>
      <c r="S30" s="252"/>
      <c r="T30" s="254"/>
      <c r="U30" s="255"/>
      <c r="V30" s="125"/>
      <c r="W30" s="125"/>
    </row>
    <row r="31" ht="15" customHeight="1" spans="1:23">
      <c r="A31" s="249" t="s">
        <v>135</v>
      </c>
      <c r="B31" s="249"/>
      <c r="C31" s="249"/>
      <c r="D31" s="249"/>
      <c r="E31" s="249"/>
      <c r="F31" s="249"/>
      <c r="G31" s="249"/>
      <c r="H31" s="249"/>
      <c r="I31" s="251">
        <v>5000608.09</v>
      </c>
      <c r="J31" s="251">
        <v>80000</v>
      </c>
      <c r="K31" s="251">
        <v>80000</v>
      </c>
      <c r="L31" s="252"/>
      <c r="M31" s="252"/>
      <c r="N31" s="252"/>
      <c r="O31" s="252"/>
      <c r="P31" s="252"/>
      <c r="Q31" s="252"/>
      <c r="R31" s="252">
        <v>4920608.09</v>
      </c>
      <c r="S31" s="252">
        <v>4920608.09</v>
      </c>
      <c r="T31" s="254"/>
      <c r="U31" s="255"/>
      <c r="V31" s="125"/>
      <c r="W31" s="125"/>
    </row>
  </sheetData>
  <mergeCells count="28">
    <mergeCell ref="A2:W2"/>
    <mergeCell ref="A3:H3"/>
    <mergeCell ref="J4:M4"/>
    <mergeCell ref="N4:P4"/>
    <mergeCell ref="R4:W4"/>
    <mergeCell ref="J5:K5"/>
    <mergeCell ref="A31:H3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13"/>
  <sheetViews>
    <sheetView zoomScaleSheetLayoutView="60" workbookViewId="0">
      <selection activeCell="H10" sqref="H10"/>
    </sheetView>
  </sheetViews>
  <sheetFormatPr defaultColWidth="8.88571428571429" defaultRowHeight="12"/>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272</v>
      </c>
      <c r="J1" s="79"/>
    </row>
    <row r="2" ht="28.5" customHeight="1" spans="1:10">
      <c r="A2" s="66" t="s">
        <v>10</v>
      </c>
      <c r="B2" s="67"/>
      <c r="C2" s="67"/>
      <c r="D2" s="67"/>
      <c r="E2" s="67"/>
      <c r="F2" s="68"/>
      <c r="G2" s="67"/>
      <c r="H2" s="68"/>
      <c r="I2" s="68"/>
      <c r="J2" s="67"/>
    </row>
    <row r="3" ht="17.25" customHeight="1" spans="1:1">
      <c r="A3" s="69" t="s">
        <v>22</v>
      </c>
    </row>
    <row r="4" ht="44.25" customHeight="1" spans="1:10">
      <c r="A4" s="70" t="s">
        <v>189</v>
      </c>
      <c r="B4" s="70" t="s">
        <v>273</v>
      </c>
      <c r="C4" s="70" t="s">
        <v>274</v>
      </c>
      <c r="D4" s="70" t="s">
        <v>275</v>
      </c>
      <c r="E4" s="70" t="s">
        <v>276</v>
      </c>
      <c r="F4" s="71" t="s">
        <v>277</v>
      </c>
      <c r="G4" s="70" t="s">
        <v>278</v>
      </c>
      <c r="H4" s="71" t="s">
        <v>279</v>
      </c>
      <c r="I4" s="71" t="s">
        <v>280</v>
      </c>
      <c r="J4" s="70" t="s">
        <v>281</v>
      </c>
    </row>
    <row r="5" ht="14.25" customHeight="1" spans="1:10">
      <c r="A5" s="70">
        <v>1</v>
      </c>
      <c r="B5" s="70">
        <v>2</v>
      </c>
      <c r="C5" s="70">
        <v>3</v>
      </c>
      <c r="D5" s="70">
        <v>4</v>
      </c>
      <c r="E5" s="70">
        <v>5</v>
      </c>
      <c r="F5" s="70">
        <v>6</v>
      </c>
      <c r="G5" s="70">
        <v>7</v>
      </c>
      <c r="H5" s="70">
        <v>8</v>
      </c>
      <c r="I5" s="70">
        <v>9</v>
      </c>
      <c r="J5" s="70">
        <v>10</v>
      </c>
    </row>
    <row r="6" ht="42.75" customHeight="1" spans="1:10">
      <c r="A6" s="145" t="s">
        <v>271</v>
      </c>
      <c r="B6" s="145" t="s">
        <v>282</v>
      </c>
      <c r="C6" s="145" t="s">
        <v>283</v>
      </c>
      <c r="D6" s="145" t="s">
        <v>284</v>
      </c>
      <c r="E6" s="145" t="s">
        <v>285</v>
      </c>
      <c r="F6" s="145" t="s">
        <v>286</v>
      </c>
      <c r="G6" s="145" t="s">
        <v>287</v>
      </c>
      <c r="H6" s="145" t="s">
        <v>288</v>
      </c>
      <c r="I6" s="145" t="s">
        <v>289</v>
      </c>
      <c r="J6" s="145" t="s">
        <v>290</v>
      </c>
    </row>
    <row r="7" ht="42.75" customHeight="1" spans="1:10">
      <c r="A7" s="145"/>
      <c r="B7" s="145" t="s">
        <v>282</v>
      </c>
      <c r="C7" s="145" t="s">
        <v>283</v>
      </c>
      <c r="D7" s="145" t="s">
        <v>291</v>
      </c>
      <c r="E7" s="145" t="s">
        <v>292</v>
      </c>
      <c r="F7" s="145" t="s">
        <v>286</v>
      </c>
      <c r="G7" s="145" t="s">
        <v>293</v>
      </c>
      <c r="H7" s="145" t="s">
        <v>294</v>
      </c>
      <c r="I7" s="145" t="s">
        <v>289</v>
      </c>
      <c r="J7" s="145" t="s">
        <v>295</v>
      </c>
    </row>
    <row r="8" ht="42.75" customHeight="1" spans="1:10">
      <c r="A8" s="145"/>
      <c r="B8" s="145" t="s">
        <v>282</v>
      </c>
      <c r="C8" s="145" t="s">
        <v>283</v>
      </c>
      <c r="D8" s="145" t="s">
        <v>296</v>
      </c>
      <c r="E8" s="145" t="s">
        <v>297</v>
      </c>
      <c r="F8" s="145" t="s">
        <v>286</v>
      </c>
      <c r="G8" s="145" t="s">
        <v>293</v>
      </c>
      <c r="H8" s="145" t="s">
        <v>294</v>
      </c>
      <c r="I8" s="145" t="s">
        <v>289</v>
      </c>
      <c r="J8" s="145" t="s">
        <v>298</v>
      </c>
    </row>
    <row r="9" ht="42.75" customHeight="1" spans="1:10">
      <c r="A9" s="145"/>
      <c r="B9" s="145" t="s">
        <v>282</v>
      </c>
      <c r="C9" s="145" t="s">
        <v>299</v>
      </c>
      <c r="D9" s="145" t="s">
        <v>300</v>
      </c>
      <c r="E9" s="145" t="s">
        <v>301</v>
      </c>
      <c r="F9" s="145" t="s">
        <v>302</v>
      </c>
      <c r="G9" s="145" t="s">
        <v>293</v>
      </c>
      <c r="H9" s="145" t="s">
        <v>294</v>
      </c>
      <c r="I9" s="145" t="s">
        <v>289</v>
      </c>
      <c r="J9" s="145" t="s">
        <v>303</v>
      </c>
    </row>
    <row r="10" ht="42.75" customHeight="1" spans="1:10">
      <c r="A10" s="145"/>
      <c r="B10" s="145" t="s">
        <v>282</v>
      </c>
      <c r="C10" s="145" t="s">
        <v>304</v>
      </c>
      <c r="D10" s="145" t="s">
        <v>305</v>
      </c>
      <c r="E10" s="145" t="s">
        <v>306</v>
      </c>
      <c r="F10" s="145" t="s">
        <v>302</v>
      </c>
      <c r="G10" s="145" t="s">
        <v>293</v>
      </c>
      <c r="H10" s="145" t="s">
        <v>294</v>
      </c>
      <c r="I10" s="145" t="s">
        <v>307</v>
      </c>
      <c r="J10" s="145" t="s">
        <v>308</v>
      </c>
    </row>
    <row r="11" ht="42.75" customHeight="1" spans="1:10">
      <c r="A11" s="145" t="s">
        <v>233</v>
      </c>
      <c r="B11" s="145" t="s">
        <v>309</v>
      </c>
      <c r="C11" s="145" t="s">
        <v>283</v>
      </c>
      <c r="D11" s="145" t="s">
        <v>291</v>
      </c>
      <c r="E11" s="145" t="s">
        <v>310</v>
      </c>
      <c r="F11" s="145" t="s">
        <v>286</v>
      </c>
      <c r="G11" s="145" t="s">
        <v>311</v>
      </c>
      <c r="H11" s="145" t="s">
        <v>312</v>
      </c>
      <c r="I11" s="145" t="s">
        <v>289</v>
      </c>
      <c r="J11" s="145" t="s">
        <v>313</v>
      </c>
    </row>
    <row r="12" ht="42.75" customHeight="1" spans="1:10">
      <c r="A12" s="145"/>
      <c r="B12" s="145" t="s">
        <v>309</v>
      </c>
      <c r="C12" s="145" t="s">
        <v>299</v>
      </c>
      <c r="D12" s="145" t="s">
        <v>300</v>
      </c>
      <c r="E12" s="145" t="s">
        <v>314</v>
      </c>
      <c r="F12" s="145" t="s">
        <v>286</v>
      </c>
      <c r="G12" s="145" t="s">
        <v>315</v>
      </c>
      <c r="H12" s="145" t="s">
        <v>312</v>
      </c>
      <c r="I12" s="145" t="s">
        <v>289</v>
      </c>
      <c r="J12" s="145" t="s">
        <v>314</v>
      </c>
    </row>
    <row r="13" ht="42.75" customHeight="1" spans="1:10">
      <c r="A13" s="145"/>
      <c r="B13" s="145" t="s">
        <v>309</v>
      </c>
      <c r="C13" s="145" t="s">
        <v>304</v>
      </c>
      <c r="D13" s="145" t="s">
        <v>305</v>
      </c>
      <c r="E13" s="145" t="s">
        <v>316</v>
      </c>
      <c r="F13" s="145" t="s">
        <v>302</v>
      </c>
      <c r="G13" s="145" t="s">
        <v>317</v>
      </c>
      <c r="H13" s="145" t="s">
        <v>294</v>
      </c>
      <c r="I13" s="145" t="s">
        <v>307</v>
      </c>
      <c r="J13" s="145" t="s">
        <v>316</v>
      </c>
    </row>
  </sheetData>
  <mergeCells count="6">
    <mergeCell ref="A2:J2"/>
    <mergeCell ref="A3:H3"/>
    <mergeCell ref="A6:A10"/>
    <mergeCell ref="A11:A13"/>
    <mergeCell ref="B6:B10"/>
    <mergeCell ref="B11:B1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30"/>
  <sheetViews>
    <sheetView tabSelected="1" topLeftCell="A12" workbookViewId="0">
      <selection activeCell="C30" sqref="C30"/>
    </sheetView>
  </sheetViews>
  <sheetFormatPr defaultColWidth="8.57142857142857" defaultRowHeight="14.25" customHeight="1"/>
  <cols>
    <col min="1" max="1" width="16.4285714285714" style="130" customWidth="1"/>
    <col min="2" max="2" width="23.2857142857143" style="130" customWidth="1"/>
    <col min="3" max="12" width="20.1428571428571" style="130" customWidth="1"/>
    <col min="13" max="13" width="24" style="130" customWidth="1"/>
    <col min="14" max="14" width="20.1428571428571" style="130" customWidth="1"/>
    <col min="15" max="16384" width="8.57142857142857" style="114" customWidth="1"/>
  </cols>
  <sheetData>
    <row r="1" s="114" customFormat="1" customHeight="1" spans="1:14">
      <c r="A1" s="185" t="s">
        <v>318</v>
      </c>
      <c r="B1" s="186"/>
      <c r="C1" s="186"/>
      <c r="D1" s="186"/>
      <c r="E1" s="186"/>
      <c r="F1" s="186"/>
      <c r="G1" s="186"/>
      <c r="H1" s="186"/>
      <c r="I1" s="186"/>
      <c r="J1" s="186"/>
      <c r="K1" s="186"/>
      <c r="L1" s="186"/>
      <c r="M1" s="225"/>
      <c r="N1" s="130"/>
    </row>
    <row r="2" s="114" customFormat="1" ht="44" customHeight="1" spans="1:14">
      <c r="A2" s="167" t="s">
        <v>319</v>
      </c>
      <c r="B2" s="167"/>
      <c r="C2" s="167"/>
      <c r="D2" s="167"/>
      <c r="E2" s="167"/>
      <c r="F2" s="167"/>
      <c r="G2" s="167"/>
      <c r="H2" s="167"/>
      <c r="I2" s="167"/>
      <c r="J2" s="167"/>
      <c r="K2" s="167"/>
      <c r="L2" s="167"/>
      <c r="M2" s="167"/>
      <c r="N2" s="130"/>
    </row>
    <row r="3" s="114" customFormat="1" ht="30" customHeight="1" spans="1:14">
      <c r="A3" s="187" t="s">
        <v>320</v>
      </c>
      <c r="B3" s="188" t="s">
        <v>92</v>
      </c>
      <c r="C3" s="189"/>
      <c r="D3" s="189"/>
      <c r="E3" s="189"/>
      <c r="F3" s="189"/>
      <c r="G3" s="189"/>
      <c r="H3" s="189"/>
      <c r="I3" s="189"/>
      <c r="J3" s="189"/>
      <c r="K3" s="189"/>
      <c r="L3" s="189"/>
      <c r="M3" s="226"/>
      <c r="N3" s="130"/>
    </row>
    <row r="4" s="114" customFormat="1" ht="32.25" customHeight="1" spans="1:14">
      <c r="A4" s="72" t="s">
        <v>1</v>
      </c>
      <c r="B4" s="73"/>
      <c r="C4" s="73"/>
      <c r="D4" s="73"/>
      <c r="E4" s="73"/>
      <c r="F4" s="73"/>
      <c r="G4" s="73"/>
      <c r="H4" s="73"/>
      <c r="I4" s="73"/>
      <c r="J4" s="73"/>
      <c r="K4" s="73"/>
      <c r="L4" s="74"/>
      <c r="M4" s="187" t="s">
        <v>321</v>
      </c>
      <c r="N4" s="130"/>
    </row>
    <row r="5" s="114" customFormat="1" ht="99.75" customHeight="1" spans="1:14">
      <c r="A5" s="95" t="s">
        <v>322</v>
      </c>
      <c r="B5" s="190" t="s">
        <v>323</v>
      </c>
      <c r="C5" s="191" t="s">
        <v>324</v>
      </c>
      <c r="D5" s="192"/>
      <c r="E5" s="192"/>
      <c r="F5" s="192"/>
      <c r="G5" s="192"/>
      <c r="H5" s="192"/>
      <c r="I5" s="227"/>
      <c r="J5" s="227"/>
      <c r="K5" s="227"/>
      <c r="L5" s="208"/>
      <c r="M5" s="228" t="s">
        <v>325</v>
      </c>
      <c r="N5" s="130"/>
    </row>
    <row r="6" s="114" customFormat="1" ht="99.75" customHeight="1" spans="1:14">
      <c r="A6" s="193"/>
      <c r="B6" s="169" t="s">
        <v>326</v>
      </c>
      <c r="C6" s="194" t="s">
        <v>327</v>
      </c>
      <c r="D6" s="195"/>
      <c r="E6" s="195"/>
      <c r="F6" s="195"/>
      <c r="G6" s="195"/>
      <c r="H6" s="195"/>
      <c r="I6" s="229"/>
      <c r="J6" s="229"/>
      <c r="K6" s="229"/>
      <c r="L6" s="230"/>
      <c r="M6" s="231" t="s">
        <v>328</v>
      </c>
      <c r="N6" s="130"/>
    </row>
    <row r="7" s="114" customFormat="1" ht="75" customHeight="1" spans="1:14">
      <c r="A7" s="196" t="s">
        <v>329</v>
      </c>
      <c r="B7" s="116" t="s">
        <v>330</v>
      </c>
      <c r="C7" s="197" t="s">
        <v>331</v>
      </c>
      <c r="D7" s="197"/>
      <c r="E7" s="197"/>
      <c r="F7" s="197"/>
      <c r="G7" s="197"/>
      <c r="H7" s="197"/>
      <c r="I7" s="197"/>
      <c r="J7" s="197"/>
      <c r="K7" s="197"/>
      <c r="L7" s="197"/>
      <c r="M7" s="232" t="s">
        <v>332</v>
      </c>
      <c r="N7" s="130"/>
    </row>
    <row r="8" s="114" customFormat="1" ht="32.25" customHeight="1" spans="1:14">
      <c r="A8" s="198" t="s">
        <v>333</v>
      </c>
      <c r="B8" s="198"/>
      <c r="C8" s="198"/>
      <c r="D8" s="198"/>
      <c r="E8" s="198"/>
      <c r="F8" s="198"/>
      <c r="G8" s="198"/>
      <c r="H8" s="198"/>
      <c r="I8" s="198"/>
      <c r="J8" s="198"/>
      <c r="K8" s="198"/>
      <c r="L8" s="198"/>
      <c r="M8" s="198"/>
      <c r="N8" s="130"/>
    </row>
    <row r="9" s="114" customFormat="1" ht="32.25" customHeight="1" spans="1:14">
      <c r="A9" s="196" t="s">
        <v>334</v>
      </c>
      <c r="B9" s="196"/>
      <c r="C9" s="116" t="s">
        <v>335</v>
      </c>
      <c r="D9" s="116"/>
      <c r="E9" s="116"/>
      <c r="F9" s="116" t="s">
        <v>336</v>
      </c>
      <c r="G9" s="116"/>
      <c r="H9" s="116" t="s">
        <v>337</v>
      </c>
      <c r="I9" s="116"/>
      <c r="J9" s="116"/>
      <c r="K9" s="116" t="s">
        <v>338</v>
      </c>
      <c r="L9" s="116"/>
      <c r="M9" s="116"/>
      <c r="N9" s="130"/>
    </row>
    <row r="10" s="114" customFormat="1" ht="32.25" customHeight="1" spans="1:14">
      <c r="A10" s="196"/>
      <c r="B10" s="196"/>
      <c r="C10" s="116"/>
      <c r="D10" s="116"/>
      <c r="E10" s="116"/>
      <c r="F10" s="116"/>
      <c r="G10" s="116"/>
      <c r="H10" s="196" t="s">
        <v>339</v>
      </c>
      <c r="I10" s="116" t="s">
        <v>340</v>
      </c>
      <c r="J10" s="116" t="s">
        <v>341</v>
      </c>
      <c r="K10" s="116" t="s">
        <v>339</v>
      </c>
      <c r="L10" s="196" t="s">
        <v>340</v>
      </c>
      <c r="M10" s="196" t="s">
        <v>341</v>
      </c>
      <c r="N10" s="130"/>
    </row>
    <row r="11" s="114" customFormat="1" ht="27" customHeight="1" spans="1:14">
      <c r="A11" s="199" t="s">
        <v>77</v>
      </c>
      <c r="B11" s="199"/>
      <c r="C11" s="199"/>
      <c r="D11" s="199"/>
      <c r="E11" s="199"/>
      <c r="F11" s="199"/>
      <c r="G11" s="199"/>
      <c r="H11" s="200">
        <f t="shared" ref="H11:M11" si="0">SUM(H12:H19)</f>
        <v>10521566.09</v>
      </c>
      <c r="I11" s="200">
        <f t="shared" si="0"/>
        <v>1822905</v>
      </c>
      <c r="J11" s="200">
        <f t="shared" si="0"/>
        <v>8698661.09</v>
      </c>
      <c r="K11" s="200">
        <f t="shared" si="0"/>
        <v>10521566.09</v>
      </c>
      <c r="L11" s="200">
        <f t="shared" si="0"/>
        <v>1822905</v>
      </c>
      <c r="M11" s="200">
        <f t="shared" si="0"/>
        <v>8698661.09</v>
      </c>
      <c r="N11" s="130"/>
    </row>
    <row r="12" s="114" customFormat="1" ht="34.5" customHeight="1" spans="1:14">
      <c r="A12" s="201" t="s">
        <v>342</v>
      </c>
      <c r="B12" s="202"/>
      <c r="C12" s="201" t="s">
        <v>343</v>
      </c>
      <c r="D12" s="203"/>
      <c r="E12" s="202"/>
      <c r="F12" s="201" t="s">
        <v>205</v>
      </c>
      <c r="G12" s="202"/>
      <c r="H12" s="204">
        <v>1082376</v>
      </c>
      <c r="I12" s="204">
        <v>1082376</v>
      </c>
      <c r="J12" s="204"/>
      <c r="K12" s="204">
        <v>1082376</v>
      </c>
      <c r="L12" s="204">
        <v>1082376</v>
      </c>
      <c r="M12" s="204"/>
      <c r="N12" s="130"/>
    </row>
    <row r="13" s="114" customFormat="1" ht="34.5" customHeight="1" spans="1:14">
      <c r="A13" s="201" t="s">
        <v>342</v>
      </c>
      <c r="B13" s="202"/>
      <c r="C13" s="201" t="s">
        <v>343</v>
      </c>
      <c r="D13" s="203"/>
      <c r="E13" s="202"/>
      <c r="F13" s="191" t="s">
        <v>210</v>
      </c>
      <c r="G13" s="205"/>
      <c r="H13" s="206">
        <v>509773</v>
      </c>
      <c r="I13" s="206">
        <v>509773</v>
      </c>
      <c r="J13" s="206"/>
      <c r="K13" s="206">
        <v>509773</v>
      </c>
      <c r="L13" s="206">
        <v>509773</v>
      </c>
      <c r="M13" s="206"/>
      <c r="N13" s="130"/>
    </row>
    <row r="14" s="114" customFormat="1" ht="34.5" customHeight="1" spans="1:14">
      <c r="A14" s="201" t="s">
        <v>342</v>
      </c>
      <c r="B14" s="202"/>
      <c r="C14" s="201" t="s">
        <v>343</v>
      </c>
      <c r="D14" s="203"/>
      <c r="E14" s="202"/>
      <c r="F14" s="191" t="s">
        <v>134</v>
      </c>
      <c r="G14" s="205"/>
      <c r="H14" s="207">
        <v>150756</v>
      </c>
      <c r="I14" s="207">
        <v>150756</v>
      </c>
      <c r="J14" s="206"/>
      <c r="K14" s="207">
        <v>150756</v>
      </c>
      <c r="L14" s="207">
        <v>150756</v>
      </c>
      <c r="M14" s="206"/>
      <c r="N14" s="130"/>
    </row>
    <row r="15" s="114" customFormat="1" ht="34.5" customHeight="1" spans="1:14">
      <c r="A15" s="201" t="s">
        <v>271</v>
      </c>
      <c r="B15" s="202"/>
      <c r="C15" s="201" t="s">
        <v>344</v>
      </c>
      <c r="D15" s="203"/>
      <c r="E15" s="202"/>
      <c r="F15" s="191" t="s">
        <v>271</v>
      </c>
      <c r="G15" s="208"/>
      <c r="H15" s="207">
        <v>80000</v>
      </c>
      <c r="I15" s="207">
        <v>80000</v>
      </c>
      <c r="J15" s="206"/>
      <c r="K15" s="207">
        <v>80000</v>
      </c>
      <c r="L15" s="207">
        <v>80000</v>
      </c>
      <c r="M15" s="206"/>
      <c r="N15" s="130"/>
    </row>
    <row r="16" s="114" customFormat="1" ht="34.5" customHeight="1" spans="1:14">
      <c r="A16" s="201" t="s">
        <v>342</v>
      </c>
      <c r="B16" s="202"/>
      <c r="C16" s="201" t="s">
        <v>343</v>
      </c>
      <c r="D16" s="203"/>
      <c r="E16" s="202"/>
      <c r="F16" s="191" t="s">
        <v>217</v>
      </c>
      <c r="G16" s="205"/>
      <c r="H16" s="206">
        <v>169275</v>
      </c>
      <c r="I16" s="206"/>
      <c r="J16" s="206">
        <v>169275</v>
      </c>
      <c r="K16" s="206">
        <v>169275</v>
      </c>
      <c r="L16" s="206"/>
      <c r="M16" s="206">
        <v>169275</v>
      </c>
      <c r="N16" s="130"/>
    </row>
    <row r="17" s="114" customFormat="1" ht="34.5" customHeight="1" spans="1:14">
      <c r="A17" s="201" t="s">
        <v>342</v>
      </c>
      <c r="B17" s="202"/>
      <c r="C17" s="201" t="s">
        <v>343</v>
      </c>
      <c r="D17" s="203"/>
      <c r="E17" s="202"/>
      <c r="F17" s="191" t="s">
        <v>219</v>
      </c>
      <c r="G17" s="208"/>
      <c r="H17" s="206">
        <v>3033841</v>
      </c>
      <c r="I17" s="206"/>
      <c r="J17" s="206">
        <v>3033841</v>
      </c>
      <c r="K17" s="206">
        <v>3033841</v>
      </c>
      <c r="L17" s="206"/>
      <c r="M17" s="206">
        <v>3033841</v>
      </c>
      <c r="N17" s="130"/>
    </row>
    <row r="18" s="114" customFormat="1" ht="34.5" customHeight="1" spans="1:14">
      <c r="A18" s="201" t="s">
        <v>342</v>
      </c>
      <c r="B18" s="202"/>
      <c r="C18" s="201" t="s">
        <v>343</v>
      </c>
      <c r="D18" s="203"/>
      <c r="E18" s="202"/>
      <c r="F18" s="191" t="s">
        <v>221</v>
      </c>
      <c r="G18" s="208"/>
      <c r="H18" s="206">
        <v>574937</v>
      </c>
      <c r="I18" s="206"/>
      <c r="J18" s="206">
        <v>574937</v>
      </c>
      <c r="K18" s="206">
        <v>574937</v>
      </c>
      <c r="L18" s="206"/>
      <c r="M18" s="206">
        <v>574937</v>
      </c>
      <c r="N18" s="130"/>
    </row>
    <row r="19" s="114" customFormat="1" ht="34.5" customHeight="1" spans="1:14">
      <c r="A19" s="201" t="s">
        <v>342</v>
      </c>
      <c r="B19" s="202"/>
      <c r="C19" s="201" t="s">
        <v>343</v>
      </c>
      <c r="D19" s="203"/>
      <c r="E19" s="202"/>
      <c r="F19" s="191" t="s">
        <v>233</v>
      </c>
      <c r="G19" s="205"/>
      <c r="H19" s="206">
        <v>4920608.09</v>
      </c>
      <c r="I19" s="206"/>
      <c r="J19" s="206">
        <v>4920608.09</v>
      </c>
      <c r="K19" s="206">
        <v>4920608.09</v>
      </c>
      <c r="L19" s="206"/>
      <c r="M19" s="206">
        <v>4920608.09</v>
      </c>
      <c r="N19" s="130"/>
    </row>
    <row r="20" s="114" customFormat="1" ht="32.25" customHeight="1" spans="1:14">
      <c r="A20" s="209" t="s">
        <v>345</v>
      </c>
      <c r="B20" s="210"/>
      <c r="C20" s="210"/>
      <c r="D20" s="210"/>
      <c r="E20" s="210"/>
      <c r="F20" s="210"/>
      <c r="G20" s="210"/>
      <c r="H20" s="210"/>
      <c r="I20" s="210"/>
      <c r="J20" s="210"/>
      <c r="K20" s="210"/>
      <c r="L20" s="210"/>
      <c r="M20" s="233"/>
      <c r="N20" s="130"/>
    </row>
    <row r="21" s="114" customFormat="1" ht="32.25" customHeight="1" spans="1:14">
      <c r="A21" s="72" t="s">
        <v>346</v>
      </c>
      <c r="B21" s="73"/>
      <c r="C21" s="73"/>
      <c r="D21" s="73"/>
      <c r="E21" s="73"/>
      <c r="F21" s="73"/>
      <c r="G21" s="74"/>
      <c r="H21" s="211" t="s">
        <v>347</v>
      </c>
      <c r="I21" s="115"/>
      <c r="J21" s="96" t="s">
        <v>281</v>
      </c>
      <c r="K21" s="115"/>
      <c r="L21" s="211" t="s">
        <v>348</v>
      </c>
      <c r="M21" s="234"/>
      <c r="N21" s="130"/>
    </row>
    <row r="22" s="114" customFormat="1" ht="36" customHeight="1" spans="1:14">
      <c r="A22" s="212" t="s">
        <v>274</v>
      </c>
      <c r="B22" s="212" t="s">
        <v>349</v>
      </c>
      <c r="C22" s="212" t="s">
        <v>276</v>
      </c>
      <c r="D22" s="212" t="s">
        <v>277</v>
      </c>
      <c r="E22" s="212" t="s">
        <v>278</v>
      </c>
      <c r="F22" s="212" t="s">
        <v>279</v>
      </c>
      <c r="G22" s="212" t="s">
        <v>280</v>
      </c>
      <c r="H22" s="213"/>
      <c r="I22" s="118"/>
      <c r="J22" s="235"/>
      <c r="K22" s="143"/>
      <c r="L22" s="235"/>
      <c r="M22" s="143"/>
      <c r="N22" s="130"/>
    </row>
    <row r="23" s="114" customFormat="1" ht="32.25" customHeight="1" spans="1:14">
      <c r="A23" s="214" t="s">
        <v>283</v>
      </c>
      <c r="B23" s="214" t="s">
        <v>284</v>
      </c>
      <c r="C23" s="214" t="s">
        <v>350</v>
      </c>
      <c r="D23" s="214" t="s">
        <v>302</v>
      </c>
      <c r="E23" s="214">
        <v>36</v>
      </c>
      <c r="F23" s="214" t="s">
        <v>351</v>
      </c>
      <c r="G23" s="215" t="s">
        <v>289</v>
      </c>
      <c r="H23" s="216" t="s">
        <v>352</v>
      </c>
      <c r="I23" s="236"/>
      <c r="J23" s="237" t="s">
        <v>353</v>
      </c>
      <c r="K23" s="238"/>
      <c r="L23" s="239" t="s">
        <v>354</v>
      </c>
      <c r="M23" s="238"/>
      <c r="N23" s="130"/>
    </row>
    <row r="24" s="114" customFormat="1" ht="32.25" customHeight="1" spans="1:14">
      <c r="A24" s="217" t="s">
        <v>283</v>
      </c>
      <c r="B24" s="214" t="s">
        <v>291</v>
      </c>
      <c r="C24" s="214" t="s">
        <v>355</v>
      </c>
      <c r="D24" s="218" t="s">
        <v>286</v>
      </c>
      <c r="E24" s="218" t="s">
        <v>356</v>
      </c>
      <c r="F24" s="218" t="s">
        <v>312</v>
      </c>
      <c r="G24" s="219" t="s">
        <v>307</v>
      </c>
      <c r="H24" s="220" t="s">
        <v>357</v>
      </c>
      <c r="I24" s="240"/>
      <c r="J24" s="241" t="s">
        <v>358</v>
      </c>
      <c r="K24" s="242"/>
      <c r="L24" s="243" t="s">
        <v>359</v>
      </c>
      <c r="M24" s="236"/>
      <c r="N24" s="130"/>
    </row>
    <row r="25" s="114" customFormat="1" ht="32.25" customHeight="1" spans="1:14">
      <c r="A25" s="214" t="s">
        <v>299</v>
      </c>
      <c r="B25" s="214" t="s">
        <v>360</v>
      </c>
      <c r="C25" s="214" t="s">
        <v>361</v>
      </c>
      <c r="D25" s="214" t="s">
        <v>302</v>
      </c>
      <c r="E25" s="214">
        <v>5</v>
      </c>
      <c r="F25" s="214" t="s">
        <v>294</v>
      </c>
      <c r="G25" s="215" t="s">
        <v>289</v>
      </c>
      <c r="H25" s="221" t="s">
        <v>362</v>
      </c>
      <c r="I25" s="236"/>
      <c r="J25" s="244" t="s">
        <v>363</v>
      </c>
      <c r="K25" s="236"/>
      <c r="L25" s="243" t="s">
        <v>364</v>
      </c>
      <c r="M25" s="236"/>
      <c r="N25" s="130"/>
    </row>
    <row r="26" s="114" customFormat="1" ht="32.25" customHeight="1" spans="1:14">
      <c r="A26" s="217" t="s">
        <v>299</v>
      </c>
      <c r="B26" s="218" t="s">
        <v>300</v>
      </c>
      <c r="C26" s="214" t="s">
        <v>365</v>
      </c>
      <c r="D26" s="218" t="s">
        <v>302</v>
      </c>
      <c r="E26" s="218" t="s">
        <v>366</v>
      </c>
      <c r="F26" s="218" t="s">
        <v>294</v>
      </c>
      <c r="G26" s="219" t="s">
        <v>307</v>
      </c>
      <c r="H26" s="216" t="s">
        <v>367</v>
      </c>
      <c r="I26" s="236"/>
      <c r="J26" s="241" t="s">
        <v>368</v>
      </c>
      <c r="K26" s="242"/>
      <c r="L26" s="245" t="s">
        <v>369</v>
      </c>
      <c r="M26" s="246"/>
      <c r="N26" s="130"/>
    </row>
    <row r="27" s="114" customFormat="1" ht="32.25" customHeight="1" spans="1:14">
      <c r="A27" s="214" t="s">
        <v>304</v>
      </c>
      <c r="B27" s="214" t="s">
        <v>370</v>
      </c>
      <c r="C27" s="214" t="s">
        <v>306</v>
      </c>
      <c r="D27" s="214" t="s">
        <v>302</v>
      </c>
      <c r="E27" s="214">
        <v>90</v>
      </c>
      <c r="F27" s="214" t="s">
        <v>294</v>
      </c>
      <c r="G27" s="215" t="s">
        <v>307</v>
      </c>
      <c r="H27" s="216" t="s">
        <v>367</v>
      </c>
      <c r="I27" s="236"/>
      <c r="J27" s="244" t="s">
        <v>371</v>
      </c>
      <c r="K27" s="236"/>
      <c r="L27" s="243" t="s">
        <v>359</v>
      </c>
      <c r="M27" s="236"/>
      <c r="N27" s="130"/>
    </row>
    <row r="28" s="114" customFormat="1" ht="32.25" customHeight="1" spans="1:14">
      <c r="A28" s="222" t="s">
        <v>304</v>
      </c>
      <c r="B28" s="222" t="s">
        <v>370</v>
      </c>
      <c r="C28" s="214" t="s">
        <v>372</v>
      </c>
      <c r="D28" s="222" t="s">
        <v>302</v>
      </c>
      <c r="E28" s="222">
        <v>90</v>
      </c>
      <c r="F28" s="222" t="s">
        <v>294</v>
      </c>
      <c r="G28" s="223" t="s">
        <v>307</v>
      </c>
      <c r="H28" s="216" t="s">
        <v>367</v>
      </c>
      <c r="I28" s="236"/>
      <c r="J28" s="244" t="s">
        <v>373</v>
      </c>
      <c r="K28" s="236"/>
      <c r="L28" s="243" t="s">
        <v>359</v>
      </c>
      <c r="M28" s="236"/>
      <c r="N28" s="130"/>
    </row>
    <row r="29" s="184" customFormat="1" customHeight="1" spans="1:14">
      <c r="A29" s="224"/>
      <c r="B29" s="224"/>
      <c r="C29" s="224"/>
      <c r="D29" s="224"/>
      <c r="E29" s="224"/>
      <c r="F29" s="224"/>
      <c r="G29" s="224"/>
      <c r="H29" s="224"/>
      <c r="I29" s="224"/>
      <c r="J29" s="224"/>
      <c r="K29" s="224"/>
      <c r="L29" s="224"/>
      <c r="M29" s="224"/>
      <c r="N29" s="224"/>
    </row>
    <row r="30" s="184" customFormat="1" customHeight="1" spans="1:14">
      <c r="A30" s="224"/>
      <c r="B30" s="224"/>
      <c r="C30" s="224"/>
      <c r="D30" s="224"/>
      <c r="E30" s="224"/>
      <c r="F30" s="224"/>
      <c r="G30" s="224"/>
      <c r="H30" s="224"/>
      <c r="I30" s="224"/>
      <c r="J30" s="224"/>
      <c r="K30" s="224"/>
      <c r="L30" s="224"/>
      <c r="M30" s="224"/>
      <c r="N30" s="224"/>
    </row>
  </sheetData>
  <mergeCells count="61">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M20"/>
    <mergeCell ref="A21:G21"/>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A5:A6"/>
    <mergeCell ref="A9:B10"/>
    <mergeCell ref="C9:E10"/>
    <mergeCell ref="F9:G10"/>
    <mergeCell ref="H21:I22"/>
    <mergeCell ref="J21:K22"/>
    <mergeCell ref="L21:M2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9"/>
  <sheetViews>
    <sheetView zoomScaleSheetLayoutView="60" workbookViewId="0">
      <selection activeCell="C14" sqref="C14"/>
    </sheetView>
  </sheetViews>
  <sheetFormatPr defaultColWidth="8.88571428571429" defaultRowHeight="14.25" customHeight="1" outlineLevelCol="5"/>
  <cols>
    <col min="1" max="2" width="21.1333333333333" style="162"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ht="17" customHeight="1" spans="1:6">
      <c r="A1" s="182" t="s">
        <v>374</v>
      </c>
      <c r="B1" s="163">
        <v>0</v>
      </c>
      <c r="C1" s="164">
        <v>1</v>
      </c>
      <c r="D1" s="165"/>
      <c r="E1" s="165"/>
      <c r="F1" s="165"/>
    </row>
    <row r="2" ht="26.25" customHeight="1" spans="1:6">
      <c r="A2" s="166" t="s">
        <v>12</v>
      </c>
      <c r="B2" s="166"/>
      <c r="C2" s="167"/>
      <c r="D2" s="167"/>
      <c r="E2" s="167"/>
      <c r="F2" s="167"/>
    </row>
    <row r="3" ht="13.5" customHeight="1" spans="1:6">
      <c r="A3" s="168" t="s">
        <v>22</v>
      </c>
      <c r="B3" s="168"/>
      <c r="C3" s="164"/>
      <c r="D3" s="165"/>
      <c r="E3" s="165"/>
      <c r="F3" s="165" t="s">
        <v>23</v>
      </c>
    </row>
    <row r="4" ht="19.5" customHeight="1" spans="1:6">
      <c r="A4" s="89" t="s">
        <v>187</v>
      </c>
      <c r="B4" s="169" t="s">
        <v>95</v>
      </c>
      <c r="C4" s="89" t="s">
        <v>96</v>
      </c>
      <c r="D4" s="90" t="s">
        <v>375</v>
      </c>
      <c r="E4" s="91"/>
      <c r="F4" s="170"/>
    </row>
    <row r="5" ht="18.75" customHeight="1" spans="1:6">
      <c r="A5" s="93"/>
      <c r="B5" s="171"/>
      <c r="C5" s="94"/>
      <c r="D5" s="89" t="s">
        <v>77</v>
      </c>
      <c r="E5" s="90" t="s">
        <v>98</v>
      </c>
      <c r="F5" s="89" t="s">
        <v>99</v>
      </c>
    </row>
    <row r="6" ht="18.75" customHeight="1" spans="1:6">
      <c r="A6" s="172">
        <v>1</v>
      </c>
      <c r="B6" s="183">
        <v>2</v>
      </c>
      <c r="C6" s="109">
        <v>3</v>
      </c>
      <c r="D6" s="172" t="s">
        <v>376</v>
      </c>
      <c r="E6" s="172" t="s">
        <v>377</v>
      </c>
      <c r="F6" s="109">
        <v>6</v>
      </c>
    </row>
    <row r="7" ht="18.75" customHeight="1" spans="1:6">
      <c r="A7" s="173"/>
      <c r="B7" s="174"/>
      <c r="C7" s="175"/>
      <c r="D7" s="176" t="s">
        <v>93</v>
      </c>
      <c r="E7" s="177" t="s">
        <v>93</v>
      </c>
      <c r="F7" s="177" t="s">
        <v>93</v>
      </c>
    </row>
    <row r="8" ht="18.75" customHeight="1" spans="1:6">
      <c r="A8" s="178" t="s">
        <v>135</v>
      </c>
      <c r="B8" s="179"/>
      <c r="C8" s="180" t="s">
        <v>135</v>
      </c>
      <c r="D8" s="176" t="s">
        <v>93</v>
      </c>
      <c r="E8" s="177" t="s">
        <v>93</v>
      </c>
      <c r="F8" s="177" t="s">
        <v>93</v>
      </c>
    </row>
    <row r="9" customHeight="1" spans="1:4">
      <c r="A9" s="181" t="s">
        <v>378</v>
      </c>
      <c r="B9" s="181"/>
      <c r="C9" s="181"/>
      <c r="D9" s="181"/>
    </row>
  </sheetData>
  <mergeCells count="9">
    <mergeCell ref="A2:F2"/>
    <mergeCell ref="A3:D3"/>
    <mergeCell ref="D4:F4"/>
    <mergeCell ref="A7:C7"/>
    <mergeCell ref="A8:C8"/>
    <mergeCell ref="A9:D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9"/>
  <sheetViews>
    <sheetView workbookViewId="0">
      <selection activeCell="E33" sqref="E33"/>
    </sheetView>
  </sheetViews>
  <sheetFormatPr defaultColWidth="8.88571428571429" defaultRowHeight="14.25" customHeight="1" outlineLevelCol="5"/>
  <cols>
    <col min="1" max="2" width="21.1333333333333" style="162"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s="81" customFormat="1" ht="12" customHeight="1" spans="1:6">
      <c r="A1" s="162" t="s">
        <v>379</v>
      </c>
      <c r="B1" s="163">
        <v>0</v>
      </c>
      <c r="C1" s="164">
        <v>1</v>
      </c>
      <c r="D1" s="165"/>
      <c r="E1" s="165"/>
      <c r="F1" s="165"/>
    </row>
    <row r="2" s="81" customFormat="1" ht="26.25" customHeight="1" spans="1:6">
      <c r="A2" s="166" t="s">
        <v>13</v>
      </c>
      <c r="B2" s="166"/>
      <c r="C2" s="167"/>
      <c r="D2" s="167"/>
      <c r="E2" s="167"/>
      <c r="F2" s="167"/>
    </row>
    <row r="3" s="81" customFormat="1" ht="13.5" customHeight="1" spans="1:6">
      <c r="A3" s="168" t="s">
        <v>22</v>
      </c>
      <c r="B3" s="168"/>
      <c r="C3" s="164"/>
      <c r="D3" s="165"/>
      <c r="E3" s="165"/>
      <c r="F3" s="165" t="s">
        <v>23</v>
      </c>
    </row>
    <row r="4" s="81" customFormat="1" ht="19.5" customHeight="1" spans="1:6">
      <c r="A4" s="89" t="s">
        <v>187</v>
      </c>
      <c r="B4" s="169" t="s">
        <v>95</v>
      </c>
      <c r="C4" s="89" t="s">
        <v>96</v>
      </c>
      <c r="D4" s="90" t="s">
        <v>380</v>
      </c>
      <c r="E4" s="91"/>
      <c r="F4" s="170"/>
    </row>
    <row r="5" s="81" customFormat="1" ht="18.75" customHeight="1" spans="1:6">
      <c r="A5" s="93"/>
      <c r="B5" s="171"/>
      <c r="C5" s="94"/>
      <c r="D5" s="89" t="s">
        <v>77</v>
      </c>
      <c r="E5" s="90" t="s">
        <v>98</v>
      </c>
      <c r="F5" s="89" t="s">
        <v>99</v>
      </c>
    </row>
    <row r="6" s="81" customFormat="1" ht="18.75" customHeight="1" spans="1:6">
      <c r="A6" s="172">
        <v>1</v>
      </c>
      <c r="B6" s="172" t="s">
        <v>381</v>
      </c>
      <c r="C6" s="109">
        <v>3</v>
      </c>
      <c r="D6" s="172" t="s">
        <v>376</v>
      </c>
      <c r="E6" s="172" t="s">
        <v>377</v>
      </c>
      <c r="F6" s="109">
        <v>6</v>
      </c>
    </row>
    <row r="7" s="81" customFormat="1" ht="18.75" customHeight="1" spans="1:6">
      <c r="A7" s="173"/>
      <c r="B7" s="174"/>
      <c r="C7" s="175"/>
      <c r="D7" s="176" t="s">
        <v>93</v>
      </c>
      <c r="E7" s="177" t="s">
        <v>93</v>
      </c>
      <c r="F7" s="177" t="s">
        <v>93</v>
      </c>
    </row>
    <row r="8" s="81" customFormat="1" ht="18.75" customHeight="1" spans="1:6">
      <c r="A8" s="178" t="s">
        <v>135</v>
      </c>
      <c r="B8" s="179"/>
      <c r="C8" s="180"/>
      <c r="D8" s="176" t="s">
        <v>93</v>
      </c>
      <c r="E8" s="177" t="s">
        <v>93</v>
      </c>
      <c r="F8" s="177" t="s">
        <v>93</v>
      </c>
    </row>
    <row r="9" customHeight="1" spans="1:4">
      <c r="A9" s="181" t="s">
        <v>382</v>
      </c>
      <c r="B9" s="181"/>
      <c r="C9" s="181"/>
      <c r="D9" s="181"/>
    </row>
  </sheetData>
  <mergeCells count="9">
    <mergeCell ref="A2:F2"/>
    <mergeCell ref="A3:D3"/>
    <mergeCell ref="D4:F4"/>
    <mergeCell ref="A7:C7"/>
    <mergeCell ref="A8:C8"/>
    <mergeCell ref="A9:D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7"/>
  <sheetViews>
    <sheetView zoomScaleSheetLayoutView="60" topLeftCell="B1" workbookViewId="0">
      <selection activeCell="D26" sqref="D26"/>
    </sheetView>
  </sheetViews>
  <sheetFormatPr defaultColWidth="8.88571428571429" defaultRowHeight="14.25" customHeight="1"/>
  <cols>
    <col min="1" max="1" width="14.1428571428571" style="65" customWidth="1"/>
    <col min="2" max="2" width="17.7142857142857" style="65" customWidth="1"/>
    <col min="3" max="3" width="20.7142857142857" style="81" customWidth="1"/>
    <col min="4" max="4" width="21.7142857142857" style="81" customWidth="1"/>
    <col min="5" max="5" width="35.2857142857143" style="81" customWidth="1"/>
    <col min="6" max="6" width="23.4285714285714" style="81" customWidth="1"/>
    <col min="7" max="8" width="10.2857142857143" style="81" customWidth="1"/>
    <col min="9" max="9" width="12" style="81" customWidth="1"/>
    <col min="10" max="12" width="10" style="81" customWidth="1"/>
    <col min="13" max="13" width="9.13333333333333" style="65" customWidth="1"/>
    <col min="14" max="15" width="11.1428571428571" style="81" customWidth="1"/>
    <col min="16" max="17" width="12.7142857142857" style="81" customWidth="1"/>
    <col min="18" max="18" width="9.13333333333333" style="65" customWidth="1"/>
    <col min="19" max="19" width="10.4285714285714" style="81" customWidth="1"/>
    <col min="20" max="20" width="9.13333333333333" style="65" customWidth="1"/>
    <col min="21" max="16384" width="9.13333333333333" style="65"/>
  </cols>
  <sheetData>
    <row r="1" ht="13.5" customHeight="1" spans="1:19">
      <c r="A1" s="83" t="s">
        <v>383</v>
      </c>
      <c r="D1" s="83"/>
      <c r="E1" s="83"/>
      <c r="F1" s="83"/>
      <c r="G1" s="83"/>
      <c r="H1" s="83"/>
      <c r="I1" s="83"/>
      <c r="J1" s="83"/>
      <c r="K1" s="83"/>
      <c r="L1" s="83"/>
      <c r="R1" s="79"/>
      <c r="S1" s="158"/>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114"/>
      <c r="J3" s="114"/>
      <c r="K3" s="114"/>
      <c r="L3" s="114"/>
      <c r="R3" s="159"/>
      <c r="S3" s="160" t="s">
        <v>177</v>
      </c>
    </row>
    <row r="4" ht="15.75" customHeight="1" spans="1:19">
      <c r="A4" s="115" t="s">
        <v>186</v>
      </c>
      <c r="B4" s="115" t="s">
        <v>187</v>
      </c>
      <c r="C4" s="115" t="s">
        <v>384</v>
      </c>
      <c r="D4" s="115" t="s">
        <v>385</v>
      </c>
      <c r="E4" s="115" t="s">
        <v>386</v>
      </c>
      <c r="F4" s="115" t="s">
        <v>387</v>
      </c>
      <c r="G4" s="115" t="s">
        <v>388</v>
      </c>
      <c r="H4" s="115" t="s">
        <v>389</v>
      </c>
      <c r="I4" s="73" t="s">
        <v>194</v>
      </c>
      <c r="J4" s="152"/>
      <c r="K4" s="152"/>
      <c r="L4" s="73"/>
      <c r="M4" s="153"/>
      <c r="N4" s="73"/>
      <c r="O4" s="73"/>
      <c r="P4" s="73"/>
      <c r="Q4" s="73"/>
      <c r="R4" s="153"/>
      <c r="S4" s="74"/>
    </row>
    <row r="5" ht="17.25" customHeight="1" spans="1:19">
      <c r="A5" s="118"/>
      <c r="B5" s="118"/>
      <c r="C5" s="118"/>
      <c r="D5" s="118"/>
      <c r="E5" s="118"/>
      <c r="F5" s="118"/>
      <c r="G5" s="118"/>
      <c r="H5" s="118"/>
      <c r="I5" s="154" t="s">
        <v>77</v>
      </c>
      <c r="J5" s="116" t="s">
        <v>80</v>
      </c>
      <c r="K5" s="116" t="s">
        <v>390</v>
      </c>
      <c r="L5" s="118" t="s">
        <v>391</v>
      </c>
      <c r="M5" s="155" t="s">
        <v>392</v>
      </c>
      <c r="N5" s="156" t="s">
        <v>393</v>
      </c>
      <c r="O5" s="156"/>
      <c r="P5" s="156"/>
      <c r="Q5" s="156"/>
      <c r="R5" s="161"/>
      <c r="S5" s="143"/>
    </row>
    <row r="6" ht="54" customHeight="1" spans="1:19">
      <c r="A6" s="118"/>
      <c r="B6" s="118"/>
      <c r="C6" s="118"/>
      <c r="D6" s="143"/>
      <c r="E6" s="143"/>
      <c r="F6" s="143"/>
      <c r="G6" s="143"/>
      <c r="H6" s="143"/>
      <c r="I6" s="156"/>
      <c r="J6" s="116"/>
      <c r="K6" s="116"/>
      <c r="L6" s="143"/>
      <c r="M6" s="157"/>
      <c r="N6" s="143" t="s">
        <v>79</v>
      </c>
      <c r="O6" s="143" t="s">
        <v>86</v>
      </c>
      <c r="P6" s="143" t="s">
        <v>229</v>
      </c>
      <c r="Q6" s="143" t="s">
        <v>88</v>
      </c>
      <c r="R6" s="157" t="s">
        <v>89</v>
      </c>
      <c r="S6" s="143" t="s">
        <v>90</v>
      </c>
    </row>
    <row r="7" ht="15" customHeight="1" spans="1:19">
      <c r="A7" s="144">
        <v>1</v>
      </c>
      <c r="B7" s="144">
        <v>2</v>
      </c>
      <c r="C7" s="144">
        <v>3</v>
      </c>
      <c r="D7" s="144">
        <v>4</v>
      </c>
      <c r="E7" s="144">
        <v>5</v>
      </c>
      <c r="F7" s="92">
        <v>6</v>
      </c>
      <c r="G7" s="92">
        <v>7</v>
      </c>
      <c r="H7" s="92">
        <v>8</v>
      </c>
      <c r="I7" s="92">
        <v>9</v>
      </c>
      <c r="J7" s="92">
        <v>10</v>
      </c>
      <c r="K7" s="92">
        <v>11</v>
      </c>
      <c r="L7" s="92">
        <v>12</v>
      </c>
      <c r="M7" s="92">
        <v>13</v>
      </c>
      <c r="N7" s="92">
        <v>14</v>
      </c>
      <c r="O7" s="92">
        <v>15</v>
      </c>
      <c r="P7" s="92">
        <v>16</v>
      </c>
      <c r="Q7" s="92">
        <v>17</v>
      </c>
      <c r="R7" s="92">
        <v>18</v>
      </c>
      <c r="S7" s="92">
        <v>19</v>
      </c>
    </row>
    <row r="8" ht="21" customHeight="1" spans="1:19">
      <c r="A8" s="121" t="s">
        <v>203</v>
      </c>
      <c r="B8" s="121" t="s">
        <v>92</v>
      </c>
      <c r="C8" s="145" t="s">
        <v>233</v>
      </c>
      <c r="D8" s="145" t="s">
        <v>394</v>
      </c>
      <c r="E8" s="145" t="s">
        <v>395</v>
      </c>
      <c r="F8" s="145" t="s">
        <v>396</v>
      </c>
      <c r="G8" s="146">
        <v>1</v>
      </c>
      <c r="H8" s="147" t="s">
        <v>93</v>
      </c>
      <c r="I8" s="147">
        <f>N8</f>
        <v>10000</v>
      </c>
      <c r="J8" s="147" t="s">
        <v>93</v>
      </c>
      <c r="K8" s="147" t="s">
        <v>93</v>
      </c>
      <c r="L8" s="147" t="s">
        <v>93</v>
      </c>
      <c r="M8" s="149" t="s">
        <v>93</v>
      </c>
      <c r="N8" s="147">
        <v>10000</v>
      </c>
      <c r="O8" s="147">
        <v>10000</v>
      </c>
      <c r="P8" s="147" t="s">
        <v>93</v>
      </c>
      <c r="Q8" s="147"/>
      <c r="R8" s="149" t="s">
        <v>93</v>
      </c>
      <c r="S8" s="147" t="s">
        <v>93</v>
      </c>
    </row>
    <row r="9" ht="21" customHeight="1" spans="1:19">
      <c r="A9" s="121" t="s">
        <v>203</v>
      </c>
      <c r="B9" s="121" t="s">
        <v>92</v>
      </c>
      <c r="C9" s="145" t="s">
        <v>233</v>
      </c>
      <c r="D9" s="145" t="s">
        <v>397</v>
      </c>
      <c r="E9" s="145" t="s">
        <v>397</v>
      </c>
      <c r="F9" s="145" t="s">
        <v>396</v>
      </c>
      <c r="G9" s="146">
        <v>1</v>
      </c>
      <c r="H9" s="147"/>
      <c r="I9" s="147">
        <f t="shared" ref="I9:I16" si="0">N9</f>
        <v>10000</v>
      </c>
      <c r="J9" s="147"/>
      <c r="K9" s="147"/>
      <c r="L9" s="147"/>
      <c r="M9" s="149"/>
      <c r="N9" s="147">
        <v>10000</v>
      </c>
      <c r="O9" s="147">
        <v>10000</v>
      </c>
      <c r="P9" s="147"/>
      <c r="Q9" s="147"/>
      <c r="R9" s="149"/>
      <c r="S9" s="147"/>
    </row>
    <row r="10" ht="21" customHeight="1" spans="1:19">
      <c r="A10" s="121" t="s">
        <v>203</v>
      </c>
      <c r="B10" s="121" t="s">
        <v>92</v>
      </c>
      <c r="C10" s="145" t="s">
        <v>233</v>
      </c>
      <c r="D10" s="145" t="s">
        <v>398</v>
      </c>
      <c r="E10" s="145" t="s">
        <v>398</v>
      </c>
      <c r="F10" s="145" t="s">
        <v>399</v>
      </c>
      <c r="G10" s="146">
        <v>1</v>
      </c>
      <c r="H10" s="147"/>
      <c r="I10" s="147">
        <f t="shared" si="0"/>
        <v>10000</v>
      </c>
      <c r="J10" s="147"/>
      <c r="K10" s="147"/>
      <c r="L10" s="147"/>
      <c r="M10" s="149"/>
      <c r="N10" s="147">
        <v>10000</v>
      </c>
      <c r="O10" s="147">
        <v>10000</v>
      </c>
      <c r="P10" s="147"/>
      <c r="Q10" s="147"/>
      <c r="R10" s="149"/>
      <c r="S10" s="147"/>
    </row>
    <row r="11" ht="21" customHeight="1" spans="1:19">
      <c r="A11" s="121" t="s">
        <v>203</v>
      </c>
      <c r="B11" s="121" t="s">
        <v>92</v>
      </c>
      <c r="C11" s="145" t="s">
        <v>233</v>
      </c>
      <c r="D11" s="145" t="s">
        <v>400</v>
      </c>
      <c r="E11" s="145" t="s">
        <v>401</v>
      </c>
      <c r="F11" s="145" t="s">
        <v>402</v>
      </c>
      <c r="G11" s="146">
        <v>1</v>
      </c>
      <c r="H11" s="147"/>
      <c r="I11" s="147">
        <f t="shared" si="0"/>
        <v>20000</v>
      </c>
      <c r="J11" s="147"/>
      <c r="K11" s="147"/>
      <c r="L11" s="147"/>
      <c r="M11" s="149"/>
      <c r="N11" s="147">
        <v>20000</v>
      </c>
      <c r="O11" s="147">
        <v>20000</v>
      </c>
      <c r="P11" s="147"/>
      <c r="Q11" s="147"/>
      <c r="R11" s="149"/>
      <c r="S11" s="147"/>
    </row>
    <row r="12" ht="21" customHeight="1" spans="1:19">
      <c r="A12" s="121" t="s">
        <v>203</v>
      </c>
      <c r="B12" s="121" t="s">
        <v>92</v>
      </c>
      <c r="C12" s="145" t="s">
        <v>233</v>
      </c>
      <c r="D12" s="145" t="s">
        <v>403</v>
      </c>
      <c r="E12" s="145" t="s">
        <v>403</v>
      </c>
      <c r="F12" s="145" t="s">
        <v>404</v>
      </c>
      <c r="G12" s="146">
        <v>1</v>
      </c>
      <c r="H12" s="147"/>
      <c r="I12" s="147">
        <f t="shared" si="0"/>
        <v>170000</v>
      </c>
      <c r="J12" s="147"/>
      <c r="K12" s="147"/>
      <c r="L12" s="147"/>
      <c r="M12" s="149"/>
      <c r="N12" s="147">
        <v>170000</v>
      </c>
      <c r="O12" s="147">
        <v>170000</v>
      </c>
      <c r="P12" s="147"/>
      <c r="Q12" s="147"/>
      <c r="R12" s="149"/>
      <c r="S12" s="147"/>
    </row>
    <row r="13" ht="21" customHeight="1" spans="1:19">
      <c r="A13" s="121" t="s">
        <v>203</v>
      </c>
      <c r="B13" s="121" t="s">
        <v>92</v>
      </c>
      <c r="C13" s="145" t="s">
        <v>233</v>
      </c>
      <c r="D13" s="145" t="s">
        <v>405</v>
      </c>
      <c r="E13" s="145" t="s">
        <v>406</v>
      </c>
      <c r="F13" s="145" t="s">
        <v>396</v>
      </c>
      <c r="G13" s="146">
        <v>1</v>
      </c>
      <c r="H13" s="147"/>
      <c r="I13" s="147">
        <f t="shared" si="0"/>
        <v>5000</v>
      </c>
      <c r="J13" s="147"/>
      <c r="K13" s="147"/>
      <c r="L13" s="147"/>
      <c r="M13" s="149"/>
      <c r="N13" s="147">
        <v>5000</v>
      </c>
      <c r="O13" s="147">
        <v>5000</v>
      </c>
      <c r="P13" s="147"/>
      <c r="Q13" s="147"/>
      <c r="R13" s="149"/>
      <c r="S13" s="147"/>
    </row>
    <row r="14" ht="21" customHeight="1" spans="1:19">
      <c r="A14" s="121" t="s">
        <v>203</v>
      </c>
      <c r="B14" s="121" t="s">
        <v>92</v>
      </c>
      <c r="C14" s="145" t="s">
        <v>233</v>
      </c>
      <c r="D14" s="145" t="s">
        <v>407</v>
      </c>
      <c r="E14" s="145" t="s">
        <v>407</v>
      </c>
      <c r="F14" s="145" t="s">
        <v>399</v>
      </c>
      <c r="G14" s="146">
        <v>1</v>
      </c>
      <c r="H14" s="147"/>
      <c r="I14" s="147">
        <f t="shared" si="0"/>
        <v>90000</v>
      </c>
      <c r="J14" s="147"/>
      <c r="K14" s="147"/>
      <c r="L14" s="147"/>
      <c r="M14" s="149"/>
      <c r="N14" s="147">
        <v>90000</v>
      </c>
      <c r="O14" s="147">
        <v>90000</v>
      </c>
      <c r="P14" s="147"/>
      <c r="Q14" s="147"/>
      <c r="R14" s="149"/>
      <c r="S14" s="147"/>
    </row>
    <row r="15" ht="21" customHeight="1" spans="1:19">
      <c r="A15" s="121" t="s">
        <v>203</v>
      </c>
      <c r="B15" s="121" t="s">
        <v>92</v>
      </c>
      <c r="C15" s="145" t="s">
        <v>233</v>
      </c>
      <c r="D15" s="145" t="s">
        <v>239</v>
      </c>
      <c r="E15" s="145" t="s">
        <v>408</v>
      </c>
      <c r="F15" s="145" t="s">
        <v>396</v>
      </c>
      <c r="G15" s="146">
        <v>1</v>
      </c>
      <c r="H15" s="147"/>
      <c r="I15" s="147">
        <f t="shared" si="0"/>
        <v>90000</v>
      </c>
      <c r="J15" s="147"/>
      <c r="K15" s="147"/>
      <c r="L15" s="147"/>
      <c r="M15" s="149"/>
      <c r="N15" s="147">
        <v>90000</v>
      </c>
      <c r="O15" s="147">
        <v>90000</v>
      </c>
      <c r="P15" s="147"/>
      <c r="Q15" s="147"/>
      <c r="R15" s="149"/>
      <c r="S15" s="147"/>
    </row>
    <row r="16" ht="21" customHeight="1" spans="1:19">
      <c r="A16" s="148" t="s">
        <v>135</v>
      </c>
      <c r="B16" s="148"/>
      <c r="C16" s="148"/>
      <c r="D16" s="148"/>
      <c r="E16" s="148"/>
      <c r="F16" s="148"/>
      <c r="G16" s="148"/>
      <c r="H16" s="149" t="s">
        <v>93</v>
      </c>
      <c r="I16" s="147">
        <f t="shared" si="0"/>
        <v>405000</v>
      </c>
      <c r="J16" s="149" t="s">
        <v>93</v>
      </c>
      <c r="K16" s="149" t="s">
        <v>93</v>
      </c>
      <c r="L16" s="149" t="s">
        <v>93</v>
      </c>
      <c r="M16" s="149" t="s">
        <v>93</v>
      </c>
      <c r="N16" s="149">
        <f>SUM(N8:N15)</f>
        <v>405000</v>
      </c>
      <c r="O16" s="149">
        <f>SUM(O8:O15)</f>
        <v>405000</v>
      </c>
      <c r="P16" s="149" t="s">
        <v>93</v>
      </c>
      <c r="Q16" s="149"/>
      <c r="R16" s="149" t="s">
        <v>93</v>
      </c>
      <c r="S16" s="149" t="s">
        <v>93</v>
      </c>
    </row>
    <row r="17" s="142" customFormat="1" ht="47" customHeight="1" spans="1:19">
      <c r="A17" s="150"/>
      <c r="C17" s="64"/>
      <c r="D17" s="64"/>
      <c r="E17" s="64"/>
      <c r="F17" s="151"/>
      <c r="G17" s="64"/>
      <c r="H17" s="64"/>
      <c r="I17" s="64"/>
      <c r="J17" s="64"/>
      <c r="K17" s="64"/>
      <c r="L17" s="64"/>
      <c r="N17" s="64"/>
      <c r="O17" s="64"/>
      <c r="P17" s="64"/>
      <c r="Q17" s="64"/>
      <c r="S17" s="64"/>
    </row>
  </sheetData>
  <mergeCells count="18">
    <mergeCell ref="A2:S2"/>
    <mergeCell ref="A3:H3"/>
    <mergeCell ref="I4:S4"/>
    <mergeCell ref="N5:S5"/>
    <mergeCell ref="A16:G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11"/>
  <sheetViews>
    <sheetView zoomScaleSheetLayoutView="60" workbookViewId="0">
      <selection activeCell="L14" sqref="L14"/>
    </sheetView>
  </sheetViews>
  <sheetFormatPr defaultColWidth="8.71428571428571" defaultRowHeight="14.25" customHeight="1"/>
  <cols>
    <col min="1" max="1" width="14.1428571428571" style="65" customWidth="1"/>
    <col min="2" max="2" width="17.7142857142857" style="65" customWidth="1"/>
    <col min="3" max="9" width="9.13333333333333" style="111" customWidth="1"/>
    <col min="10" max="10" width="12" style="81" customWidth="1"/>
    <col min="11" max="13" width="10" style="81" customWidth="1"/>
    <col min="14" max="14" width="9.13333333333333" style="65" customWidth="1"/>
    <col min="15" max="16" width="9.13333333333333" style="81" customWidth="1"/>
    <col min="17" max="18" width="12.7142857142857" style="81" customWidth="1"/>
    <col min="19" max="19" width="9.13333333333333" style="65" customWidth="1"/>
    <col min="20" max="20" width="10.4285714285714" style="81" customWidth="1"/>
    <col min="21" max="21" width="9.13333333333333" style="65" customWidth="1"/>
    <col min="22" max="249" width="9.13333333333333" style="65"/>
    <col min="250" max="258" width="8.71428571428571" style="65"/>
  </cols>
  <sheetData>
    <row r="1" ht="13.5" customHeight="1" spans="1:20">
      <c r="A1" s="83" t="s">
        <v>409</v>
      </c>
      <c r="D1" s="83"/>
      <c r="E1" s="83"/>
      <c r="F1" s="83"/>
      <c r="G1" s="83"/>
      <c r="H1" s="83"/>
      <c r="I1" s="83"/>
      <c r="J1" s="127"/>
      <c r="K1" s="127"/>
      <c r="L1" s="127"/>
      <c r="M1" s="127"/>
      <c r="N1" s="128"/>
      <c r="O1" s="129"/>
      <c r="P1" s="129"/>
      <c r="Q1" s="129"/>
      <c r="R1" s="129"/>
      <c r="S1" s="138"/>
      <c r="T1" s="139"/>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114"/>
      <c r="G3" s="114"/>
      <c r="H3" s="114"/>
      <c r="I3" s="114"/>
      <c r="J3" s="130"/>
      <c r="K3" s="130"/>
      <c r="L3" s="130"/>
      <c r="M3" s="130"/>
      <c r="N3" s="128"/>
      <c r="O3" s="129"/>
      <c r="P3" s="129"/>
      <c r="Q3" s="129"/>
      <c r="R3" s="129"/>
      <c r="S3" s="140"/>
      <c r="T3" s="141" t="s">
        <v>177</v>
      </c>
    </row>
    <row r="4" ht="15.75" customHeight="1" spans="1:20">
      <c r="A4" s="115" t="s">
        <v>186</v>
      </c>
      <c r="B4" s="115" t="s">
        <v>187</v>
      </c>
      <c r="C4" s="116" t="s">
        <v>384</v>
      </c>
      <c r="D4" s="116" t="s">
        <v>410</v>
      </c>
      <c r="E4" s="116" t="s">
        <v>411</v>
      </c>
      <c r="F4" s="117" t="s">
        <v>412</v>
      </c>
      <c r="G4" s="116" t="s">
        <v>413</v>
      </c>
      <c r="H4" s="116" t="s">
        <v>414</v>
      </c>
      <c r="I4" s="116" t="s">
        <v>415</v>
      </c>
      <c r="J4" s="116" t="s">
        <v>194</v>
      </c>
      <c r="K4" s="116"/>
      <c r="L4" s="116"/>
      <c r="M4" s="116"/>
      <c r="N4" s="131"/>
      <c r="O4" s="116"/>
      <c r="P4" s="116"/>
      <c r="Q4" s="116"/>
      <c r="R4" s="116"/>
      <c r="S4" s="131"/>
      <c r="T4" s="116"/>
    </row>
    <row r="5" ht="17.25" customHeight="1" spans="1:20">
      <c r="A5" s="118"/>
      <c r="B5" s="118"/>
      <c r="C5" s="116"/>
      <c r="D5" s="116"/>
      <c r="E5" s="116"/>
      <c r="F5" s="119"/>
      <c r="G5" s="116"/>
      <c r="H5" s="116"/>
      <c r="I5" s="116"/>
      <c r="J5" s="116" t="s">
        <v>77</v>
      </c>
      <c r="K5" s="116" t="s">
        <v>80</v>
      </c>
      <c r="L5" s="116" t="s">
        <v>390</v>
      </c>
      <c r="M5" s="116" t="s">
        <v>391</v>
      </c>
      <c r="N5" s="132" t="s">
        <v>392</v>
      </c>
      <c r="O5" s="116" t="s">
        <v>393</v>
      </c>
      <c r="P5" s="116"/>
      <c r="Q5" s="116"/>
      <c r="R5" s="116"/>
      <c r="S5" s="132"/>
      <c r="T5" s="116"/>
    </row>
    <row r="6" ht="54" customHeight="1" spans="1:20">
      <c r="A6" s="118"/>
      <c r="B6" s="118"/>
      <c r="C6" s="116"/>
      <c r="D6" s="116"/>
      <c r="E6" s="116"/>
      <c r="F6" s="120"/>
      <c r="G6" s="116"/>
      <c r="H6" s="116"/>
      <c r="I6" s="116"/>
      <c r="J6" s="116"/>
      <c r="K6" s="116"/>
      <c r="L6" s="116"/>
      <c r="M6" s="116"/>
      <c r="N6" s="131"/>
      <c r="O6" s="116" t="s">
        <v>79</v>
      </c>
      <c r="P6" s="116" t="s">
        <v>86</v>
      </c>
      <c r="Q6" s="116" t="s">
        <v>229</v>
      </c>
      <c r="R6" s="116" t="s">
        <v>88</v>
      </c>
      <c r="S6" s="131" t="s">
        <v>89</v>
      </c>
      <c r="T6" s="116" t="s">
        <v>90</v>
      </c>
    </row>
    <row r="7" ht="15" customHeight="1" spans="1:20">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c r="T7" s="92">
        <v>20</v>
      </c>
    </row>
    <row r="8" ht="22.5" customHeight="1" spans="1:20">
      <c r="A8" s="121"/>
      <c r="B8" s="121"/>
      <c r="C8" s="122"/>
      <c r="D8" s="123"/>
      <c r="E8" s="123"/>
      <c r="F8" s="123"/>
      <c r="G8" s="123"/>
      <c r="H8" s="123"/>
      <c r="I8" s="123"/>
      <c r="J8" s="133" t="s">
        <v>93</v>
      </c>
      <c r="K8" s="133" t="s">
        <v>93</v>
      </c>
      <c r="L8" s="133" t="s">
        <v>93</v>
      </c>
      <c r="M8" s="133" t="s">
        <v>93</v>
      </c>
      <c r="N8" s="134" t="s">
        <v>93</v>
      </c>
      <c r="O8" s="133" t="s">
        <v>93</v>
      </c>
      <c r="P8" s="133" t="s">
        <v>93</v>
      </c>
      <c r="Q8" s="133" t="s">
        <v>93</v>
      </c>
      <c r="R8" s="133"/>
      <c r="S8" s="134" t="s">
        <v>93</v>
      </c>
      <c r="T8" s="133" t="s">
        <v>93</v>
      </c>
    </row>
    <row r="9" ht="22.5" customHeight="1" spans="1:20">
      <c r="A9" s="116"/>
      <c r="B9" s="116"/>
      <c r="C9" s="122"/>
      <c r="D9" s="124"/>
      <c r="E9" s="124"/>
      <c r="F9" s="124"/>
      <c r="G9" s="124"/>
      <c r="H9" s="124"/>
      <c r="I9" s="124"/>
      <c r="J9" s="135" t="s">
        <v>93</v>
      </c>
      <c r="K9" s="135" t="s">
        <v>93</v>
      </c>
      <c r="L9" s="135" t="s">
        <v>93</v>
      </c>
      <c r="M9" s="135" t="s">
        <v>93</v>
      </c>
      <c r="N9" s="135" t="s">
        <v>93</v>
      </c>
      <c r="O9" s="135" t="s">
        <v>93</v>
      </c>
      <c r="P9" s="135" t="s">
        <v>93</v>
      </c>
      <c r="Q9" s="135" t="s">
        <v>93</v>
      </c>
      <c r="R9" s="135"/>
      <c r="S9" s="135" t="s">
        <v>93</v>
      </c>
      <c r="T9" s="135" t="s">
        <v>93</v>
      </c>
    </row>
    <row r="10" ht="22.5" customHeight="1" spans="1:20">
      <c r="A10" s="125" t="s">
        <v>135</v>
      </c>
      <c r="B10" s="125"/>
      <c r="C10" s="125"/>
      <c r="D10" s="125"/>
      <c r="E10" s="125"/>
      <c r="F10" s="125"/>
      <c r="G10" s="125"/>
      <c r="H10" s="125"/>
      <c r="I10" s="125"/>
      <c r="J10" s="136"/>
      <c r="K10" s="136"/>
      <c r="L10" s="136"/>
      <c r="M10" s="136"/>
      <c r="N10" s="137"/>
      <c r="O10" s="136"/>
      <c r="P10" s="136"/>
      <c r="Q10" s="136"/>
      <c r="R10" s="136"/>
      <c r="S10" s="137"/>
      <c r="T10" s="136"/>
    </row>
    <row r="11" customHeight="1" spans="1:8">
      <c r="A11" s="126" t="s">
        <v>416</v>
      </c>
      <c r="B11" s="126"/>
      <c r="C11" s="126"/>
      <c r="D11" s="126"/>
      <c r="E11" s="126"/>
      <c r="F11" s="126"/>
      <c r="G11" s="126"/>
      <c r="H11" s="126"/>
    </row>
  </sheetData>
  <mergeCells count="20">
    <mergeCell ref="A2:T2"/>
    <mergeCell ref="A3:E3"/>
    <mergeCell ref="J4:T4"/>
    <mergeCell ref="O5:T5"/>
    <mergeCell ref="A10:I10"/>
    <mergeCell ref="A11:H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A23" sqref="A23"/>
    </sheetView>
  </sheetViews>
  <sheetFormatPr defaultColWidth="8.88571428571429" defaultRowHeight="14.25" customHeight="1" outlineLevelRow="7"/>
  <cols>
    <col min="1" max="1" width="50" style="81" customWidth="1"/>
    <col min="2" max="2" width="17.2857142857143" style="81" customWidth="1"/>
    <col min="3" max="4" width="13.4285714285714" style="81" customWidth="1"/>
    <col min="5" max="12" width="10.2857142857143" style="81" customWidth="1"/>
    <col min="13" max="13" width="13.1428571428571" style="81" customWidth="1"/>
    <col min="14" max="14" width="9.13333333333333" style="65" customWidth="1"/>
    <col min="15" max="246" width="9.13333333333333" style="65"/>
    <col min="247" max="247" width="9.13333333333333" style="82"/>
    <col min="248" max="256" width="8.88571428571429" style="82"/>
  </cols>
  <sheetData>
    <row r="1" s="65" customFormat="1" ht="13.5" customHeight="1" spans="1:13">
      <c r="A1" s="83" t="s">
        <v>417</v>
      </c>
      <c r="B1" s="83"/>
      <c r="C1" s="83"/>
      <c r="D1" s="84"/>
      <c r="E1" s="81"/>
      <c r="F1" s="81"/>
      <c r="G1" s="81"/>
      <c r="H1" s="81"/>
      <c r="I1" s="81"/>
      <c r="J1" s="81"/>
      <c r="K1" s="81"/>
      <c r="L1" s="81"/>
      <c r="M1" s="81"/>
    </row>
    <row r="2" s="65" customFormat="1" ht="35" customHeight="1" spans="1:13">
      <c r="A2" s="85" t="s">
        <v>16</v>
      </c>
      <c r="B2" s="85"/>
      <c r="C2" s="85"/>
      <c r="D2" s="85"/>
      <c r="E2" s="85"/>
      <c r="F2" s="85"/>
      <c r="G2" s="85"/>
      <c r="H2" s="85"/>
      <c r="I2" s="85"/>
      <c r="J2" s="85"/>
      <c r="K2" s="85"/>
      <c r="L2" s="85"/>
      <c r="M2" s="85"/>
    </row>
    <row r="3" s="80" customFormat="1" ht="24" customHeight="1" spans="1:13">
      <c r="A3" s="86" t="s">
        <v>22</v>
      </c>
      <c r="B3" s="87"/>
      <c r="C3" s="87"/>
      <c r="D3" s="87"/>
      <c r="E3" s="88"/>
      <c r="F3" s="88"/>
      <c r="G3" s="88"/>
      <c r="H3" s="88"/>
      <c r="I3" s="88"/>
      <c r="J3" s="87"/>
      <c r="K3" s="87"/>
      <c r="L3" s="87"/>
      <c r="M3" s="107" t="s">
        <v>177</v>
      </c>
    </row>
    <row r="4" s="65" customFormat="1" ht="19.5" customHeight="1" spans="1:13">
      <c r="A4" s="89" t="s">
        <v>418</v>
      </c>
      <c r="B4" s="90" t="s">
        <v>194</v>
      </c>
      <c r="C4" s="91"/>
      <c r="D4" s="91"/>
      <c r="E4" s="92" t="s">
        <v>419</v>
      </c>
      <c r="F4" s="92"/>
      <c r="G4" s="92"/>
      <c r="H4" s="92"/>
      <c r="I4" s="92"/>
      <c r="J4" s="92"/>
      <c r="K4" s="92"/>
      <c r="L4" s="92"/>
      <c r="M4" s="92"/>
    </row>
    <row r="5" s="65" customFormat="1" ht="40.5" customHeight="1" spans="1:13">
      <c r="A5" s="93"/>
      <c r="B5" s="94" t="s">
        <v>77</v>
      </c>
      <c r="C5" s="95" t="s">
        <v>80</v>
      </c>
      <c r="D5" s="96" t="s">
        <v>420</v>
      </c>
      <c r="E5" s="93" t="s">
        <v>421</v>
      </c>
      <c r="F5" s="93" t="s">
        <v>422</v>
      </c>
      <c r="G5" s="93" t="s">
        <v>423</v>
      </c>
      <c r="H5" s="93" t="s">
        <v>424</v>
      </c>
      <c r="I5" s="108" t="s">
        <v>425</v>
      </c>
      <c r="J5" s="93" t="s">
        <v>426</v>
      </c>
      <c r="K5" s="93" t="s">
        <v>427</v>
      </c>
      <c r="L5" s="93" t="s">
        <v>428</v>
      </c>
      <c r="M5" s="93" t="s">
        <v>429</v>
      </c>
    </row>
    <row r="6" s="65" customFormat="1" ht="19.5" customHeight="1" spans="1:13">
      <c r="A6" s="89">
        <v>1</v>
      </c>
      <c r="B6" s="89">
        <v>2</v>
      </c>
      <c r="C6" s="89">
        <v>3</v>
      </c>
      <c r="D6" s="97">
        <v>4</v>
      </c>
      <c r="E6" s="89">
        <v>5</v>
      </c>
      <c r="F6" s="89">
        <v>6</v>
      </c>
      <c r="G6" s="89">
        <v>7</v>
      </c>
      <c r="H6" s="98">
        <v>8</v>
      </c>
      <c r="I6" s="109">
        <v>9</v>
      </c>
      <c r="J6" s="109">
        <v>10</v>
      </c>
      <c r="K6" s="109">
        <v>11</v>
      </c>
      <c r="L6" s="98">
        <v>12</v>
      </c>
      <c r="M6" s="109">
        <v>13</v>
      </c>
    </row>
    <row r="7" s="65" customFormat="1" ht="19.5" customHeight="1" spans="1:247">
      <c r="A7" s="99" t="s">
        <v>430</v>
      </c>
      <c r="B7" s="100"/>
      <c r="C7" s="100"/>
      <c r="D7" s="100"/>
      <c r="E7" s="100"/>
      <c r="F7" s="100"/>
      <c r="G7" s="101"/>
      <c r="H7" s="102" t="s">
        <v>93</v>
      </c>
      <c r="I7" s="102" t="s">
        <v>93</v>
      </c>
      <c r="J7" s="102" t="s">
        <v>93</v>
      </c>
      <c r="K7" s="102" t="s">
        <v>93</v>
      </c>
      <c r="L7" s="102" t="s">
        <v>93</v>
      </c>
      <c r="M7" s="102" t="s">
        <v>93</v>
      </c>
      <c r="IM7" s="110"/>
    </row>
    <row r="8" s="65" customFormat="1" ht="19.5" customHeight="1" spans="1:13">
      <c r="A8" s="103" t="s">
        <v>93</v>
      </c>
      <c r="B8" s="104" t="s">
        <v>93</v>
      </c>
      <c r="C8" s="104" t="s">
        <v>93</v>
      </c>
      <c r="D8" s="105" t="s">
        <v>93</v>
      </c>
      <c r="E8" s="104" t="s">
        <v>93</v>
      </c>
      <c r="F8" s="104" t="s">
        <v>93</v>
      </c>
      <c r="G8" s="104" t="s">
        <v>93</v>
      </c>
      <c r="H8" s="106" t="s">
        <v>93</v>
      </c>
      <c r="I8" s="106" t="s">
        <v>93</v>
      </c>
      <c r="J8" s="106" t="s">
        <v>93</v>
      </c>
      <c r="K8" s="106" t="s">
        <v>93</v>
      </c>
      <c r="L8" s="106" t="s">
        <v>93</v>
      </c>
      <c r="M8" s="106"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431</v>
      </c>
      <c r="J1" s="79"/>
    </row>
    <row r="2" ht="28.5" customHeight="1" spans="1:10">
      <c r="A2" s="66" t="s">
        <v>17</v>
      </c>
      <c r="B2" s="67"/>
      <c r="C2" s="67"/>
      <c r="D2" s="67"/>
      <c r="E2" s="67"/>
      <c r="F2" s="68"/>
      <c r="G2" s="67"/>
      <c r="H2" s="68"/>
      <c r="I2" s="68"/>
      <c r="J2" s="67"/>
    </row>
    <row r="3" ht="17.25" customHeight="1" spans="1:1">
      <c r="A3" s="69" t="s">
        <v>22</v>
      </c>
    </row>
    <row r="4" ht="44.25" customHeight="1" spans="1:10">
      <c r="A4" s="70" t="s">
        <v>432</v>
      </c>
      <c r="B4" s="70" t="s">
        <v>273</v>
      </c>
      <c r="C4" s="70" t="s">
        <v>274</v>
      </c>
      <c r="D4" s="70" t="s">
        <v>275</v>
      </c>
      <c r="E4" s="70" t="s">
        <v>276</v>
      </c>
      <c r="F4" s="71" t="s">
        <v>277</v>
      </c>
      <c r="G4" s="70" t="s">
        <v>278</v>
      </c>
      <c r="H4" s="71" t="s">
        <v>279</v>
      </c>
      <c r="I4" s="71" t="s">
        <v>280</v>
      </c>
      <c r="J4" s="70" t="s">
        <v>281</v>
      </c>
    </row>
    <row r="5" ht="14.25" customHeight="1" spans="1:10">
      <c r="A5" s="70">
        <v>1</v>
      </c>
      <c r="B5" s="70">
        <v>2</v>
      </c>
      <c r="C5" s="70">
        <v>3</v>
      </c>
      <c r="D5" s="70">
        <v>4</v>
      </c>
      <c r="E5" s="70">
        <v>5</v>
      </c>
      <c r="F5" s="70">
        <v>6</v>
      </c>
      <c r="G5" s="70">
        <v>7</v>
      </c>
      <c r="H5" s="70">
        <v>8</v>
      </c>
      <c r="I5" s="70">
        <v>9</v>
      </c>
      <c r="J5" s="70">
        <v>10</v>
      </c>
    </row>
    <row r="6" ht="42" customHeight="1" spans="1:10">
      <c r="A6" s="72" t="s">
        <v>430</v>
      </c>
      <c r="B6" s="73"/>
      <c r="C6" s="73"/>
      <c r="D6" s="74"/>
      <c r="E6" s="75"/>
      <c r="F6" s="76"/>
      <c r="G6" s="75"/>
      <c r="H6" s="76"/>
      <c r="I6" s="76"/>
      <c r="J6" s="75"/>
    </row>
    <row r="7" ht="42.75" customHeight="1" spans="1:10">
      <c r="A7" s="77" t="s">
        <v>93</v>
      </c>
      <c r="B7" s="77" t="s">
        <v>93</v>
      </c>
      <c r="C7" s="77" t="s">
        <v>93</v>
      </c>
      <c r="D7" s="77" t="s">
        <v>93</v>
      </c>
      <c r="E7" s="78" t="s">
        <v>93</v>
      </c>
      <c r="F7" s="77" t="s">
        <v>93</v>
      </c>
      <c r="G7" s="78" t="s">
        <v>93</v>
      </c>
      <c r="H7" s="77" t="s">
        <v>93</v>
      </c>
      <c r="I7" s="77" t="s">
        <v>93</v>
      </c>
      <c r="J7" s="78"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10"/>
  <sheetViews>
    <sheetView zoomScaleSheetLayoutView="60" workbookViewId="0">
      <selection activeCell="H13" sqref="H13"/>
    </sheetView>
  </sheetViews>
  <sheetFormatPr defaultColWidth="8.88571428571429" defaultRowHeight="12"/>
  <cols>
    <col min="1" max="1" width="12" style="46" customWidth="1"/>
    <col min="2" max="2" width="29" style="46"/>
    <col min="3" max="3" width="18.7142857142857" style="46" customWidth="1"/>
    <col min="4" max="4" width="24.847619047619" style="46" customWidth="1"/>
    <col min="5" max="7" width="23.5714285714286" style="46" customWidth="1"/>
    <col min="8" max="8" width="25.1333333333333" style="46" customWidth="1"/>
    <col min="9" max="9" width="18.847619047619" style="46" customWidth="1"/>
    <col min="10" max="16384" width="9.13333333333333" style="46"/>
  </cols>
  <sheetData>
    <row r="1" spans="1:9">
      <c r="A1" s="46" t="s">
        <v>433</v>
      </c>
      <c r="I1" s="62"/>
    </row>
    <row r="2" ht="28.5" spans="2:9">
      <c r="B2" s="48" t="s">
        <v>18</v>
      </c>
      <c r="C2" s="48"/>
      <c r="D2" s="48"/>
      <c r="E2" s="48"/>
      <c r="F2" s="48"/>
      <c r="G2" s="48"/>
      <c r="H2" s="48"/>
      <c r="I2" s="48"/>
    </row>
    <row r="3" ht="13.5" spans="1:3">
      <c r="A3" s="49" t="s">
        <v>22</v>
      </c>
      <c r="C3" s="50"/>
    </row>
    <row r="4" ht="18" customHeight="1" spans="1:9">
      <c r="A4" s="51" t="s">
        <v>186</v>
      </c>
      <c r="B4" s="51" t="s">
        <v>187</v>
      </c>
      <c r="C4" s="51" t="s">
        <v>434</v>
      </c>
      <c r="D4" s="51" t="s">
        <v>435</v>
      </c>
      <c r="E4" s="51" t="s">
        <v>436</v>
      </c>
      <c r="F4" s="51" t="s">
        <v>437</v>
      </c>
      <c r="G4" s="52" t="s">
        <v>438</v>
      </c>
      <c r="H4" s="53"/>
      <c r="I4" s="63"/>
    </row>
    <row r="5" ht="18" customHeight="1" spans="1:9">
      <c r="A5" s="54"/>
      <c r="B5" s="54"/>
      <c r="C5" s="54"/>
      <c r="D5" s="54"/>
      <c r="E5" s="54"/>
      <c r="F5" s="54"/>
      <c r="G5" s="55" t="s">
        <v>388</v>
      </c>
      <c r="H5" s="55" t="s">
        <v>439</v>
      </c>
      <c r="I5" s="55" t="s">
        <v>440</v>
      </c>
    </row>
    <row r="6" ht="21" customHeight="1" spans="1:9">
      <c r="A6" s="56">
        <v>1</v>
      </c>
      <c r="B6" s="56">
        <v>2</v>
      </c>
      <c r="C6" s="56">
        <v>3</v>
      </c>
      <c r="D6" s="56">
        <v>4</v>
      </c>
      <c r="E6" s="56">
        <v>5</v>
      </c>
      <c r="F6" s="56">
        <v>6</v>
      </c>
      <c r="G6" s="56">
        <v>7</v>
      </c>
      <c r="H6" s="56">
        <v>8</v>
      </c>
      <c r="I6" s="56">
        <v>9</v>
      </c>
    </row>
    <row r="7" s="46" customFormat="1" ht="33" customHeight="1" spans="1:9">
      <c r="A7" s="57"/>
      <c r="B7" s="57"/>
      <c r="C7" s="57"/>
      <c r="D7" s="57"/>
      <c r="E7" s="57"/>
      <c r="F7" s="58"/>
      <c r="G7" s="56"/>
      <c r="H7" s="56"/>
      <c r="I7" s="56"/>
    </row>
    <row r="8" ht="24" customHeight="1" spans="1:9">
      <c r="A8" s="59"/>
      <c r="B8" s="60"/>
      <c r="C8" s="60"/>
      <c r="D8" s="60"/>
      <c r="E8" s="60"/>
      <c r="F8" s="60"/>
      <c r="G8" s="56"/>
      <c r="H8" s="56"/>
      <c r="I8" s="56"/>
    </row>
    <row r="9" ht="24" customHeight="1" spans="1:9">
      <c r="A9" s="61" t="s">
        <v>77</v>
      </c>
      <c r="B9" s="61"/>
      <c r="C9" s="61"/>
      <c r="D9" s="61"/>
      <c r="E9" s="61"/>
      <c r="F9" s="61"/>
      <c r="G9" s="56"/>
      <c r="H9" s="56"/>
      <c r="I9" s="56"/>
    </row>
    <row r="10" s="47" customFormat="1" spans="1:1">
      <c r="A10" s="47" t="s">
        <v>441</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0"/>
  <sheetViews>
    <sheetView workbookViewId="0">
      <selection activeCell="A3" sqref="A3:G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2" t="s">
        <v>442</v>
      </c>
      <c r="D1" s="33"/>
      <c r="E1" s="33"/>
      <c r="F1" s="33"/>
      <c r="G1" s="33"/>
      <c r="K1" s="41"/>
    </row>
    <row r="2" s="1" customFormat="1" ht="27.75" customHeight="1" spans="1:11">
      <c r="A2" s="34" t="s">
        <v>443</v>
      </c>
      <c r="B2" s="34"/>
      <c r="C2" s="34"/>
      <c r="D2" s="34"/>
      <c r="E2" s="34"/>
      <c r="F2" s="34"/>
      <c r="G2" s="34"/>
      <c r="H2" s="34"/>
      <c r="I2" s="34"/>
      <c r="J2" s="34"/>
      <c r="K2" s="34"/>
    </row>
    <row r="3" s="1" customFormat="1" ht="13.5" customHeight="1" spans="1:11">
      <c r="A3" s="5" t="s">
        <v>22</v>
      </c>
      <c r="B3" s="6"/>
      <c r="C3" s="6"/>
      <c r="D3" s="6"/>
      <c r="E3" s="6"/>
      <c r="F3" s="6"/>
      <c r="G3" s="6"/>
      <c r="H3" s="7"/>
      <c r="I3" s="7"/>
      <c r="J3" s="7"/>
      <c r="K3" s="8" t="s">
        <v>177</v>
      </c>
    </row>
    <row r="4" s="1" customFormat="1" ht="21.75" customHeight="1" spans="1:11">
      <c r="A4" s="9" t="s">
        <v>224</v>
      </c>
      <c r="B4" s="9" t="s">
        <v>189</v>
      </c>
      <c r="C4" s="9" t="s">
        <v>225</v>
      </c>
      <c r="D4" s="10" t="s">
        <v>190</v>
      </c>
      <c r="E4" s="10" t="s">
        <v>191</v>
      </c>
      <c r="F4" s="10" t="s">
        <v>226</v>
      </c>
      <c r="G4" s="10" t="s">
        <v>227</v>
      </c>
      <c r="H4" s="16" t="s">
        <v>77</v>
      </c>
      <c r="I4" s="42" t="s">
        <v>444</v>
      </c>
      <c r="J4" s="43"/>
      <c r="K4" s="44"/>
    </row>
    <row r="5" s="1" customFormat="1" ht="21.75" customHeight="1" spans="1:11">
      <c r="A5" s="14"/>
      <c r="B5" s="14"/>
      <c r="C5" s="14"/>
      <c r="D5" s="15"/>
      <c r="E5" s="15"/>
      <c r="F5" s="15"/>
      <c r="G5" s="15"/>
      <c r="H5" s="35"/>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5">
        <v>10</v>
      </c>
      <c r="K7" s="45">
        <v>11</v>
      </c>
    </row>
    <row r="8" s="1" customFormat="1" ht="30.65" customHeight="1" spans="1:11">
      <c r="A8" s="36"/>
      <c r="B8" s="36"/>
      <c r="C8" s="36"/>
      <c r="D8" s="36"/>
      <c r="E8" s="36"/>
      <c r="F8" s="36"/>
      <c r="G8" s="36"/>
      <c r="H8" s="37"/>
      <c r="I8" s="37"/>
      <c r="J8" s="37"/>
      <c r="K8" s="37"/>
    </row>
    <row r="9" s="1" customFormat="1" ht="18.75" customHeight="1" spans="1:11">
      <c r="A9" s="38" t="s">
        <v>135</v>
      </c>
      <c r="B9" s="38"/>
      <c r="C9" s="38"/>
      <c r="D9" s="38"/>
      <c r="E9" s="38"/>
      <c r="F9" s="38"/>
      <c r="G9" s="38"/>
      <c r="H9" s="39"/>
      <c r="I9" s="37"/>
      <c r="J9" s="37"/>
      <c r="K9" s="37"/>
    </row>
    <row r="10" s="31" customFormat="1" customHeight="1" spans="1:1">
      <c r="A10" s="40" t="s">
        <v>445</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10"/>
  <sheetViews>
    <sheetView workbookViewId="0">
      <selection activeCell="D24" sqref="D24"/>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446</v>
      </c>
      <c r="B1" s="3"/>
      <c r="C1" s="3"/>
      <c r="D1" s="3"/>
      <c r="E1" s="3"/>
      <c r="F1" s="3"/>
      <c r="G1" s="3"/>
    </row>
    <row r="2" s="1" customFormat="1" ht="27.75" customHeight="1" spans="1:7">
      <c r="A2" s="4" t="s">
        <v>447</v>
      </c>
      <c r="B2" s="4"/>
      <c r="C2" s="4"/>
      <c r="D2" s="4"/>
      <c r="E2" s="4"/>
      <c r="F2" s="4"/>
      <c r="G2" s="4"/>
    </row>
    <row r="3" s="1" customFormat="1" ht="13.5" customHeight="1" spans="1:7">
      <c r="A3" s="5" t="s">
        <v>22</v>
      </c>
      <c r="B3" s="6"/>
      <c r="C3" s="6"/>
      <c r="D3" s="6"/>
      <c r="E3" s="7"/>
      <c r="F3" s="7"/>
      <c r="G3" s="8" t="s">
        <v>177</v>
      </c>
    </row>
    <row r="4" s="1" customFormat="1" ht="21.75" customHeight="1" spans="1:7">
      <c r="A4" s="9" t="s">
        <v>225</v>
      </c>
      <c r="B4" s="9" t="s">
        <v>224</v>
      </c>
      <c r="C4" s="9" t="s">
        <v>189</v>
      </c>
      <c r="D4" s="10" t="s">
        <v>448</v>
      </c>
      <c r="E4" s="11" t="s">
        <v>80</v>
      </c>
      <c r="F4" s="12"/>
      <c r="G4" s="13"/>
    </row>
    <row r="5" s="1" customFormat="1" ht="21.75" customHeight="1" spans="1:7">
      <c r="A5" s="14"/>
      <c r="B5" s="14"/>
      <c r="C5" s="14"/>
      <c r="D5" s="15"/>
      <c r="E5" s="16" t="s">
        <v>449</v>
      </c>
      <c r="F5" s="10" t="s">
        <v>450</v>
      </c>
      <c r="G5" s="10" t="s">
        <v>451</v>
      </c>
    </row>
    <row r="6" s="1" customFormat="1" ht="40.5" customHeight="1" spans="1:7">
      <c r="A6" s="17"/>
      <c r="B6" s="17"/>
      <c r="C6" s="17"/>
      <c r="D6" s="18"/>
      <c r="E6" s="19"/>
      <c r="F6" s="18"/>
      <c r="G6" s="18"/>
    </row>
    <row r="7" s="1" customFormat="1" ht="15" customHeight="1" spans="1:7">
      <c r="A7" s="20">
        <v>1</v>
      </c>
      <c r="B7" s="20">
        <v>2</v>
      </c>
      <c r="C7" s="21">
        <v>3</v>
      </c>
      <c r="D7" s="20">
        <v>4</v>
      </c>
      <c r="E7" s="20">
        <v>5</v>
      </c>
      <c r="F7" s="20">
        <v>6</v>
      </c>
      <c r="G7" s="20">
        <v>7</v>
      </c>
    </row>
    <row r="8" s="1" customFormat="1" ht="29.9" customHeight="1" spans="1:7">
      <c r="A8" s="22" t="s">
        <v>92</v>
      </c>
      <c r="B8" s="23" t="s">
        <v>231</v>
      </c>
      <c r="C8" s="24" t="s">
        <v>271</v>
      </c>
      <c r="D8" s="25" t="s">
        <v>452</v>
      </c>
      <c r="E8" s="26">
        <v>80000</v>
      </c>
      <c r="F8" s="26">
        <v>100000</v>
      </c>
      <c r="G8" s="26">
        <v>100000</v>
      </c>
    </row>
    <row r="9" s="1" customFormat="1" ht="18.75" customHeight="1" spans="1:7">
      <c r="A9" s="27" t="s">
        <v>77</v>
      </c>
      <c r="B9" s="28"/>
      <c r="C9" s="29"/>
      <c r="D9" s="25"/>
      <c r="E9" s="26">
        <f>SUM(E8)</f>
        <v>80000</v>
      </c>
      <c r="F9" s="26">
        <f>SUM(F8)</f>
        <v>100000</v>
      </c>
      <c r="G9" s="26">
        <f>SUM(G8)</f>
        <v>100000</v>
      </c>
    </row>
    <row r="10" customHeight="1" spans="1:1">
      <c r="A10" s="30"/>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黄国鸿</cp:lastModifiedBy>
  <dcterms:created xsi:type="dcterms:W3CDTF">2020-01-11T06:24:00Z</dcterms:created>
  <cp:lastPrinted>2021-01-13T07:07:00Z</cp:lastPrinted>
  <dcterms:modified xsi:type="dcterms:W3CDTF">2025-03-05T03:33:46Z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9FD71893F0E04318A508AB743035B0A2</vt:lpwstr>
  </property>
</Properties>
</file>