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15"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基本支出预算表04!$A$1:$X$47</definedName>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<sst xmlns="http://schemas.openxmlformats.org/spreadsheetml/2006/main" count="2452" uniqueCount="772">
  <si>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</si>
  <si>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</si>
  <si>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</si>
  <si>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</si>
  <si>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</si>
  <si>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</si>
  <si>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</si>
  <si>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</si>
  <si>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</si>
  <si>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</si>
  <si>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</si>
  <si>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</si>
  <si>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</si>
  <si>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</si>
  <si>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</si>
  <si>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</si>
  <si>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</si>
  <si>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</si>
  <si>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</si>
  <si>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</si>
  <si>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</si>
  <si>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</si>
  <si>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单位名称：中国共产党安宁市委员会统一战线工作部（本级）</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</si>
  <si>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</si>
  <si>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</si>
  <si>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</si>
  <si>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</si>
  <si>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</si>
  <si>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</si>
  <si>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</si>
  <si>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</si>
  <si>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</si>
  <si>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</si>
  <si>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</si>
  <si>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</si>
  <si>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</si>
  <si>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</si>
  <si>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</si>
  <si>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</si>
  <si>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</si>
  <si>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</si>
  <si>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</si>
  <si>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</si>
  <si>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</si>
  <si>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</si>
  <si>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</si>
  <si>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</si>
  <si>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</si>
  <si>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</si>
  <si>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</si>
  <si>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</si>
  <si>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</si>
  <si>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</si>
  <si>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</si>
  <si>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</si>
  <si>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</si>
  <si>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</si>
  <si>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</si>
  <si>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</si>
  <si>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</si>
  <si>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</si>
  <si>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</si>
  <si>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</si>
  <si>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</si>
  <si>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</si>
  <si>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</si>
  <si>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</si>
  <si>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</si>
  <si>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</si>
  <si>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</si>
  <si>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</si>
  <si>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</si>
  <si>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</si>
  <si>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</si>
  <si>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</si>
  <si>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</si>
  <si>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</si>
  <si>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</si>
  <si>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</si>
  <si>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</si>
  <si>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</si>
  <si>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</si>
  <si>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</si>
  <si>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</si>
  <si>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</si>
  <si>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</si>
  <si>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</si>
  <si>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</si>
  <si>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</si>
  <si>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</si>
  <si>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</si>
  <si>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190001</t>
  </si>
  <si>
    <t>中国共产党安宁市委员会统一战线工作部</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</si>
  <si>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</si>
  <si>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</si>
  <si>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</si>
  <si>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</si>
  <si>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</si>
  <si>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</si>
  <si>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</si>
  <si>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</si>
  <si>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</si>
  <si>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</si>
  <si>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</si>
  <si>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</si>
  <si>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</si>
  <si>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</si>
  <si>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20123</t>
  </si>
  <si>
    <t xml:space="preserve">  民族事务</t>
  </si>
  <si>
    <t>2012304</t>
  </si>
  <si>
    <t xml:space="preserve">    民族工作专项</t>
  </si>
  <si>
    <t>20125</t>
  </si>
  <si>
    <t xml:space="preserve">  港澳台事务</t>
  </si>
  <si>
    <t>2012504</t>
  </si>
  <si>
    <t xml:space="preserve">    港澳事务</t>
  </si>
  <si>
    <t>20134</t>
  </si>
  <si>
    <t xml:space="preserve">  统战事务</t>
  </si>
  <si>
    <t>2013401</t>
  </si>
  <si>
    <t xml:space="preserve">    行政运行</t>
  </si>
  <si>
    <t>2013402</t>
  </si>
  <si>
    <t xml:space="preserve">    一般行政管理事务</t>
  </si>
  <si>
    <t>2013404</t>
  </si>
  <si>
    <t xml:space="preserve">    宗教事务</t>
  </si>
  <si>
    <t>2013450</t>
  </si>
  <si>
    <t xml:space="preserve">    事业运行</t>
  </si>
  <si>
    <t>2013499</t>
  </si>
  <si>
    <t xml:space="preserve">    其他统战事务支出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</si>
  <si>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</si>
  <si>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</si>
  <si>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</si>
  <si>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</si>
  <si>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</si>
  <si>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</si>
  <si>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</si>
  <si>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</si>
  <si>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</si>
  <si>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</si>
  <si>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</si>
  <si>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</si>
  <si>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</si>
  <si>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</si>
  <si>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</si>
  <si>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</si>
  <si>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</si>
  <si>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</si>
  <si>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</si>
  <si>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</si>
  <si>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</si>
  <si>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</si>
  <si>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</si>
  <si>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</si>
  <si>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</si>
  <si>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</si>
  <si>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</si>
  <si>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</si>
  <si>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</si>
  <si>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</si>
  <si>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</si>
  <si>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</si>
  <si>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</si>
  <si>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</si>
  <si>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</si>
  <si>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</si>
  <si>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</si>
  <si>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</si>
  <si>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</si>
  <si>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</si>
  <si>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</si>
  <si>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</si>
  <si>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</si>
  <si>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</si>
  <si>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</si>
  <si>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</si>
  <si>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</si>
  <si>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</si>
  <si>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</si>
  <si>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</si>
  <si>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</si>
  <si>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</si>
  <si>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</si>
  <si>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</si>
  <si>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</si>
  <si>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</si>
  <si>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</si>
  <si>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</si>
  <si>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</si>
  <si>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</si>
  <si>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</si>
  <si>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</si>
  <si>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</si>
  <si>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</si>
  <si>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</si>
  <si>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</si>
  <si>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</si>
  <si>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</si>
  <si>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</si>
  <si>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</si>
  <si>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</si>
  <si>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</si>
  <si>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</si>
  <si>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</si>
  <si>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</si>
  <si>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</si>
  <si>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民族事务</t>
  </si>
  <si>
    <t>民族工作专项</t>
  </si>
  <si>
    <t>港澳台事务</t>
  </si>
  <si>
    <t>港澳事务</t>
  </si>
  <si>
    <t>统战事务</t>
  </si>
  <si>
    <t>行政运行</t>
  </si>
  <si>
    <t>一般行政管理事务</t>
  </si>
  <si>
    <t>宗教事务</t>
  </si>
  <si>
    <t>事业运行</t>
  </si>
  <si>
    <t>其他统战事务支出</t>
  </si>
  <si>
    <t>行政事业单位养老支出</t>
  </si>
  <si>
    <t>行政单位离退休</t>
  </si>
  <si>
    <t>机关事业单位基本养老保险缴费支出</t>
  </si>
  <si>
    <t>行政事业单位医疗</t>
  </si>
  <si>
    <t>行政单位医疗</t>
  </si>
  <si>
    <t>事业单位医疗</t>
  </si>
  <si>
    <t>公务员医疗补助</t>
  </si>
  <si>
    <t>其他行政事业单位医疗支出</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</si>
  <si>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</si>
  <si>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</si>
  <si>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</si>
  <si>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</si>
  <si>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</si>
  <si>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</si>
  <si>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</si>
  <si>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</si>
  <si>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</si>
  <si>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</si>
  <si>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</si>
  <si>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</si>
  <si>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</si>
  <si>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</si>
  <si>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</si>
  <si>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</si>
  <si>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</si>
  <si>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</si>
  <si>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</si>
  <si>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</si>
  <si>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</si>
  <si>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</si>
  <si>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</si>
  <si>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</si>
  <si>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</si>
  <si>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</si>
  <si>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530181210000000019521</t>
  </si>
  <si>
    <t>行政人员支出工资</t>
  </si>
  <si>
    <t>30101</t>
  </si>
  <si>
    <t>基本工资</t>
  </si>
  <si>
    <t>30102</t>
  </si>
  <si>
    <t>津贴补贴</t>
  </si>
  <si>
    <t>30103</t>
  </si>
  <si>
    <t>奖金</t>
  </si>
  <si>
    <t>530181210000000019522</t>
  </si>
  <si>
    <t>社会保障缴费</t>
  </si>
  <si>
    <t>30112</t>
  </si>
  <si>
    <t>其他社会保障缴费</t>
  </si>
  <si>
    <t>30108</t>
  </si>
  <si>
    <t>机关事业单位基本养老保险缴费</t>
  </si>
  <si>
    <t>30110</t>
  </si>
  <si>
    <t>职工基本医疗保险缴费</t>
  </si>
  <si>
    <t>30111</t>
  </si>
  <si>
    <t>公务员医疗补助缴费</t>
  </si>
  <si>
    <t>530181210000000019523</t>
  </si>
  <si>
    <t>30113</t>
  </si>
  <si>
    <t>530181210000000019524</t>
  </si>
  <si>
    <t>对个人和家庭的补助</t>
  </si>
  <si>
    <t>30305</t>
  </si>
  <si>
    <t>生活补助</t>
  </si>
  <si>
    <t>530181210000000019525</t>
  </si>
  <si>
    <t>公车购置及运维费</t>
  </si>
  <si>
    <t>30231</t>
  </si>
  <si>
    <t>公务用车运行维护费</t>
  </si>
  <si>
    <t>530181210000000019526</t>
  </si>
  <si>
    <t>公务交通补贴</t>
  </si>
  <si>
    <t>30239</t>
  </si>
  <si>
    <t>其他交通费用</t>
  </si>
  <si>
    <t>530181210000000019527</t>
  </si>
  <si>
    <t>一般公用经费</t>
  </si>
  <si>
    <t>30201</t>
  </si>
  <si>
    <t>办公费</t>
  </si>
  <si>
    <t>30207</t>
  </si>
  <si>
    <t>邮电费</t>
  </si>
  <si>
    <t>30211</t>
  </si>
  <si>
    <t>差旅费</t>
  </si>
  <si>
    <t>30216</t>
  </si>
  <si>
    <t>培训费</t>
  </si>
  <si>
    <t>30229</t>
  </si>
  <si>
    <t>福利费</t>
  </si>
  <si>
    <t>30299</t>
  </si>
  <si>
    <t>其他商品和服务支出</t>
  </si>
  <si>
    <t>530181221100000213648</t>
  </si>
  <si>
    <t>事业人员支出工资</t>
  </si>
  <si>
    <t>30107</t>
  </si>
  <si>
    <t>绩效工资</t>
  </si>
  <si>
    <t>530181221100000213649</t>
  </si>
  <si>
    <t>工会经费</t>
  </si>
  <si>
    <t>30228</t>
  </si>
  <si>
    <t>530181231100001570361</t>
  </si>
  <si>
    <t>事业人员绩效奖励</t>
  </si>
  <si>
    <t>530181231100001570408</t>
  </si>
  <si>
    <t>行政人员绩效奖励</t>
  </si>
  <si>
    <t>530181231100001570409</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</si>
  <si>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</si>
  <si>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</si>
  <si>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</si>
  <si>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</si>
  <si>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</si>
  <si>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</si>
  <si>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</si>
  <si>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</si>
  <si>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</si>
  <si>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</si>
  <si>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</si>
  <si>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</si>
  <si>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530181231100001105749</t>
  </si>
  <si>
    <t>统战专项经费</t>
  </si>
  <si>
    <t>30217</t>
  </si>
  <si>
    <t>30227</t>
  </si>
  <si>
    <t>委托业务费</t>
  </si>
  <si>
    <t>530181241100002158071</t>
  </si>
  <si>
    <t>港澳台侨同胞扶贫济困、联络联谊专项经费</t>
  </si>
  <si>
    <t>30215</t>
  </si>
  <si>
    <t>会议费</t>
  </si>
  <si>
    <t>530181241100002166163</t>
  </si>
  <si>
    <t>宗教中国化及维稳安全保障经费</t>
  </si>
  <si>
    <t>312 民生类</t>
  </si>
  <si>
    <t>530181241100002166179</t>
  </si>
  <si>
    <t>宗教人士生活补助经费</t>
  </si>
  <si>
    <t>530181241100002166225</t>
  </si>
  <si>
    <t>创建民族团结进步示范市工作经费</t>
  </si>
  <si>
    <t>530181241100002166280</t>
  </si>
  <si>
    <t>安宁市少数民族传统体育运动会工作经费</t>
  </si>
  <si>
    <t>530181241100002166296</t>
  </si>
  <si>
    <t>安宁市少数民族传统节日补助经费</t>
  </si>
  <si>
    <t>530181251100003945565</t>
  </si>
  <si>
    <t>统战阵地建设经费</t>
  </si>
  <si>
    <t>530181251100003945567</t>
  </si>
  <si>
    <t>2024年民族宗教专项资金</t>
  </si>
  <si>
    <t>530181251100003945585</t>
  </si>
  <si>
    <t>拨付昆明市新一轮创建全国民族团结进步示范市重点示范点打造提升工作经费</t>
  </si>
  <si>
    <t>530181251100003945587</t>
  </si>
  <si>
    <t>2024年困难归侨侨眷帮扶济困工作经费</t>
  </si>
  <si>
    <t>530181251100003946265</t>
  </si>
  <si>
    <t>省下2024年统战专项资金</t>
  </si>
  <si>
    <t>530181251100003946315</t>
  </si>
  <si>
    <t>530181251100004055047</t>
  </si>
  <si>
    <t>省委统战部统战工作专项经费</t>
  </si>
  <si>
    <t>530181251100004109509</t>
  </si>
  <si>
    <t>2025年中央财政衔接推进乡村振兴少数民族发展补助资金</t>
  </si>
  <si>
    <t>预算05-2表</t>
  </si>
  <si>
    <t>项目年度绩效目标</t>
  </si>
  <si>
    <t>一级指标</t>
  </si>
  <si>
    <t>二级指标</t>
  </si>
  <si>
    <t>三级指标</t>
  </si>
  <si>
    <t>指标性质</t>
  </si>
  <si>
    <t>指标值</t>
  </si>
  <si>
    <t>度量单位</t>
  </si>
  <si>
    <t>指标属性</t>
  </si>
  <si>
    <t>指标内容</t>
  </si>
  <si>
    <t>安宁全市有彝族、白族等26个民族成份，9个街道均有一定比例的少数民族人口，少数民族人口8.59万人，少数民族总人口占全市总人口的17.76%；世居少数民族为彝族、白族、苗族、回族四种，有10个少数民族村（居）民委员会，63个少数民族村（居）民小组。用于补助少数民族“火把节”、“花山节”、“三月街”、“开斋节”等节日活动，传承中华民族传统文化，提供各民族交往交流交融平台，促进民族团结。</t>
  </si>
  <si>
    <t>产出指标</t>
  </si>
  <si>
    <t>数量指标</t>
  </si>
  <si>
    <t>全市少数民族节日活动补助个数</t>
  </si>
  <si>
    <t>&gt;=</t>
  </si>
  <si>
    <t>个</t>
  </si>
  <si>
    <t>定量指标</t>
  </si>
  <si>
    <t>对全市少数民族村（居）小组民族节日活动进行补助的数量。</t>
  </si>
  <si>
    <t>主题活动举办补助项目数</t>
  </si>
  <si>
    <t>用于补助少数民族“火把节”、“花山节”、“三月街”、“开斋节”等节日活动，传承中华民族传统文化，提供各民族交往交流交融平台，促进民族团结。</t>
  </si>
  <si>
    <t>质量指标</t>
  </si>
  <si>
    <t>补助资金发放准确率</t>
  </si>
  <si>
    <t>%</t>
  </si>
  <si>
    <t>补助资金发放的准确性。
补助资金发放准确率=补助资金发放额/补助资金应发放额*100%"</t>
  </si>
  <si>
    <t>民族活动少数民族同胞参与率</t>
  </si>
  <si>
    <t>民族活动少数民族的参与情况。
民族活动少数民族同胞参与率=参与活动少数民族人数/参与活动人数*100%"</t>
  </si>
  <si>
    <t>时效指标</t>
  </si>
  <si>
    <t>补助资金发放及时率</t>
  </si>
  <si>
    <t>补助资金发放的及时性。
补助资金发放及时率=发放单位在时限内发放资金/应发放资金*100%"</t>
  </si>
  <si>
    <t>成本指标</t>
  </si>
  <si>
    <t>经济成本指标</t>
  </si>
  <si>
    <t>=</t>
  </si>
  <si>
    <t>元</t>
  </si>
  <si>
    <t>拨付安宁市少数民族传统节日补助经费500000元</t>
  </si>
  <si>
    <t>效益指标</t>
  </si>
  <si>
    <t>社会效益</t>
  </si>
  <si>
    <t>民族活动公众参与度</t>
  </si>
  <si>
    <t>民族活动社会公众的参与程度。
民族活动公众参与度=举办活动的少数民族外社会公众参与人数/民族活动参与总人数*100%"</t>
  </si>
  <si>
    <t>少数民族地区对党和国家的认可度</t>
  </si>
  <si>
    <t>有效</t>
  </si>
  <si>
    <t>是/否</t>
  </si>
  <si>
    <t>定性指标</t>
  </si>
  <si>
    <t>有效促进少数民族地区对党和国家的认可度提升</t>
  </si>
  <si>
    <t>民族团结进步的氛围</t>
  </si>
  <si>
    <t>有效提升</t>
  </si>
  <si>
    <t>项目实施有效促进民族团结氛围提升。</t>
  </si>
  <si>
    <t>满意度指标</t>
  </si>
  <si>
    <t>服务对象满意度</t>
  </si>
  <si>
    <t>少数民族地区群众满意度</t>
  </si>
  <si>
    <t>满意</t>
  </si>
  <si>
    <t>少数民族地区群众对项目实施的过程、效果的满意度情况。</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</si>
  <si>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2025年预计完成发放宗教界人士生活补助22万元。</t>
  </si>
  <si>
    <t>安宁市宗教界人士发放生活补助费人次</t>
  </si>
  <si>
    <t>人</t>
  </si>
  <si>
    <t>反映向安宁市宗教界人士发放生活补助费人数。</t>
  </si>
  <si>
    <t>宗教界人士受领补助合格率</t>
  </si>
  <si>
    <t>反映受补对象均为宗教界人士</t>
  </si>
  <si>
    <t>补助发放及时率</t>
  </si>
  <si>
    <t>反映宗教人士补助发放及时的情况。</t>
  </si>
  <si>
    <t>社会成本指标</t>
  </si>
  <si>
    <t>发放宗教人士生活补助经费220000元</t>
  </si>
  <si>
    <t>宗教界人士生活补助发放的社会效益</t>
  </si>
  <si>
    <t>反映宗教界人士生活补助发放的社会效益</t>
  </si>
  <si>
    <t>受助对象满意度</t>
  </si>
  <si>
    <t>反映宗教界人士对生活补助满意程度。</t>
  </si>
  <si>
    <t>开展“五史五观五认同”宣传教育活动、打造县街街道、八街街道乡村振兴促进共同富裕示范长廊；打造草铺街道、禄脿街道、青龙街道工业辐射带动促进各民族共同走向社会主义现代化示范带；打造温泉街道、青龙街道乡村旅游促进交往交流交融推进乡村振兴示范带；打造四个机关大楼民族团结进步事业的示范楼；开展各族青少年交流计划、互嵌式发展计划（打造吾悦广场等互嵌式示范点、13个社区“一家亲工作站”）、旅游促各民族交往交流交融计划；开展安宁市铸牢中华民族共同体意识研究中心、铸牢中华民族共同体意识教育实践中心日常运营活动；开展民族团结进步宣传教育、举办铸牢中华民族共同体意识主题活动活动；开展创建民族团结进步示范市工作宣传氛围营造等工作；推进昆明市新一轮创建全国民族团结进步示范市工作方案中有关工作要求（推进铸牢中华民族共同体意识示范学校建设、实施“枝繁干壮”工程，实施中华优秀传统文化传承发展工程、开展各民族共享的中华文化符号和中华民族形象工程、建设铸牢中华民族共同体意识教育实践基地、主题公园、广场、街区费用、实施国家通用语言文字普及提升工程和推普助力乡村振兴计划、推进民族团结进步创建“十进+N”活动</t>
  </si>
  <si>
    <t>开展宣传教育活动</t>
  </si>
  <si>
    <t>次</t>
  </si>
  <si>
    <t>开展“五史五观五认同”宣传教育活动、举办铸牢中华民族共同体意识主题活动活动、开展铸牢中华民族共同体意识教育实践中心日常运营活动、推进民族团结进步创建“十进+N”活动等</t>
  </si>
  <si>
    <t>打造示范长廊</t>
  </si>
  <si>
    <t>打造县街街道、八街街道乡村振兴促进共同富裕示范长廊</t>
  </si>
  <si>
    <t>民族团结示范市相关氛围营造广告宣传项目设计、制作、安装</t>
  </si>
  <si>
    <t>3批次</t>
  </si>
  <si>
    <t>完成民族团结示范市相关氛围营造广告宣传项目设计、制作、安装</t>
  </si>
  <si>
    <t>工程建设完成，编制结算相关广告宣传制作及主题展览馆通过验收</t>
  </si>
  <si>
    <t>完成活动开展，民族团结示范市相关氛围营造广告宣传项目设计、制作、安装已完成安装并验收</t>
  </si>
  <si>
    <t>民族团结示范市创建经费成本控制在范围内</t>
  </si>
  <si>
    <t>民族团结示范市创建经费所需总费用140万元</t>
  </si>
  <si>
    <t>民族示范活动开展意义</t>
  </si>
  <si>
    <t>拓宽性</t>
  </si>
  <si>
    <t>通过开展民族团结示范宣传工作，促进各民族间和谐发展，共同进步，坚持跟党走，为创建和谐文明社会打好基础</t>
  </si>
  <si>
    <t>中华民族共同体意识教育实践中心建设</t>
  </si>
  <si>
    <t>有效性</t>
  </si>
  <si>
    <t>深化民族团结进步教育，铸牢中华民族共同体意识，强化思想政治引领，服务中心大局，推动统战工作高质量发展</t>
  </si>
  <si>
    <t>可持续影响</t>
  </si>
  <si>
    <t>民族共同体意识教育实践中心建设</t>
  </si>
  <si>
    <t>长期</t>
  </si>
  <si>
    <t>以铸牢中华民族共同体意识，促进各族师生融入促进各民族群众交往交流交融</t>
  </si>
  <si>
    <t>社会各界人士对开展民族团结示范工作满意度</t>
  </si>
  <si>
    <t>通过调查问卷的方式获取社会各界人士对开展民族团结示范工作达到满意。</t>
  </si>
  <si>
    <t>涉密文件后附情况说明</t>
  </si>
  <si>
    <t>开展工作次数</t>
  </si>
  <si>
    <t>开展3次以上宗教工作</t>
  </si>
  <si>
    <t>工作开展完成率</t>
  </si>
  <si>
    <t>年度内工作开展完成率达95%以上</t>
  </si>
  <si>
    <t>项目完成时限</t>
  </si>
  <si>
    <t>年</t>
  </si>
  <si>
    <t>年度内完成此项目开展</t>
  </si>
  <si>
    <t>年度内完成支付此笔项目经费</t>
  </si>
  <si>
    <t>工作开展的社会效益</t>
  </si>
  <si>
    <t>体现党和政府对宗教工作的关心</t>
  </si>
  <si>
    <t>群众对开展项目满意度</t>
  </si>
  <si>
    <t>群众对开展项目达到满意</t>
  </si>
  <si>
    <t xml:space="preserve">根据《云南省财政厅关于提前下达2025年中央财政衔接推进乡村振兴补助资金的通知》（云财农（2024）164号）.进一步巩固拓展脱贫攻坚成果，增强脱贫地区和脱贫群众内生发展动力，推进少数民族发展 </t>
  </si>
  <si>
    <t>民族团结进步示范区“十县百乡千村万户”示范村项目</t>
  </si>
  <si>
    <t>完成县街街道石庄村委会民族团结进步示范区“十县百乡千村万户”示范村项目</t>
  </si>
  <si>
    <t>民族村寨旅游提升村项目</t>
  </si>
  <si>
    <t>完成2个民族村寨旅游提升村项目</t>
  </si>
  <si>
    <t>民族手工业融合创新发展项目</t>
  </si>
  <si>
    <t>完成1个民族手工业融合创新发展项目</t>
  </si>
  <si>
    <t>完工项目验收合格率</t>
  </si>
  <si>
    <t>等项目完工通过验收，合格率达95%以上</t>
  </si>
  <si>
    <t>年内项目开工率</t>
  </si>
  <si>
    <t>年度内完成项目开工</t>
  </si>
  <si>
    <t>拨付少数民族发展建设项目1800000元</t>
  </si>
  <si>
    <t>对少数民族基础设施补助产生社会效益</t>
  </si>
  <si>
    <t>反映各村基础设施补助产生社会效益</t>
  </si>
  <si>
    <t>少数民族地区群众对项目实施的过程、效果达到满意。</t>
  </si>
  <si>
    <t>2024年完成港澳台人员、留学人员工作，进一步做好港澳台侨同胞的思想引领、扶贫帮困、权益维护等工作，保障留学人员工程正常开展。</t>
  </si>
  <si>
    <t>帮扶困难港澳台侨人员</t>
  </si>
  <si>
    <t>反映项目人数。</t>
  </si>
  <si>
    <t>联络联谊活动</t>
  </si>
  <si>
    <t>组织港澳台同胞开展联络联谊费用，年度预计开展2次。</t>
  </si>
  <si>
    <t>开展港澳台同胞教育培训、联络联谊等活动及工作</t>
  </si>
  <si>
    <t>"反映开展工作的情况。
完成工作率=实际完成活动数/计划完成活动数*100%"</t>
  </si>
  <si>
    <t>项目完成时间</t>
  </si>
  <si>
    <t>反映项目按计划完成时间。</t>
  </si>
  <si>
    <t>拨付港澳台侨同胞扶贫济困、联络联谊专项经费100000元</t>
  </si>
  <si>
    <t>政策知晓率</t>
  </si>
  <si>
    <t>"反映参与人员对中央和云南对港澳台政策知晓的情况。
对港澳台政策知晓率=调查中知晓人数/被调查营员数*100%"</t>
  </si>
  <si>
    <t>改善港澳台困难同胞生活水平</t>
  </si>
  <si>
    <t>受益对象满意度</t>
  </si>
  <si>
    <t>受益对象达到满意</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</si>
  <si>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</si>
  <si>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磨憨帮带共建工作经费</t>
  </si>
  <si>
    <t>批次</t>
  </si>
  <si>
    <t>完成磨憨共建帮扶工作</t>
  </si>
  <si>
    <t>预计完成培训次数</t>
  </si>
  <si>
    <t>反映预算年度开展统战人士培训次数</t>
  </si>
  <si>
    <t>培训合格率</t>
  </si>
  <si>
    <t>反映统战人士培训合格质量。培训合格率=培训合格人数/实际参加培训人数*100%</t>
  </si>
  <si>
    <t>培训工作时间控制</t>
  </si>
  <si>
    <t>&lt;=</t>
  </si>
  <si>
    <t>反映年度内完成培训工作</t>
  </si>
  <si>
    <t>拨付统战专项经费650000元</t>
  </si>
  <si>
    <t>加强学习型机关、学习型干部建设，切实提高统战部干部综合素质。</t>
  </si>
  <si>
    <t>反映统战培训工作的社会效益</t>
  </si>
  <si>
    <t>促进各民族团结进步</t>
  </si>
  <si>
    <t xml:space="preserve">	
通过帮扶，体现党对边境村民的牵挂与温暖，促进社会公平和谐发展，增进民生福祉，不断实现边境各族群众对美好生活的向往。</t>
  </si>
  <si>
    <t>参加培训人员满意度</t>
  </si>
  <si>
    <t>反映参加培训人员满意度</t>
  </si>
  <si>
    <t>一是支付2023年安宁市少数民族传统体育运动会经费尾款50000元；二是拟举办2025年安宁市少数民族传统体育运动会经费预算200000元；三是拟参加2025年昆明市第十三届少数民族传统体育运动会经费1200000.00元</t>
  </si>
  <si>
    <t>少数民族体育活动项目</t>
  </si>
  <si>
    <t>项</t>
  </si>
  <si>
    <t>参加抢花炮、射弩、陀螺、武术、双拐（高脚竞速）、蹴球、吹抢、板鞋竞速、舞龙、旱地龙舟、民族健身操 11 个项目比赛</t>
  </si>
  <si>
    <t>参加少数民族体育活动人数</t>
  </si>
  <si>
    <t>参加昆明少数民族体育活动有151人</t>
  </si>
  <si>
    <t>参与活动的少数民族人民活动参与率</t>
  </si>
  <si>
    <t>参与活动的少数民族人民活动参与率100%</t>
  </si>
  <si>
    <t>项目开展时间</t>
  </si>
  <si>
    <t>昆明市第十三届少数民族传统体育运动会开展时间为2025年内</t>
  </si>
  <si>
    <t>项目成本控制范围</t>
  </si>
  <si>
    <t>2023年安宁市少数民族传统体育运动会经费尾款5万元；举办2025年安宁市少数民族传统体育运动会经费预算，预计20万元；拟参加2025年昆明市第十三届少数民族传统体育运动会，预计120万元。</t>
  </si>
  <si>
    <t>开展少数民族传统体育运动社会意义</t>
  </si>
  <si>
    <t>促进</t>
  </si>
  <si>
    <t>促进民族文化交流，推动各民族共同团结奋斗、共同繁荣发展，促进各民族相互了解、相互尊重、相互包
容、相互欣赏、相互学习、相互帮助，营造尊重少数民族文化、
风俗习惯和宗教信仰的社会氛围。</t>
  </si>
  <si>
    <t>受益群众满意度</t>
  </si>
  <si>
    <t>参与活动的少数民族群众对该项活动举办满意度达95%以上</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</si>
  <si>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</si>
  <si>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组织宗教人士培训次数</t>
  </si>
  <si>
    <t>&gt;</t>
  </si>
  <si>
    <t>年度内组织5次以上宗教人士培训</t>
  </si>
  <si>
    <t>宗教活动环境提升</t>
  </si>
  <si>
    <t>曹溪寺“五进”宗教活动场所工作和环境提升工作</t>
  </si>
  <si>
    <t>宗教领域执法维稳</t>
  </si>
  <si>
    <t>开展宗教维稳宗教领域执法</t>
  </si>
  <si>
    <t>宗教中国化推进</t>
  </si>
  <si>
    <t>开展宗教中国化推进工作</t>
  </si>
  <si>
    <t>质量达标率</t>
  </si>
  <si>
    <t>曹溪寺“五进”宗教活动场所工作开展率；宗教活动场所事故发生率，宗教中国化推进率</t>
  </si>
  <si>
    <t>宗教团体建设培训经费200000元，宗教团体审计费用,200000元，宗教政策法规宣传费用300000元，宗教场所建筑安全及消防安全排查经费800000元，法律顾问咨询费用50000元，宗教工作治理费用450000元。</t>
  </si>
  <si>
    <t>开展宗教维稳宗教领域执法的社会效果</t>
  </si>
  <si>
    <t>促进宗教活动场所安全建设，确保宗教人员顺利开展工作</t>
  </si>
  <si>
    <t>开展“五进”宗教活动效果</t>
  </si>
  <si>
    <t>顺利开展</t>
  </si>
  <si>
    <t>项目可持续性</t>
  </si>
  <si>
    <t>项目活动开展的长期影响</t>
  </si>
  <si>
    <t>宗教人士对宗教维稳满意度</t>
  </si>
  <si>
    <t>通过调查问卷获取满意率</t>
  </si>
  <si>
    <t xml:space="preserve">围绕以铸牢中华民族共同体意识为主线，打造新时代民族团结进步创建工作升级版，开展“和谐寺观教堂”创建，推进宗教中国化，支持云南各民族优秀文化的保护传承和创新交融，支持云南省铸牢中华民族共同体意识教育实践基地建设，不断巩固发展民族团结、宗教和睦、社会和谐的良好局面。 </t>
  </si>
  <si>
    <t>建设一家亲工作站</t>
  </si>
  <si>
    <t>建设一家亲工作站数量</t>
  </si>
  <si>
    <t>开展互嵌式发展计划</t>
  </si>
  <si>
    <t>指开展互嵌式发展计划项目数量</t>
  </si>
  <si>
    <t>完成项目合格率</t>
  </si>
  <si>
    <t>年度内项目建设完成合格率达95%以上</t>
  </si>
  <si>
    <t>项目完成及时率</t>
  </si>
  <si>
    <t>年度内及时完成项目建设，及时率达95%以上</t>
  </si>
  <si>
    <t>拨付2024年民族宗教专项资金10万元</t>
  </si>
  <si>
    <t>民族地区群众的认知率</t>
  </si>
  <si>
    <t>民族地区群众的认知率达80%以上</t>
  </si>
  <si>
    <t>打造新时代民族团结进步创建工作升级</t>
  </si>
  <si>
    <t>围绕以铸牢中华民族共同体意识为主线，打造新时代民族团结进步创建工作升级</t>
  </si>
  <si>
    <t>社会各界人士对开展民族团结保障经费满意度</t>
  </si>
  <si>
    <t>完成统战工作。</t>
  </si>
  <si>
    <t>开展培训次数</t>
  </si>
  <si>
    <t>开展1次以上的培训</t>
  </si>
  <si>
    <t>培训开展的社会效益</t>
  </si>
  <si>
    <t>加强宗教界人士队伍建设，体现党和政府对宗教工作的关心</t>
  </si>
  <si>
    <t>为深入实施“春融同心，固本强基”工程，进一步加强统战阵地建设</t>
  </si>
  <si>
    <t>举办活动次数</t>
  </si>
  <si>
    <t>举办2次以上的活动</t>
  </si>
  <si>
    <t>打造建设统战阵地</t>
  </si>
  <si>
    <t>打造建设一个统战阵地</t>
  </si>
  <si>
    <t>项目建设完成率</t>
  </si>
  <si>
    <t>项目建设完成率达95%以上</t>
  </si>
  <si>
    <t>年度内完成项目</t>
  </si>
  <si>
    <t>拨付统战阵地建设经费8万元</t>
  </si>
  <si>
    <t>统战文化基地建设社会效果</t>
  </si>
  <si>
    <t>促进统战与文化相结合，推动统战文化工作创新发展，一步挖掘统战</t>
  </si>
  <si>
    <t>反映社会群众对统战文化建设基地开展培训满意程度</t>
  </si>
  <si>
    <t>在深入调研的基础上对全市区散居困难归侨侨眷信息实行动态管理，并通过年度申请审核方式，每年选出“百户”城镇和农村散居贫困归侨侨眷作为我市各级侨务部门的重点帮扶对象，给予帮扶和补助。</t>
  </si>
  <si>
    <t>补助人数</t>
  </si>
  <si>
    <t>2024年安宁市困难归侨侨眷帮扶济困5人</t>
  </si>
  <si>
    <t>补助发放标准率</t>
  </si>
  <si>
    <t>考核获补对象准确率</t>
  </si>
  <si>
    <t>补助发放时限</t>
  </si>
  <si>
    <t>月</t>
  </si>
  <si>
    <t>年内完成资金补助</t>
  </si>
  <si>
    <t>补助金额共计9400元</t>
  </si>
  <si>
    <t>提高生活质量</t>
  </si>
  <si>
    <t>给予困难侨眷帮扶和补助，改善其生活水平，提高生活质量</t>
  </si>
  <si>
    <t>获补对象满意度</t>
  </si>
  <si>
    <t>通过调查问卷获取满意度</t>
  </si>
  <si>
    <t>通过项目的实施，系统谋划新一轮创建全国民族团结进步示范市工作，围绕“一圈三走廊”民族团结进步示范创建格局，全面统筹全市点位打造工作，推动各县（市）区在深化内涵、丰富载体、创新方法上再下功夫，在点位讲解、成果展示、沉浸体验上再作提升，按照“十个一”（有一个坚强有力的组织体系、有一个科学可行的创建方案、有一个鲜明的创建主题、有一批高水平的解说员、有一套完备的展呈内容、有一系列创新突现的示范点位、有一条科学的检查路线、有一个浓厚的宣传氛围、有一套规范完整的档案资料、有一批高素质的访谈调查人员）的标准，打造一批高质量的典型示范点位。</t>
  </si>
  <si>
    <t>建立新一轮创建点位打造组织体系</t>
  </si>
  <si>
    <t>培养一批高水平的解说员</t>
  </si>
  <si>
    <t>培养高水平的解说员2人及以上</t>
  </si>
  <si>
    <t>创新突出的示范点位</t>
  </si>
  <si>
    <t>创建10个以上的示范点位</t>
  </si>
  <si>
    <t>浓厚的宣传氛围</t>
  </si>
  <si>
    <t>有浓厚的宣传氛围</t>
  </si>
  <si>
    <t>示范点整体提升率</t>
  </si>
  <si>
    <t>示范点整体提升率达100%</t>
  </si>
  <si>
    <t>年内项目按时完工率</t>
  </si>
  <si>
    <t>年度内100%完工</t>
  </si>
  <si>
    <t>年度内支付项目资金45万元</t>
  </si>
  <si>
    <t>示范点提升打造的社会效益</t>
  </si>
  <si>
    <t>全面统筹全市点位打造工作，推动各县（市）区在深化内涵、丰富载体</t>
  </si>
  <si>
    <t>项目区各族群众满意度</t>
  </si>
  <si>
    <t>预算06表</t>
  </si>
  <si>
    <t>部门整体支出绩效目标表</t>
  </si>
  <si>
    <t>部门名称</t>
  </si>
  <si>
    <t>中国共产党安宁市委员会统一战线工作部（本级）</t>
  </si>
  <si>
    <t>说明</t>
  </si>
  <si>
    <t>部门总体目标</t>
  </si>
  <si>
    <t>部门职责</t>
  </si>
  <si>
    <t xml:space="preserve">在市委的领导和昆明市委统战部的有力指导下，全面贯彻落实中央、省委、昆明市委统战部长会议和中共安宁市第七次代表大会精神，以学习宣传贯彻习近平总书记关于加强和改进统一战线工作的重要思想为主线，以学习宣传贯彻《中国共产党统一战线工作条例》（以下简称《条例》）为重点，以进一步发挥新时代统一战线法宝作用为目标，坚持守正创新，强化思想引领，聚力服务大局，不断拓展统战工作范围，努力在提升服务发展能力和水平、推动安宁经济社会高质量发展。      
</t>
  </si>
  <si>
    <t>根据三定方案归纳。</t>
  </si>
  <si>
    <t>总体绩效目标
（2025-2027年期间）</t>
  </si>
  <si>
    <t xml:space="preserve">一、聚焦责任落实，以铸牢中华民族共同体意识为主线，着力完善“大统战”工作格局。建立完善统战工作领导小组运行机制和统战各领域工作协调机制，制定统战工作领导小组成员单位和各街道统战工作责任清单、任务清单，积极推动全市各级党委（党组）落实统战工作责任制，形成领导小组“议大事”、各协调机制“抓日常”、各成员单位和街道“抓具体”的“1+N+N”工作模式。
二、聚焦强化共识，以凝聚改革发展力量为共识，着力扩大统一战线“朋友圈”和影响力。科学制定年度政党协商计划，健全完善民主党派和无党派人士学习培训、对口联系、联谊交友和谈心谈话等工作制度，建立调查研究、民主监督、建言资政等工作机制，完善成果运用和反馈机制，推进统战联谊组织规范化建设，指导各民主党派深入推进“一党派一特色、一党派一品牌”创建工作，引导开展各类社会服务活动，支持民主党派和无党派人士履职尽责；进一步发现和掌握一批优秀中青年党外代表人士，更新完善代表人士数据库；深入推进校地统战工作合作共建，实现校地人才和统战资源统筹，推动统战工作提质增效；指导安宁市党外知识分子联谊会加强自身建设，组织党外知识分子开展实践活动不少于3次。
三、聚焦工作主线，以实施文化浸润为抓手，持续巩固提升全国民族团结进步示范市创建成果。认真学习领会全国民族团结进步表彰大会精神，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坚持把铸牢中华民族共同体意识纳入干部教育、党员教育、国民教育体系，构建铸牢中华民族共同体意识宣传教育常态化机制，引导各族群众增强“五个认同”。实施“文化浸润”工程，加强中华文化符号和铸牢中华民族共同体意识的课题研究，挖掘安宁工业历史文化和红色旅游资源，聚力打造两条文化轴线。
</t>
  </si>
  <si>
    <t>根据部门职责，中长期规划，各级党委，各级政府要求归纳。</t>
  </si>
  <si>
    <t>部门年度目标</t>
  </si>
  <si>
    <t>预算年度（2025年）
绩效目标</t>
  </si>
  <si>
    <t>1.改善少数民族地区生产和生活条件基础设施建设，加快民族地区经济发展。补助少数民族村基础设施建设经费；
2.深化民族团结进步教育，铸牢中华民族共同体意识，加强各民族交往交流交融，促进各民族像石榴籽一样紧紧抱在一起，共同团结奋斗、共同繁荣发展；
3.打造民族团结进步示范创建工作“升级版”，用好铸牢中华民族共同体意识云平台，打磨各观摩点解说，对照测评指标体系要求，逐项逐条查漏补缺、补齐短板，夺取全国民族团结进步示范市金字招牌；                                                                                                                                                        4.推动基层统战工作融入党建、融入社会治理，推进统战元素融入各级党群服务中心。</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</si>
  <si>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</si>
  <si>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</si>
  <si>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</si>
  <si>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</si>
  <si>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</si>
  <si>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</si>
  <si>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</si>
  <si>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</si>
  <si>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</si>
  <si>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</si>
  <si>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 xml:space="preserve">创建民族团结进步示范市工作
</t>
  </si>
  <si>
    <t>1.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
2.坚持把铸牢中华民族共同体意识纳入干部教育、党员教育、国民教育体系，构建铸牢中华民族共同体意识宣传教育常态化机制，引导各族群众增强“五个认同”。
3.实施“文化浸润”工程，加强中华文化符号和铸牢中华民族共同体意识的课题研究，挖掘安宁工业历史文化和红色旅游资源，聚力打造两条文化轴线。</t>
  </si>
  <si>
    <t>宗教人士生活补助工作</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</si>
  <si>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t>
  </si>
  <si>
    <t xml:space="preserve">统战专项工作
</t>
  </si>
  <si>
    <t xml:space="preserve">港澳台侨同胞扶贫济困、联络联谊专项工作
</t>
  </si>
  <si>
    <t>2025年完成港澳台人员、留学人员工作，进一步做好港澳台侨同胞的思想引领、扶贫帮困、权益维护等工作，保障留学人员工程正常开展。</t>
  </si>
  <si>
    <t xml:space="preserve">宗教中国化及维稳安全保障工作
</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</si>
  <si>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</si>
  <si>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宗教中国化及维稳安全保障</t>
  </si>
  <si>
    <t>安宁市少数民族传统体育运动会工作</t>
  </si>
  <si>
    <t>改善少数民族地区生产和生活条件基础少数建设，加快民族地区经济发展，铸牢中华民族共同体意识教育，创建民族团结进步示范市。</t>
  </si>
  <si>
    <t xml:space="preserve">安宁市少数民族传统节日补助工作
</t>
  </si>
  <si>
    <t>三、部门整体支出绩效指标</t>
  </si>
  <si>
    <t>绩效指标</t>
  </si>
  <si>
    <t>评（扣）分标准</t>
  </si>
  <si>
    <t>绩效指标值设定依据及数据来源</t>
  </si>
  <si>
    <t xml:space="preserve">二级指标 </t>
  </si>
  <si>
    <t>开展“三项计划”主题活动</t>
  </si>
  <si>
    <t>按实际完成情况打分</t>
  </si>
  <si>
    <t>开展“三项计划”主题活动：旅游促三交主题活动、青少年交流计划、互嵌式发展计划</t>
  </si>
  <si>
    <t>实施方案、会议通知等文件要求</t>
  </si>
  <si>
    <t>开展民族团结进步宣传教育、举办铸牢中华民族共同体意识主题活动</t>
  </si>
  <si>
    <t>开展民族团结进步宣传教育、举办铸牢中华民族共同体意识主题活动预计每季度2次</t>
  </si>
  <si>
    <t>建设完善统战人士信息管理系统</t>
  </si>
  <si>
    <t>将民主党派成员、全市各部门中层以上党外干部、驻市企业和院校业务骨干纳入系统管理，实现党外人士发现培育两项功能双提升。</t>
  </si>
  <si>
    <t>绩效指标设定依据：2025年度</t>
  </si>
  <si>
    <t>建设完善“安宁民企”信息化综合服务系统</t>
  </si>
  <si>
    <t>提供线上解决企业诉求、精准政策推送、招商引智等服务，打通服务企业的最后一公里。</t>
  </si>
  <si>
    <t>建立统战人士活动服务平台</t>
  </si>
  <si>
    <t>打造一个服务好、功能全、有安宁特色的统战人士活动服务平台。</t>
  </si>
  <si>
    <t>举办“中华文化大讲堂”</t>
  </si>
  <si>
    <t>组织开展统战各领域的铸牢中华民族共同体意识宣传宣讲活动</t>
  </si>
  <si>
    <t>实施民族团结进步“一廊两带三群四楼”项目</t>
  </si>
  <si>
    <t>实施“幸福安宁”“聚才育苗”“圆梦安宁”三项工程</t>
  </si>
  <si>
    <t>形成企业帮带共建民族团结进步的安宁品牌，向全省、全国宣传推广。</t>
  </si>
  <si>
    <t>打造昆明市级新的社会阶层人士实践创新基地</t>
  </si>
  <si>
    <t>根据完成情况打分</t>
  </si>
  <si>
    <t>打造1个以上昆明市级新的社会阶层人士实践创新基地</t>
  </si>
  <si>
    <t>绩效指标设定依据：2025年</t>
  </si>
  <si>
    <t>在昆明市统一战线门户网站、微博、“春融微语”微信公众号等昆明市级媒体平台发布统战信息</t>
  </si>
  <si>
    <t>条</t>
  </si>
  <si>
    <t>在昆明市统一战线门户网站、微博、“春融微语”微信公众号等昆明市级媒体平台发布100条以上统战信息</t>
  </si>
  <si>
    <t>智慧系统后续运营维护</t>
  </si>
  <si>
    <t>确保智慧统战系统正常运行</t>
  </si>
  <si>
    <t>完成项目任务质量合格率</t>
  </si>
  <si>
    <t>年度预算目标任务实际完成率100%，得满分</t>
  </si>
  <si>
    <t>年度完成预算项目质量目标任务并达标</t>
  </si>
  <si>
    <t>绩效指标设定依据：项目成果性资料，部门年度工作总结，部门考核数与实际完成情况</t>
  </si>
  <si>
    <t>完成项目及时率</t>
  </si>
  <si>
    <t>年度预算目标任务完成及时性100%，得满分</t>
  </si>
  <si>
    <t>根据文件及合同要求，在规定时间范围内完成项目建设；及时完成补助发放及拨付</t>
  </si>
  <si>
    <t>年度预算资金使用率100%，得满分</t>
  </si>
  <si>
    <t>年度内预算资金使用情况</t>
  </si>
  <si>
    <t>坚持守正创新，强化思想引领，聚力服务大局落实</t>
  </si>
  <si>
    <t>抓实党史学习教育凝聚共识，抓实《条例》学习宣传凝聚力量，紧盯“大赶考”目标，高质量推动各领域统战工作落地</t>
  </si>
  <si>
    <t>效指标设定依据：项目成果性资料，部门年度工作总结，部门考核数与实际完成情况</t>
  </si>
  <si>
    <t>提高统战干部的业务水平和工作能力</t>
  </si>
  <si>
    <t>民族宗教措施保障有力</t>
  </si>
  <si>
    <t>民族团结进步</t>
  </si>
  <si>
    <t>促进民族团结进步，稳步发展</t>
  </si>
  <si>
    <t>深化民族团结进步教育，铸牢中华民族共同体意识，加强各民族交往交流交融</t>
  </si>
  <si>
    <t>推进安宁市宗教事务治理体系和治理能力现代化建设</t>
  </si>
  <si>
    <t>进一步推动宗教工作信息化、数据化管理服务水平，推进安宁市宗教事务治理体系和治理能力现代化建设</t>
  </si>
  <si>
    <t>提高宗教事务管理科学化水平，创新宗教事务管理工作模式，平台坚持系统集成、数据集成、联勤联动、共享开放的工作思路</t>
  </si>
  <si>
    <t>保障建设成果，健全长效管理机制</t>
  </si>
  <si>
    <t>按实际完成情况打</t>
  </si>
  <si>
    <t>分抓实统一战线共庆百年华诞凝聚人心，推动多党合作事业迈上新台阶</t>
  </si>
  <si>
    <t>社会公众对统战工作满意度</t>
  </si>
  <si>
    <t>满意度指标≥90%得满分</t>
  </si>
  <si>
    <t>群众对统战工作满意度</t>
  </si>
  <si>
    <t>问卷调查表</t>
  </si>
  <si>
    <t>预算07表</t>
  </si>
  <si>
    <t>本年政府性基金预算支出</t>
  </si>
  <si>
    <t>4</t>
  </si>
  <si>
    <t>5</t>
  </si>
  <si>
    <t>本单位2025年无政府性基金预算支出，故此表为空</t>
  </si>
  <si>
    <t>预算08表</t>
  </si>
  <si>
    <t>本年国有资本经营预算</t>
  </si>
  <si>
    <t>2</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</si>
  <si>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</si>
  <si>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</si>
  <si>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</si>
  <si>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</si>
  <si>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</si>
  <si>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</si>
  <si>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</si>
  <si>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</si>
  <si>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</si>
  <si>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</si>
  <si>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</si>
  <si>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</si>
  <si>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公车加油费</t>
  </si>
  <si>
    <t>车辆加油、添加燃料服务</t>
  </si>
  <si>
    <t>公车维修费</t>
  </si>
  <si>
    <t>车辆维修和保养服务</t>
  </si>
  <si>
    <t>公车保险费</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</si>
  <si>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</si>
  <si>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</si>
  <si>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</si>
  <si>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</si>
  <si>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</si>
  <si>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</si>
  <si>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</si>
  <si>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</si>
  <si>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</si>
  <si>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安宁市铸牢中华民族共同体意识安宁同心云平台代运营项目</t>
  </si>
  <si>
    <t>B1001 机关信息系统开发与维护服务</t>
  </si>
  <si>
    <t>机关信息系统开发与维护服务</t>
  </si>
  <si>
    <t>为“安宁市铸牢中华民族共同体意识安宁同心云平台”提供运营服务，内容包括注册及登录问题解决、积分管理、权限管理、内容运营等（轮播图管理、题库管理、课程管理、考试管理、心愿管理、评选管理、单位部门管理、活动管理、VR管理、音视频管理、创建风采管理、新增加功能管理等）。</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</si>
  <si>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</si>
  <si>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</si>
  <si>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</si>
  <si>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</si>
  <si>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</si>
  <si>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</si>
  <si>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</si>
  <si>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</si>
  <si>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</si>
  <si>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</si>
  <si>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</si>
  <si>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</si>
  <si>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</si>
  <si>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</si>
  <si>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</si>
  <si>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</si>
  <si>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</si>
  <si>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</si>
  <si>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</si>
  <si>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</si>
  <si>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</si>
  <si>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</si>
  <si>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</si>
  <si>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本单位2025年无新增资产预算支出，故此表为空</t>
  </si>
  <si>
    <t>预算13表</t>
  </si>
  <si>
    <t>2025年上级转移支付补助项目支出预算表</t>
  </si>
  <si>
    <t>上级补助</t>
  </si>
  <si>
    <t>313 事业发展类</t>
  </si>
  <si>
    <t>办公经费</t>
  </si>
  <si>
    <t>预算14表</t>
  </si>
  <si>
    <t>部门项目支出中期规划预算表</t>
  </si>
  <si>
    <t>项目级次</t>
  </si>
  <si>
    <t>2025年</t>
  </si>
  <si>
    <t>2026年</t>
  </si>
  <si>
    <t>2027年</t>
  </si>
</sst>
</file>

<file path=xl/styles.xml><?xml version="1.0" encoding="utf-8"?>
<styleSheet xmlns="http://schemas.openxmlformats.org/spreadsheetml/2006/main">
  <numFmts count="9">
    <numFmt numFmtId="176" formatCode="#,##0.00_ ;[Red]\-#,##0.00\ "/>
    <numFmt numFmtId="177" formatCode="_(&quot;$&quot;* #,##0_);_(&quot;$&quot;* \(#,##0\);_(&quot;$&quot;* &quot;-&quot;_);_(@_)"/>
    <numFmt numFmtId="178" formatCode="#,##0.00;\-#,##0.00;;@"/>
    <numFmt numFmtId="179" formatCode="_(* #,##0.00_);_(* \(#,##0.00\);_(* &quot;-&quot;??_);_(@_)"/>
    <numFmt numFmtId="180" formatCode="#,##0;\-#,##0;;@"/>
    <numFmt numFmtId="181" formatCode="#,##0.00_ "/>
    <numFmt numFmtId="182" formatCode="_(&quot;$&quot;* #,##0.00_);_(&quot;$&quot;* \(#,##0.00\);_(&quot;$&quot;* &quot;-&quot;??_);_(@_)"/>
    <numFmt numFmtId="183" formatCode="_(* #,##0_);_(* \(#,##0\);_(* &quot;-&quot;_);_(@_)"/>
    <numFmt numFmtId="43" formatCode="_ * #,##0.00_ ;_ * \-#,##0.00_ ;_ * &quot;-&quot;??_ ;_ @_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宋体"/>
      <charset val="134"/>
      <scheme val="minor"/>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宋体"/>
      <charset val="1"/>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FA7D00"/>
      <name val="宋体"/>
      <charset val="134"/>
      <scheme val="minor"/>
    </font>
    <font>
      <sz val="11"/>
      <color rgb="FF9C0006"/>
      <name val="宋体"/>
      <charset val="134"/>
      <scheme val="minor"/>
    </font>
    <font>
      <b/>
      <sz val="11"/>
      <color theme="0"/>
      <name val="宋体"/>
      <charset val="134"/>
      <scheme val="minor"/>
    </font>
    <font>
      <b/>
      <sz val="13"/>
      <color theme="3"/>
      <name val="宋体"/>
      <charset val="134"/>
      <scheme val="minor"/>
    </font>
    <font>
      <i/>
      <sz val="11"/>
      <color rgb="FF7F7F7F"/>
      <name val="宋体"/>
      <charset val="134"/>
      <scheme val="minor"/>
    </font>
    <font>
      <sz val="11"/>
      <color rgb="FF3F3F76"/>
      <name val="宋体"/>
      <charset val="134"/>
      <scheme val="minor"/>
    </font>
    <font>
      <b/>
      <sz val="11"/>
      <color rgb="FF3F3F3F"/>
      <name val="宋体"/>
      <charset val="134"/>
      <scheme val="minor"/>
    </font>
    <font>
      <b/>
      <sz val="15"/>
      <color theme="3"/>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u/>
      <sz val="11"/>
      <color rgb="FF0000FF"/>
      <name val="宋体"/>
      <charset val="134"/>
      <scheme val="minor"/>
    </font>
    <font>
      <b/>
      <sz val="11"/>
      <color theme="1"/>
      <name val="宋体"/>
      <charset val="134"/>
      <scheme val="minor"/>
    </font>
    <font>
      <b/>
      <sz val="18"/>
      <color theme="3"/>
      <name val="宋体"/>
      <charset val="134"/>
      <scheme val="major"/>
    </font>
    <font>
      <u/>
      <sz val="11"/>
      <color rgb="FF800080"/>
      <name val="宋体"/>
      <charset val="134"/>
      <scheme val="minor"/>
    </font>
    <font>
      <b/>
      <sz val="11"/>
      <color rgb="FFFA7D00"/>
      <name val="宋体"/>
      <charset val="134"/>
      <scheme val="minor"/>
    </font>
    <font>
      <sz val="11"/>
      <color rgb="FFFF000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theme="4" tint="0.8"/>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medium">
        <color theme="4" tint="0.399975585192419"/>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2">
    <xf numFmtId="0" fontId="0" fillId="0" borderId="0"/>
    <xf numFmtId="177" fontId="0" fillId="0" borderId="0" applyFont="0" applyFill="0" applyBorder="0" applyAlignment="0" applyProtection="0"/>
    <xf numFmtId="0" fontId="1" fillId="13" borderId="0" applyNumberFormat="0" applyBorder="0" applyAlignment="0" applyProtection="0">
      <alignment vertical="center"/>
    </xf>
    <xf numFmtId="0" fontId="42" fillId="6" borderId="29" applyNumberFormat="0" applyAlignment="0" applyProtection="0">
      <alignment vertical="center"/>
    </xf>
    <xf numFmtId="182" fontId="0" fillId="0" borderId="0" applyFont="0" applyFill="0" applyBorder="0" applyAlignment="0" applyProtection="0"/>
    <xf numFmtId="0" fontId="28" fillId="0" borderId="0"/>
    <xf numFmtId="183" fontId="0" fillId="0" borderId="0" applyFont="0" applyFill="0" applyBorder="0" applyAlignment="0" applyProtection="0"/>
    <xf numFmtId="0" fontId="1" fillId="10" borderId="0" applyNumberFormat="0" applyBorder="0" applyAlignment="0" applyProtection="0">
      <alignment vertical="center"/>
    </xf>
    <xf numFmtId="0" fontId="38" fillId="4" borderId="0" applyNumberFormat="0" applyBorder="0" applyAlignment="0" applyProtection="0">
      <alignment vertical="center"/>
    </xf>
    <xf numFmtId="179" fontId="0" fillId="0" borderId="0" applyFont="0" applyFill="0" applyBorder="0" applyAlignment="0" applyProtection="0"/>
    <xf numFmtId="0" fontId="45" fillId="15"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xf numFmtId="0" fontId="52" fillId="0" borderId="0" applyNumberFormat="0" applyFill="0" applyBorder="0" applyAlignment="0" applyProtection="0">
      <alignment vertical="center"/>
    </xf>
    <xf numFmtId="0" fontId="0" fillId="17" borderId="34" applyNumberFormat="0" applyFont="0" applyAlignment="0" applyProtection="0">
      <alignment vertical="center"/>
    </xf>
    <xf numFmtId="0" fontId="45" fillId="19" borderId="0" applyNumberFormat="0" applyBorder="0" applyAlignment="0" applyProtection="0">
      <alignment vertical="center"/>
    </xf>
    <xf numFmtId="0" fontId="4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31" applyNumberFormat="0" applyFill="0" applyAlignment="0" applyProtection="0">
      <alignment vertical="center"/>
    </xf>
    <xf numFmtId="0" fontId="40" fillId="0" borderId="28" applyNumberFormat="0" applyFill="0" applyAlignment="0" applyProtection="0">
      <alignment vertical="center"/>
    </xf>
    <xf numFmtId="0" fontId="45" fillId="12" borderId="0" applyNumberFormat="0" applyBorder="0" applyAlignment="0" applyProtection="0">
      <alignment vertical="center"/>
    </xf>
    <xf numFmtId="0" fontId="47" fillId="0" borderId="32" applyNumberFormat="0" applyFill="0" applyAlignment="0" applyProtection="0">
      <alignment vertical="center"/>
    </xf>
    <xf numFmtId="0" fontId="45" fillId="21" borderId="0" applyNumberFormat="0" applyBorder="0" applyAlignment="0" applyProtection="0">
      <alignment vertical="center"/>
    </xf>
    <xf numFmtId="0" fontId="43" fillId="7" borderId="30" applyNumberFormat="0" applyAlignment="0" applyProtection="0">
      <alignment vertical="center"/>
    </xf>
    <xf numFmtId="0" fontId="53" fillId="7" borderId="29" applyNumberFormat="0" applyAlignment="0" applyProtection="0">
      <alignment vertical="center"/>
    </xf>
    <xf numFmtId="0" fontId="39" fillId="5" borderId="27" applyNumberFormat="0" applyAlignment="0" applyProtection="0">
      <alignment vertical="center"/>
    </xf>
    <xf numFmtId="0" fontId="1" fillId="24" borderId="0" applyNumberFormat="0" applyBorder="0" applyAlignment="0" applyProtection="0">
      <alignment vertical="center"/>
    </xf>
    <xf numFmtId="0" fontId="45" fillId="26" borderId="0" applyNumberFormat="0" applyBorder="0" applyAlignment="0" applyProtection="0">
      <alignment vertical="center"/>
    </xf>
    <xf numFmtId="0" fontId="37" fillId="0" borderId="26" applyNumberFormat="0" applyFill="0" applyAlignment="0" applyProtection="0">
      <alignment vertical="center"/>
    </xf>
    <xf numFmtId="0" fontId="50" fillId="0" borderId="33" applyNumberFormat="0" applyFill="0" applyAlignment="0" applyProtection="0">
      <alignment vertical="center"/>
    </xf>
    <xf numFmtId="0" fontId="48" fillId="16" borderId="0" applyNumberFormat="0" applyBorder="0" applyAlignment="0" applyProtection="0">
      <alignment vertical="center"/>
    </xf>
    <xf numFmtId="0" fontId="46" fillId="14" borderId="0" applyNumberFormat="0" applyBorder="0" applyAlignment="0" applyProtection="0">
      <alignment vertical="center"/>
    </xf>
    <xf numFmtId="0" fontId="1" fillId="25" borderId="0" applyNumberFormat="0" applyBorder="0" applyAlignment="0" applyProtection="0">
      <alignment vertical="center"/>
    </xf>
    <xf numFmtId="0" fontId="45" fillId="27" borderId="0" applyNumberFormat="0" applyBorder="0" applyAlignment="0" applyProtection="0">
      <alignment vertical="center"/>
    </xf>
    <xf numFmtId="0" fontId="1" fillId="23" borderId="0" applyNumberFormat="0" applyBorder="0" applyAlignment="0" applyProtection="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30" borderId="0" applyNumberFormat="0" applyBorder="0" applyAlignment="0" applyProtection="0">
      <alignment vertical="center"/>
    </xf>
    <xf numFmtId="0" fontId="45" fillId="18" borderId="0" applyNumberFormat="0" applyBorder="0" applyAlignment="0" applyProtection="0">
      <alignment vertical="center"/>
    </xf>
    <xf numFmtId="0" fontId="28" fillId="0" borderId="0">
      <alignment vertical="center"/>
    </xf>
    <xf numFmtId="0" fontId="45" fillId="32" borderId="0" applyNumberFormat="0" applyBorder="0" applyAlignment="0" applyProtection="0">
      <alignment vertical="center"/>
    </xf>
    <xf numFmtId="0" fontId="1" fillId="20" borderId="0" applyNumberFormat="0" applyBorder="0" applyAlignment="0" applyProtection="0">
      <alignment vertical="center"/>
    </xf>
    <xf numFmtId="0" fontId="1" fillId="31" borderId="0" applyNumberFormat="0" applyBorder="0" applyAlignment="0" applyProtection="0">
      <alignment vertical="center"/>
    </xf>
    <xf numFmtId="0" fontId="28" fillId="0" borderId="0">
      <alignment vertical="center"/>
    </xf>
    <xf numFmtId="0" fontId="45" fillId="29" borderId="0" applyNumberFormat="0" applyBorder="0" applyAlignment="0" applyProtection="0">
      <alignment vertical="center"/>
    </xf>
    <xf numFmtId="0" fontId="28" fillId="0" borderId="0"/>
    <xf numFmtId="0" fontId="1" fillId="8" borderId="0" applyNumberFormat="0" applyBorder="0" applyAlignment="0" applyProtection="0">
      <alignment vertical="center"/>
    </xf>
    <xf numFmtId="0" fontId="45" fillId="28" borderId="0" applyNumberFormat="0" applyBorder="0" applyAlignment="0" applyProtection="0">
      <alignment vertical="center"/>
    </xf>
    <xf numFmtId="0" fontId="45" fillId="33" borderId="0" applyNumberFormat="0" applyBorder="0" applyAlignment="0" applyProtection="0">
      <alignment vertical="center"/>
    </xf>
    <xf numFmtId="0" fontId="1" fillId="22" borderId="0" applyNumberFormat="0" applyBorder="0" applyAlignment="0" applyProtection="0">
      <alignment vertical="center"/>
    </xf>
    <xf numFmtId="0" fontId="45" fillId="34"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78" fontId="10" fillId="0" borderId="7">
      <alignment horizontal="right" vertical="center"/>
    </xf>
    <xf numFmtId="49" fontId="10" fillId="0" borderId="7">
      <alignment horizontal="left" vertical="center" wrapText="1"/>
    </xf>
  </cellStyleXfs>
  <cellXfs count="37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53" applyFont="1" applyFill="1" applyBorder="1" applyAlignment="1" applyProtection="1">
      <alignment horizontal="left" vertical="center" wrapText="1"/>
      <protection locked="0"/>
    </xf>
    <xf numFmtId="49" fontId="4" fillId="0" borderId="7" xfId="61" applyFont="1">
      <alignment horizontal="left" vertical="center" wrapText="1"/>
    </xf>
    <xf numFmtId="0" fontId="4" fillId="0" borderId="7" xfId="0" applyFont="1" applyFill="1" applyBorder="1" applyAlignment="1" applyProtection="1">
      <alignment horizontal="left" vertical="center" wrapText="1"/>
      <protection locked="0"/>
    </xf>
    <xf numFmtId="178"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8"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center" vertical="center" wrapText="1"/>
      <protection locked="0"/>
    </xf>
    <xf numFmtId="178"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78"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43" fontId="2" fillId="0" borderId="8" xfId="9" applyNumberFormat="1" applyFont="1" applyBorder="1" applyAlignment="1">
      <alignment vertical="center"/>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0" fillId="0" borderId="13" xfId="0" applyFont="1" applyFill="1" applyBorder="1" applyAlignment="1" applyProtection="1">
      <alignment vertical="center" readingOrder="1"/>
      <protection locked="0"/>
    </xf>
    <xf numFmtId="0" fontId="10" fillId="0" borderId="14" xfId="0" applyFont="1" applyFill="1" applyBorder="1" applyAlignment="1" applyProtection="1">
      <alignment vertical="center" readingOrder="1"/>
      <protection locked="0"/>
    </xf>
    <xf numFmtId="0" fontId="15" fillId="0" borderId="8" xfId="45" applyFont="1" applyFill="1" applyBorder="1" applyAlignment="1">
      <alignment vertical="center" wrapText="1"/>
    </xf>
    <xf numFmtId="0" fontId="11" fillId="0" borderId="8" xfId="59" applyFill="1" applyBorder="1" applyAlignment="1">
      <alignment vertical="center"/>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5" xfId="45"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18" fillId="0" borderId="16"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3" xfId="0" applyFont="1" applyFill="1" applyBorder="1" applyAlignment="1" applyProtection="1">
      <alignment vertical="center" readingOrder="1"/>
      <protection locked="0"/>
    </xf>
    <xf numFmtId="0" fontId="18" fillId="0" borderId="14"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0" fillId="0" borderId="7" xfId="61" applyFo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1" fontId="4"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horizontal="right" vertical="center"/>
      <protection locked="0"/>
    </xf>
    <xf numFmtId="181" fontId="10" fillId="0" borderId="8" xfId="53" applyNumberFormat="1" applyFont="1" applyFill="1" applyBorder="1" applyAlignment="1" applyProtection="1">
      <alignment vertical="center"/>
    </xf>
    <xf numFmtId="181" fontId="11" fillId="0" borderId="8" xfId="53" applyNumberFormat="1" applyFont="1" applyFill="1" applyBorder="1" applyAlignment="1" applyProtection="1"/>
    <xf numFmtId="181"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0" xfId="53" applyFont="1" applyFill="1" applyAlignment="1" applyProtection="1">
      <alignment horizontal="left" vertical="center" wrapText="1"/>
    </xf>
    <xf numFmtId="0" fontId="5" fillId="0" borderId="22" xfId="53" applyFont="1" applyFill="1" applyBorder="1" applyAlignment="1" applyProtection="1">
      <alignment horizontal="center" vertical="center" wrapText="1"/>
    </xf>
    <xf numFmtId="0" fontId="10" fillId="0" borderId="8" xfId="53" applyFont="1" applyFill="1" applyBorder="1" applyAlignment="1" applyProtection="1">
      <alignment vertical="top" wrapText="1"/>
      <protection locked="0"/>
    </xf>
    <xf numFmtId="49" fontId="21" fillId="0" borderId="7" xfId="61" applyFont="1">
      <alignment horizontal="left" vertical="center" wrapText="1"/>
    </xf>
    <xf numFmtId="181"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1"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76" fontId="4" fillId="0" borderId="7" xfId="53" applyNumberFormat="1" applyFont="1" applyFill="1" applyBorder="1" applyAlignment="1" applyProtection="1">
      <alignment horizontal="right" vertical="center"/>
    </xf>
    <xf numFmtId="176"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6"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81" fontId="5" fillId="0" borderId="8" xfId="53" applyNumberFormat="1" applyFont="1" applyFill="1" applyBorder="1" applyAlignment="1" applyProtection="1">
      <alignment horizontal="right" vertical="center" wrapText="1"/>
      <protection locked="0"/>
    </xf>
    <xf numFmtId="49" fontId="26" fillId="0" borderId="7" xfId="61" applyFont="1" applyAlignment="1">
      <alignment horizontal="lef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178" fontId="26" fillId="0" borderId="7" xfId="60" applyFont="1" applyAlignment="1">
      <alignment horizontal="right" vertical="center" wrapText="1"/>
    </xf>
    <xf numFmtId="49" fontId="7" fillId="0" borderId="7" xfId="61" applyFont="1" applyAlignme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0" fontId="25" fillId="0" borderId="16"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7" xfId="0" applyNumberFormat="1"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1" fontId="5" fillId="0" borderId="8" xfId="53" applyNumberFormat="1" applyFont="1" applyFill="1" applyBorder="1" applyAlignment="1" applyProtection="1">
      <alignment horizontal="right" vertical="center" wrapText="1"/>
    </xf>
    <xf numFmtId="181" fontId="5" fillId="0" borderId="6" xfId="53" applyNumberFormat="1" applyFont="1" applyFill="1" applyBorder="1" applyAlignment="1" applyProtection="1">
      <alignment vertical="center" wrapText="1"/>
    </xf>
    <xf numFmtId="181"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7" fillId="0" borderId="7" xfId="61" applyFont="1" applyAlignment="1">
      <alignment horizontal="center" vertical="center" wrapText="1"/>
    </xf>
    <xf numFmtId="0" fontId="11"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49" fontId="20" fillId="0" borderId="7" xfId="61" applyFont="1" applyAlignment="1">
      <alignment horizontal="center" vertical="center" wrapText="1"/>
    </xf>
    <xf numFmtId="0" fontId="20" fillId="0" borderId="7" xfId="61" applyNumberFormat="1" applyFont="1">
      <alignment horizontal="left" vertical="center" wrapText="1"/>
    </xf>
    <xf numFmtId="49" fontId="20" fillId="0" borderId="1" xfId="61" applyFont="1" applyBorder="1" applyAlignment="1">
      <alignment horizontal="center" vertical="center" wrapText="1"/>
    </xf>
    <xf numFmtId="49" fontId="20" fillId="0" borderId="1" xfId="61" applyFont="1" applyBorder="1">
      <alignment horizontal="left" vertical="center" wrapText="1"/>
    </xf>
    <xf numFmtId="0" fontId="4" fillId="3" borderId="9"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wrapText="1"/>
    </xf>
    <xf numFmtId="49" fontId="20" fillId="0" borderId="7" xfId="61" applyFont="1" applyFill="1">
      <alignment horizontal="left" vertical="center" wrapText="1"/>
    </xf>
    <xf numFmtId="0" fontId="20" fillId="0" borderId="7" xfId="61" applyNumberFormat="1" applyFont="1" applyFill="1">
      <alignment horizontal="left" vertical="center" wrapText="1"/>
    </xf>
    <xf numFmtId="0" fontId="4" fillId="3" borderId="21" xfId="53"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wrapText="1"/>
    </xf>
    <xf numFmtId="49" fontId="20" fillId="0" borderId="4" xfId="61" applyFont="1" applyBorder="1">
      <alignment horizontal="left" vertical="center" wrapText="1"/>
    </xf>
    <xf numFmtId="0" fontId="4" fillId="3" borderId="12" xfId="53" applyFont="1" applyFill="1" applyBorder="1" applyAlignment="1" applyProtection="1">
      <alignment horizontal="center" vertical="center" wrapText="1"/>
    </xf>
    <xf numFmtId="0" fontId="4" fillId="0" borderId="12" xfId="53" applyFont="1" applyFill="1" applyBorder="1" applyAlignment="1" applyProtection="1">
      <alignment horizontal="center"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1" fontId="10" fillId="0" borderId="6" xfId="53" applyNumberFormat="1" applyFont="1" applyFill="1" applyBorder="1" applyAlignment="1" applyProtection="1">
      <alignment horizontal="right" vertical="center" wrapText="1"/>
    </xf>
    <xf numFmtId="181" fontId="10" fillId="0" borderId="7" xfId="53" applyNumberFormat="1" applyFont="1" applyFill="1" applyBorder="1" applyAlignment="1" applyProtection="1">
      <alignment horizontal="right" vertical="center" wrapText="1"/>
      <protection locked="0"/>
    </xf>
    <xf numFmtId="181" fontId="10" fillId="0" borderId="6"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181" fontId="10" fillId="0" borderId="18" xfId="53" applyNumberFormat="1" applyFont="1" applyFill="1" applyBorder="1" applyAlignment="1" applyProtection="1">
      <alignment horizontal="right" vertical="center" wrapText="1"/>
    </xf>
    <xf numFmtId="181" fontId="10" fillId="0" borderId="8" xfId="53" applyNumberFormat="1" applyFont="1" applyFill="1" applyBorder="1" applyAlignment="1" applyProtection="1">
      <alignment horizontal="right" vertical="center" wrapText="1"/>
    </xf>
    <xf numFmtId="181" fontId="10" fillId="0" borderId="18" xfId="53" applyNumberFormat="1" applyFont="1" applyFill="1" applyBorder="1" applyAlignment="1" applyProtection="1">
      <alignment horizontal="right" vertical="center" wrapText="1"/>
      <protection locked="0"/>
    </xf>
    <xf numFmtId="181" fontId="10" fillId="0" borderId="8" xfId="53" applyNumberFormat="1" applyFont="1" applyFill="1" applyBorder="1" applyAlignment="1" applyProtection="1">
      <alignment horizontal="right" vertical="center" wrapText="1"/>
      <protection locked="0"/>
    </xf>
    <xf numFmtId="181" fontId="10"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181" fontId="4" fillId="0" borderId="8" xfId="53" applyNumberFormat="1" applyFont="1" applyFill="1" applyBorder="1" applyAlignment="1" applyProtection="1">
      <alignment horizontal="right" vertical="center" wrapText="1"/>
      <protection locked="0"/>
    </xf>
    <xf numFmtId="49" fontId="4" fillId="0" borderId="7" xfId="61" applyFont="1" applyFill="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81" fontId="4" fillId="0" borderId="8" xfId="53" applyNumberFormat="1" applyFont="1" applyFill="1" applyBorder="1" applyAlignment="1" applyProtection="1">
      <alignment horizontal="right" vertical="center" wrapText="1"/>
    </xf>
    <xf numFmtId="178" fontId="20" fillId="0" borderId="7" xfId="60" applyFont="1">
      <alignment horizontal="right" vertical="center"/>
    </xf>
    <xf numFmtId="178" fontId="20" fillId="0" borderId="7" xfId="60" applyFont="1" applyFill="1">
      <alignment horizontal="right" vertical="center"/>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1" fontId="4" fillId="0" borderId="7" xfId="53" applyNumberFormat="1" applyFont="1" applyFill="1" applyBorder="1" applyAlignment="1" applyProtection="1">
      <alignment horizontal="right" vertical="center"/>
    </xf>
    <xf numFmtId="181"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1" fontId="10" fillId="0" borderId="7" xfId="53"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10" fillId="0" borderId="2" xfId="53" applyFont="1" applyFill="1" applyBorder="1" applyAlignment="1" applyProtection="1">
      <alignment horizontal="center" vertical="center"/>
    </xf>
    <xf numFmtId="0" fontId="10" fillId="0" borderId="4" xfId="53" applyFont="1" applyFill="1" applyBorder="1" applyAlignment="1" applyProtection="1">
      <alignment horizontal="center" vertical="center"/>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1" fontId="4" fillId="0" borderId="7" xfId="53" applyNumberFormat="1" applyFont="1" applyFill="1" applyBorder="1" applyAlignment="1" applyProtection="1">
      <alignment horizontal="right" vertical="center"/>
      <protection locked="0"/>
    </xf>
    <xf numFmtId="181" fontId="31" fillId="0" borderId="7" xfId="53" applyNumberFormat="1" applyFont="1" applyFill="1" applyBorder="1" applyAlignment="1" applyProtection="1">
      <alignment horizontal="right" vertical="center"/>
    </xf>
    <xf numFmtId="181"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32" fillId="0" borderId="7" xfId="53" applyFont="1" applyFill="1" applyBorder="1" applyAlignment="1" applyProtection="1">
      <alignment horizontal="left" vertical="center"/>
    </xf>
    <xf numFmtId="181" fontId="4" fillId="0" borderId="2" xfId="53" applyNumberFormat="1" applyFont="1" applyFill="1" applyBorder="1" applyAlignment="1" applyProtection="1">
      <alignment horizontal="right" vertical="center"/>
    </xf>
    <xf numFmtId="181" fontId="4" fillId="0" borderId="10" xfId="53" applyNumberFormat="1" applyFont="1" applyFill="1" applyBorder="1" applyAlignment="1" applyProtection="1">
      <alignment horizontal="right" vertical="center"/>
    </xf>
    <xf numFmtId="49" fontId="20" fillId="0" borderId="7" xfId="61" applyFont="1" applyAlignment="1">
      <alignment horizontal="left" vertical="center" wrapText="1" indent="1"/>
    </xf>
    <xf numFmtId="181" fontId="4" fillId="0" borderId="25" xfId="53" applyNumberFormat="1" applyFont="1" applyFill="1" applyBorder="1" applyAlignment="1" applyProtection="1">
      <alignment horizontal="right" vertical="center"/>
    </xf>
    <xf numFmtId="181" fontId="4" fillId="0" borderId="12" xfId="53" applyNumberFormat="1" applyFont="1" applyFill="1" applyBorder="1" applyAlignment="1" applyProtection="1">
      <alignment horizontal="right" vertical="center"/>
    </xf>
    <xf numFmtId="49" fontId="20" fillId="0" borderId="7" xfId="61" applyFont="1" applyAlignment="1">
      <alignment horizontal="left" vertical="center" wrapText="1" indent="2"/>
    </xf>
    <xf numFmtId="178" fontId="26" fillId="0" borderId="7" xfId="0" applyNumberFormat="1" applyFont="1" applyFill="1" applyBorder="1" applyAlignment="1" applyProtection="1">
      <alignment horizontal="right" vertical="center"/>
    </xf>
    <xf numFmtId="0" fontId="11" fillId="0" borderId="4" xfId="53" applyFont="1" applyFill="1" applyBorder="1" applyAlignment="1" applyProtection="1">
      <alignment horizontal="center" vertical="center" wrapText="1"/>
    </xf>
    <xf numFmtId="181"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21" fillId="0" borderId="7" xfId="60" applyNumberFormat="1" applyFont="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43" fontId="4" fillId="0" borderId="8" xfId="53" applyNumberFormat="1" applyFont="1" applyFill="1" applyBorder="1" applyAlignment="1" applyProtection="1">
      <alignment horizontal="right" vertical="center"/>
      <protection locked="0"/>
    </xf>
    <xf numFmtId="43" fontId="4" fillId="0" borderId="8" xfId="53" applyNumberFormat="1" applyFont="1" applyFill="1" applyBorder="1" applyAlignment="1" applyProtection="1">
      <alignment horizontal="right" vertical="center"/>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20" fillId="0" borderId="7" xfId="53" applyNumberFormat="1" applyFont="1" applyFill="1" applyBorder="1" applyAlignment="1" applyProtection="1">
      <alignment horizontal="right" vertical="center"/>
    </xf>
    <xf numFmtId="181"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1" fontId="11"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1" fillId="0" borderId="6" xfId="53" applyFont="1" applyFill="1" applyBorder="1" applyAlignment="1" applyProtection="1"/>
    <xf numFmtId="181" fontId="11"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81" fontId="31" fillId="0" borderId="18" xfId="53" applyNumberFormat="1" applyFont="1" applyFill="1" applyBorder="1" applyAlignment="1" applyProtection="1">
      <alignment horizontal="right" vertical="center"/>
    </xf>
    <xf numFmtId="181"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1" fontId="31"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1" sqref="C11"/>
    </sheetView>
  </sheetViews>
  <sheetFormatPr defaultColWidth="9.14285714285714" defaultRowHeight="20" customHeight="1" outlineLevelCol="3"/>
  <cols>
    <col min="1" max="1" width="13.5714285714286" style="75" customWidth="1"/>
    <col min="2" max="2" width="9.14285714285714" style="364"/>
    <col min="3" max="3" width="88.7142857142857" style="75" customWidth="1"/>
    <col min="4" max="16384" width="9.14285714285714" style="75"/>
  </cols>
  <sheetData>
    <row r="1" s="363" customFormat="1" ht="48" customHeight="1" spans="2:3">
      <c r="B1" s="365"/>
      <c r="C1" s="365"/>
    </row>
    <row r="2" s="75" customFormat="1" ht="27" customHeight="1" spans="2:3">
      <c r="B2" s="366" t="s">
        <v>0</v>
      </c>
      <c r="C2" s="366" t="s">
        <v>1</v>
      </c>
    </row>
    <row r="3" s="75" customFormat="1" customHeight="1" spans="2:3">
      <c r="B3" s="367">
        <v>1</v>
      </c>
      <c r="C3" s="368" t="s">
        <v>2</v>
      </c>
    </row>
    <row r="4" s="75" customFormat="1" customHeight="1" spans="2:3">
      <c r="B4" s="367">
        <v>2</v>
      </c>
      <c r="C4" s="368" t="s">
        <v>3</v>
      </c>
    </row>
    <row r="5" s="75" customFormat="1" customHeight="1" spans="2:3">
      <c r="B5" s="367">
        <v>3</v>
      </c>
      <c r="C5" s="368" t="s">
        <v>4</v>
      </c>
    </row>
    <row r="6" s="75" customFormat="1" customHeight="1" spans="2:3">
      <c r="B6" s="367">
        <v>4</v>
      </c>
      <c r="C6" s="368" t="s">
        <v>5</v>
      </c>
    </row>
    <row r="7" s="75" customFormat="1" customHeight="1" spans="2:3">
      <c r="B7" s="367">
        <v>5</v>
      </c>
      <c r="C7" s="369" t="s">
        <v>6</v>
      </c>
    </row>
    <row r="8" s="75" customFormat="1" customHeight="1" spans="2:3">
      <c r="B8" s="367">
        <v>6</v>
      </c>
      <c r="C8" s="369" t="s">
        <v>7</v>
      </c>
    </row>
    <row r="9" s="75" customFormat="1" customHeight="1" spans="2:3">
      <c r="B9" s="367">
        <v>7</v>
      </c>
      <c r="C9" s="369" t="s">
        <v>8</v>
      </c>
    </row>
    <row r="10" s="75" customFormat="1" customHeight="1" spans="2:3">
      <c r="B10" s="367">
        <v>8</v>
      </c>
      <c r="C10" s="369" t="s">
        <v>9</v>
      </c>
    </row>
    <row r="11" s="75" customFormat="1" customHeight="1" spans="2:3">
      <c r="B11" s="367">
        <v>9</v>
      </c>
      <c r="C11" s="370" t="s">
        <v>10</v>
      </c>
    </row>
    <row r="12" s="75" customFormat="1" customHeight="1" spans="2:3">
      <c r="B12" s="367">
        <v>10</v>
      </c>
      <c r="C12" s="370" t="s">
        <v>11</v>
      </c>
    </row>
    <row r="13" s="75" customFormat="1" customHeight="1" spans="2:3">
      <c r="B13" s="367">
        <v>11</v>
      </c>
      <c r="C13" s="368" t="s">
        <v>12</v>
      </c>
    </row>
    <row r="14" s="75" customFormat="1" customHeight="1" spans="2:3">
      <c r="B14" s="367">
        <v>12</v>
      </c>
      <c r="C14" s="368" t="s">
        <v>13</v>
      </c>
    </row>
    <row r="15" s="75" customFormat="1" customHeight="1" spans="2:4">
      <c r="B15" s="367">
        <v>13</v>
      </c>
      <c r="C15" s="368" t="s">
        <v>14</v>
      </c>
      <c r="D15" s="371"/>
    </row>
    <row r="16" s="75" customFormat="1" customHeight="1" spans="2:3">
      <c r="B16" s="367">
        <v>14</v>
      </c>
      <c r="C16" s="369" t="s">
        <v>15</v>
      </c>
    </row>
    <row r="17" s="75" customFormat="1" customHeight="1" spans="2:3">
      <c r="B17" s="367">
        <v>15</v>
      </c>
      <c r="C17" s="369" t="s">
        <v>16</v>
      </c>
    </row>
    <row r="18" s="75" customFormat="1" customHeight="1" spans="2:3">
      <c r="B18" s="367">
        <v>16</v>
      </c>
      <c r="C18" s="369" t="s">
        <v>17</v>
      </c>
    </row>
    <row r="19" s="75" customFormat="1" customHeight="1" spans="2:3">
      <c r="B19" s="367">
        <v>17</v>
      </c>
      <c r="C19" s="368" t="s">
        <v>18</v>
      </c>
    </row>
    <row r="20" s="75" customFormat="1" customHeight="1" spans="2:3">
      <c r="B20" s="367">
        <v>18</v>
      </c>
      <c r="C20" s="368" t="s">
        <v>19</v>
      </c>
    </row>
    <row r="21" s="75" customFormat="1" customHeight="1" spans="2:3">
      <c r="B21" s="367">
        <v>19</v>
      </c>
      <c r="C21" s="36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3"/>
  <sheetViews>
    <sheetView zoomScaleSheetLayoutView="60" workbookViewId="0">
      <selection activeCell="C6" sqref="C6"/>
    </sheetView>
  </sheetViews>
  <sheetFormatPr defaultColWidth="8.88571428571429" defaultRowHeight="12"/>
  <cols>
    <col min="1" max="1" width="34.2857142857143" style="213" customWidth="1"/>
    <col min="2" max="2" width="46.1428571428571"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37.2857142857143" style="58" customWidth="1"/>
    <col min="11" max="11" width="9.13333333333333" style="59" customWidth="1"/>
    <col min="12" max="16384" width="9.13333333333333" style="59"/>
  </cols>
  <sheetData>
    <row r="1" customHeight="1" spans="1:10">
      <c r="A1" s="213" t="s">
        <v>352</v>
      </c>
      <c r="J1" s="72"/>
    </row>
    <row r="2" ht="28.5" customHeight="1" spans="1:10">
      <c r="A2" s="60" t="s">
        <v>10</v>
      </c>
      <c r="B2" s="61"/>
      <c r="C2" s="61"/>
      <c r="D2" s="61"/>
      <c r="E2" s="61"/>
      <c r="F2" s="62"/>
      <c r="G2" s="61"/>
      <c r="H2" s="62"/>
      <c r="I2" s="62"/>
      <c r="J2" s="61"/>
    </row>
    <row r="3" ht="17.25" customHeight="1" spans="1:1">
      <c r="A3" s="214" t="s">
        <v>22</v>
      </c>
    </row>
    <row r="4" ht="44.25" customHeight="1" spans="1:10">
      <c r="A4" s="64" t="s">
        <v>233</v>
      </c>
      <c r="B4" s="64" t="s">
        <v>353</v>
      </c>
      <c r="C4" s="64" t="s">
        <v>354</v>
      </c>
      <c r="D4" s="64" t="s">
        <v>355</v>
      </c>
      <c r="E4" s="64" t="s">
        <v>356</v>
      </c>
      <c r="F4" s="65" t="s">
        <v>357</v>
      </c>
      <c r="G4" s="64" t="s">
        <v>358</v>
      </c>
      <c r="H4" s="65" t="s">
        <v>359</v>
      </c>
      <c r="I4" s="65" t="s">
        <v>360</v>
      </c>
      <c r="J4" s="64" t="s">
        <v>361</v>
      </c>
    </row>
    <row r="5" ht="14.25" customHeight="1" spans="1:10">
      <c r="A5" s="64">
        <v>1</v>
      </c>
      <c r="B5" s="64">
        <v>2</v>
      </c>
      <c r="C5" s="64">
        <v>3</v>
      </c>
      <c r="D5" s="64">
        <v>4</v>
      </c>
      <c r="E5" s="64">
        <v>5</v>
      </c>
      <c r="F5" s="64">
        <v>6</v>
      </c>
      <c r="G5" s="64">
        <v>7</v>
      </c>
      <c r="H5" s="64">
        <v>8</v>
      </c>
      <c r="I5" s="64">
        <v>9</v>
      </c>
      <c r="J5" s="64">
        <v>10</v>
      </c>
    </row>
    <row r="6" ht="75" customHeight="1" spans="1:10">
      <c r="A6" s="215" t="s">
        <v>336</v>
      </c>
      <c r="B6" s="114" t="s">
        <v>362</v>
      </c>
      <c r="C6" s="114" t="s">
        <v>363</v>
      </c>
      <c r="D6" s="114" t="s">
        <v>364</v>
      </c>
      <c r="E6" s="114" t="s">
        <v>365</v>
      </c>
      <c r="F6" s="114" t="s">
        <v>366</v>
      </c>
      <c r="G6" s="216">
        <v>63</v>
      </c>
      <c r="H6" s="114" t="s">
        <v>367</v>
      </c>
      <c r="I6" s="114" t="s">
        <v>368</v>
      </c>
      <c r="J6" s="114" t="s">
        <v>369</v>
      </c>
    </row>
    <row r="7" ht="75" customHeight="1" spans="1:10">
      <c r="A7" s="215" t="s">
        <v>336</v>
      </c>
      <c r="B7" s="114" t="s">
        <v>362</v>
      </c>
      <c r="C7" s="114" t="s">
        <v>363</v>
      </c>
      <c r="D7" s="114" t="s">
        <v>364</v>
      </c>
      <c r="E7" s="114" t="s">
        <v>370</v>
      </c>
      <c r="F7" s="114" t="s">
        <v>366</v>
      </c>
      <c r="G7" s="216">
        <v>4</v>
      </c>
      <c r="H7" s="114" t="s">
        <v>367</v>
      </c>
      <c r="I7" s="114" t="s">
        <v>368</v>
      </c>
      <c r="J7" s="114" t="s">
        <v>371</v>
      </c>
    </row>
    <row r="8" ht="75" customHeight="1" spans="1:10">
      <c r="A8" s="215" t="s">
        <v>336</v>
      </c>
      <c r="B8" s="114" t="s">
        <v>362</v>
      </c>
      <c r="C8" s="114" t="s">
        <v>363</v>
      </c>
      <c r="D8" s="114" t="s">
        <v>372</v>
      </c>
      <c r="E8" s="114" t="s">
        <v>373</v>
      </c>
      <c r="F8" s="114" t="s">
        <v>366</v>
      </c>
      <c r="G8" s="216">
        <v>95</v>
      </c>
      <c r="H8" s="114" t="s">
        <v>374</v>
      </c>
      <c r="I8" s="114" t="s">
        <v>368</v>
      </c>
      <c r="J8" s="114" t="s">
        <v>375</v>
      </c>
    </row>
    <row r="9" ht="75" customHeight="1" spans="1:10">
      <c r="A9" s="215" t="s">
        <v>336</v>
      </c>
      <c r="B9" s="114" t="s">
        <v>362</v>
      </c>
      <c r="C9" s="114" t="s">
        <v>363</v>
      </c>
      <c r="D9" s="114" t="s">
        <v>372</v>
      </c>
      <c r="E9" s="114" t="s">
        <v>376</v>
      </c>
      <c r="F9" s="114" t="s">
        <v>366</v>
      </c>
      <c r="G9" s="216">
        <v>95</v>
      </c>
      <c r="H9" s="114" t="s">
        <v>374</v>
      </c>
      <c r="I9" s="114" t="s">
        <v>368</v>
      </c>
      <c r="J9" s="114" t="s">
        <v>377</v>
      </c>
    </row>
    <row r="10" ht="75" customHeight="1" spans="1:10">
      <c r="A10" s="215" t="s">
        <v>336</v>
      </c>
      <c r="B10" s="114" t="s">
        <v>362</v>
      </c>
      <c r="C10" s="114" t="s">
        <v>363</v>
      </c>
      <c r="D10" s="114" t="s">
        <v>378</v>
      </c>
      <c r="E10" s="114" t="s">
        <v>379</v>
      </c>
      <c r="F10" s="114" t="s">
        <v>366</v>
      </c>
      <c r="G10" s="216">
        <v>95</v>
      </c>
      <c r="H10" s="114" t="s">
        <v>374</v>
      </c>
      <c r="I10" s="114" t="s">
        <v>368</v>
      </c>
      <c r="J10" s="114" t="s">
        <v>380</v>
      </c>
    </row>
    <row r="11" ht="75" customHeight="1" spans="1:10">
      <c r="A11" s="215" t="s">
        <v>336</v>
      </c>
      <c r="B11" s="114" t="s">
        <v>362</v>
      </c>
      <c r="C11" s="114" t="s">
        <v>363</v>
      </c>
      <c r="D11" s="114" t="s">
        <v>381</v>
      </c>
      <c r="E11" s="114" t="s">
        <v>382</v>
      </c>
      <c r="F11" s="114" t="s">
        <v>383</v>
      </c>
      <c r="G11" s="216">
        <v>500000</v>
      </c>
      <c r="H11" s="114" t="s">
        <v>384</v>
      </c>
      <c r="I11" s="114" t="s">
        <v>368</v>
      </c>
      <c r="J11" s="114" t="s">
        <v>385</v>
      </c>
    </row>
    <row r="12" ht="75" customHeight="1" spans="1:10">
      <c r="A12" s="215" t="s">
        <v>336</v>
      </c>
      <c r="B12" s="114" t="s">
        <v>362</v>
      </c>
      <c r="C12" s="114" t="s">
        <v>386</v>
      </c>
      <c r="D12" s="114" t="s">
        <v>387</v>
      </c>
      <c r="E12" s="114" t="s">
        <v>388</v>
      </c>
      <c r="F12" s="114" t="s">
        <v>366</v>
      </c>
      <c r="G12" s="216">
        <v>80</v>
      </c>
      <c r="H12" s="114" t="s">
        <v>374</v>
      </c>
      <c r="I12" s="114" t="s">
        <v>368</v>
      </c>
      <c r="J12" s="114" t="s">
        <v>389</v>
      </c>
    </row>
    <row r="13" ht="46" customHeight="1" spans="1:10">
      <c r="A13" s="215" t="s">
        <v>336</v>
      </c>
      <c r="B13" s="114" t="s">
        <v>362</v>
      </c>
      <c r="C13" s="114" t="s">
        <v>386</v>
      </c>
      <c r="D13" s="114" t="s">
        <v>387</v>
      </c>
      <c r="E13" s="114" t="s">
        <v>390</v>
      </c>
      <c r="F13" s="114" t="s">
        <v>383</v>
      </c>
      <c r="G13" s="114" t="s">
        <v>391</v>
      </c>
      <c r="H13" s="114" t="s">
        <v>392</v>
      </c>
      <c r="I13" s="114" t="s">
        <v>393</v>
      </c>
      <c r="J13" s="114" t="s">
        <v>394</v>
      </c>
    </row>
    <row r="14" ht="46" customHeight="1" spans="1:10">
      <c r="A14" s="215" t="s">
        <v>336</v>
      </c>
      <c r="B14" s="114" t="s">
        <v>362</v>
      </c>
      <c r="C14" s="114" t="s">
        <v>386</v>
      </c>
      <c r="D14" s="114" t="s">
        <v>387</v>
      </c>
      <c r="E14" s="114" t="s">
        <v>395</v>
      </c>
      <c r="F14" s="114" t="s">
        <v>383</v>
      </c>
      <c r="G14" s="114" t="s">
        <v>396</v>
      </c>
      <c r="H14" s="114" t="s">
        <v>392</v>
      </c>
      <c r="I14" s="114" t="s">
        <v>393</v>
      </c>
      <c r="J14" s="114" t="s">
        <v>397</v>
      </c>
    </row>
    <row r="15" ht="46" customHeight="1" spans="1:10">
      <c r="A15" s="215" t="s">
        <v>336</v>
      </c>
      <c r="B15" s="114" t="s">
        <v>362</v>
      </c>
      <c r="C15" s="114" t="s">
        <v>398</v>
      </c>
      <c r="D15" s="114" t="s">
        <v>399</v>
      </c>
      <c r="E15" s="114" t="s">
        <v>400</v>
      </c>
      <c r="F15" s="114" t="s">
        <v>383</v>
      </c>
      <c r="G15" s="114" t="s">
        <v>401</v>
      </c>
      <c r="H15" s="114" t="s">
        <v>392</v>
      </c>
      <c r="I15" s="114" t="s">
        <v>393</v>
      </c>
      <c r="J15" s="114" t="s">
        <v>402</v>
      </c>
    </row>
    <row r="16" ht="46" customHeight="1" spans="1:10">
      <c r="A16" s="215" t="s">
        <v>330</v>
      </c>
      <c r="B16" s="114" t="s">
        <v>403</v>
      </c>
      <c r="C16" s="114" t="s">
        <v>363</v>
      </c>
      <c r="D16" s="114" t="s">
        <v>364</v>
      </c>
      <c r="E16" s="114" t="s">
        <v>404</v>
      </c>
      <c r="F16" s="114" t="s">
        <v>383</v>
      </c>
      <c r="G16" s="216">
        <v>105</v>
      </c>
      <c r="H16" s="114" t="s">
        <v>405</v>
      </c>
      <c r="I16" s="114" t="s">
        <v>368</v>
      </c>
      <c r="J16" s="114" t="s">
        <v>406</v>
      </c>
    </row>
    <row r="17" ht="46" customHeight="1" spans="1:10">
      <c r="A17" s="215" t="s">
        <v>330</v>
      </c>
      <c r="B17" s="114" t="s">
        <v>403</v>
      </c>
      <c r="C17" s="114" t="s">
        <v>363</v>
      </c>
      <c r="D17" s="114" t="s">
        <v>372</v>
      </c>
      <c r="E17" s="114" t="s">
        <v>407</v>
      </c>
      <c r="F17" s="114" t="s">
        <v>383</v>
      </c>
      <c r="G17" s="216">
        <v>100</v>
      </c>
      <c r="H17" s="114" t="s">
        <v>374</v>
      </c>
      <c r="I17" s="114" t="s">
        <v>368</v>
      </c>
      <c r="J17" s="114" t="s">
        <v>408</v>
      </c>
    </row>
    <row r="18" ht="46" customHeight="1" spans="1:10">
      <c r="A18" s="215" t="s">
        <v>330</v>
      </c>
      <c r="B18" s="114" t="s">
        <v>403</v>
      </c>
      <c r="C18" s="114" t="s">
        <v>363</v>
      </c>
      <c r="D18" s="114" t="s">
        <v>378</v>
      </c>
      <c r="E18" s="114" t="s">
        <v>409</v>
      </c>
      <c r="F18" s="114" t="s">
        <v>383</v>
      </c>
      <c r="G18" s="216">
        <v>100</v>
      </c>
      <c r="H18" s="114" t="s">
        <v>374</v>
      </c>
      <c r="I18" s="114" t="s">
        <v>368</v>
      </c>
      <c r="J18" s="114" t="s">
        <v>410</v>
      </c>
    </row>
    <row r="19" ht="46" customHeight="1" spans="1:10">
      <c r="A19" s="215" t="s">
        <v>330</v>
      </c>
      <c r="B19" s="114" t="s">
        <v>403</v>
      </c>
      <c r="C19" s="114" t="s">
        <v>363</v>
      </c>
      <c r="D19" s="114" t="s">
        <v>381</v>
      </c>
      <c r="E19" s="114" t="s">
        <v>411</v>
      </c>
      <c r="F19" s="114" t="s">
        <v>383</v>
      </c>
      <c r="G19" s="216">
        <v>220000</v>
      </c>
      <c r="H19" s="114" t="s">
        <v>384</v>
      </c>
      <c r="I19" s="114" t="s">
        <v>368</v>
      </c>
      <c r="J19" s="114" t="s">
        <v>412</v>
      </c>
    </row>
    <row r="20" ht="46" customHeight="1" spans="1:10">
      <c r="A20" s="215" t="s">
        <v>330</v>
      </c>
      <c r="B20" s="114" t="s">
        <v>403</v>
      </c>
      <c r="C20" s="114" t="s">
        <v>386</v>
      </c>
      <c r="D20" s="114" t="s">
        <v>387</v>
      </c>
      <c r="E20" s="114" t="s">
        <v>413</v>
      </c>
      <c r="F20" s="114" t="s">
        <v>383</v>
      </c>
      <c r="G20" s="114" t="s">
        <v>391</v>
      </c>
      <c r="H20" s="114" t="s">
        <v>392</v>
      </c>
      <c r="I20" s="114" t="s">
        <v>393</v>
      </c>
      <c r="J20" s="114" t="s">
        <v>414</v>
      </c>
    </row>
    <row r="21" ht="46" customHeight="1" spans="1:10">
      <c r="A21" s="215" t="s">
        <v>330</v>
      </c>
      <c r="B21" s="114" t="s">
        <v>403</v>
      </c>
      <c r="C21" s="114" t="s">
        <v>398</v>
      </c>
      <c r="D21" s="114" t="s">
        <v>399</v>
      </c>
      <c r="E21" s="114" t="s">
        <v>415</v>
      </c>
      <c r="F21" s="114" t="s">
        <v>383</v>
      </c>
      <c r="G21" s="114" t="s">
        <v>401</v>
      </c>
      <c r="H21" s="114" t="s">
        <v>392</v>
      </c>
      <c r="I21" s="114" t="s">
        <v>393</v>
      </c>
      <c r="J21" s="114" t="s">
        <v>416</v>
      </c>
    </row>
    <row r="22" ht="72" customHeight="1" spans="1:10">
      <c r="A22" s="215" t="s">
        <v>332</v>
      </c>
      <c r="B22" s="114" t="s">
        <v>417</v>
      </c>
      <c r="C22" s="114" t="s">
        <v>363</v>
      </c>
      <c r="D22" s="114" t="s">
        <v>364</v>
      </c>
      <c r="E22" s="114" t="s">
        <v>418</v>
      </c>
      <c r="F22" s="114" t="s">
        <v>366</v>
      </c>
      <c r="G22" s="216">
        <v>5</v>
      </c>
      <c r="H22" s="114" t="s">
        <v>419</v>
      </c>
      <c r="I22" s="114" t="s">
        <v>368</v>
      </c>
      <c r="J22" s="114" t="s">
        <v>420</v>
      </c>
    </row>
    <row r="23" ht="46" customHeight="1" spans="1:10">
      <c r="A23" s="215" t="s">
        <v>332</v>
      </c>
      <c r="B23" s="114" t="s">
        <v>417</v>
      </c>
      <c r="C23" s="114" t="s">
        <v>363</v>
      </c>
      <c r="D23" s="114" t="s">
        <v>364</v>
      </c>
      <c r="E23" s="114" t="s">
        <v>421</v>
      </c>
      <c r="F23" s="114" t="s">
        <v>366</v>
      </c>
      <c r="G23" s="216">
        <v>2</v>
      </c>
      <c r="H23" s="114" t="s">
        <v>367</v>
      </c>
      <c r="I23" s="114" t="s">
        <v>368</v>
      </c>
      <c r="J23" s="114" t="s">
        <v>422</v>
      </c>
    </row>
    <row r="24" ht="46" customHeight="1" spans="1:10">
      <c r="A24" s="215" t="s">
        <v>332</v>
      </c>
      <c r="B24" s="114" t="s">
        <v>417</v>
      </c>
      <c r="C24" s="114" t="s">
        <v>363</v>
      </c>
      <c r="D24" s="114" t="s">
        <v>364</v>
      </c>
      <c r="E24" s="114" t="s">
        <v>423</v>
      </c>
      <c r="F24" s="114" t="s">
        <v>366</v>
      </c>
      <c r="G24" s="114" t="s">
        <v>424</v>
      </c>
      <c r="H24" s="114" t="s">
        <v>419</v>
      </c>
      <c r="I24" s="114" t="s">
        <v>368</v>
      </c>
      <c r="J24" s="114" t="s">
        <v>425</v>
      </c>
    </row>
    <row r="25" ht="46" customHeight="1" spans="1:10">
      <c r="A25" s="215" t="s">
        <v>332</v>
      </c>
      <c r="B25" s="114" t="s">
        <v>417</v>
      </c>
      <c r="C25" s="114" t="s">
        <v>363</v>
      </c>
      <c r="D25" s="114" t="s">
        <v>372</v>
      </c>
      <c r="E25" s="114" t="s">
        <v>426</v>
      </c>
      <c r="F25" s="114" t="s">
        <v>366</v>
      </c>
      <c r="G25" s="216">
        <v>98</v>
      </c>
      <c r="H25" s="114" t="s">
        <v>374</v>
      </c>
      <c r="I25" s="114" t="s">
        <v>368</v>
      </c>
      <c r="J25" s="114" t="s">
        <v>427</v>
      </c>
    </row>
    <row r="26" ht="46" customHeight="1" spans="1:10">
      <c r="A26" s="215" t="s">
        <v>332</v>
      </c>
      <c r="B26" s="114" t="s">
        <v>417</v>
      </c>
      <c r="C26" s="114" t="s">
        <v>363</v>
      </c>
      <c r="D26" s="114" t="s">
        <v>381</v>
      </c>
      <c r="E26" s="114" t="s">
        <v>411</v>
      </c>
      <c r="F26" s="114" t="s">
        <v>383</v>
      </c>
      <c r="G26" s="114" t="s">
        <v>428</v>
      </c>
      <c r="H26" s="114" t="s">
        <v>384</v>
      </c>
      <c r="I26" s="114" t="s">
        <v>368</v>
      </c>
      <c r="J26" s="114" t="s">
        <v>429</v>
      </c>
    </row>
    <row r="27" ht="46" customHeight="1" spans="1:10">
      <c r="A27" s="215" t="s">
        <v>332</v>
      </c>
      <c r="B27" s="114" t="s">
        <v>417</v>
      </c>
      <c r="C27" s="114" t="s">
        <v>386</v>
      </c>
      <c r="D27" s="114" t="s">
        <v>387</v>
      </c>
      <c r="E27" s="114" t="s">
        <v>430</v>
      </c>
      <c r="F27" s="114" t="s">
        <v>383</v>
      </c>
      <c r="G27" s="114" t="s">
        <v>431</v>
      </c>
      <c r="H27" s="114" t="s">
        <v>392</v>
      </c>
      <c r="I27" s="114" t="s">
        <v>393</v>
      </c>
      <c r="J27" s="114" t="s">
        <v>432</v>
      </c>
    </row>
    <row r="28" ht="46" customHeight="1" spans="1:10">
      <c r="A28" s="215" t="s">
        <v>332</v>
      </c>
      <c r="B28" s="114" t="s">
        <v>417</v>
      </c>
      <c r="C28" s="114" t="s">
        <v>386</v>
      </c>
      <c r="D28" s="114" t="s">
        <v>387</v>
      </c>
      <c r="E28" s="114" t="s">
        <v>433</v>
      </c>
      <c r="F28" s="114" t="s">
        <v>383</v>
      </c>
      <c r="G28" s="114" t="s">
        <v>434</v>
      </c>
      <c r="H28" s="114" t="s">
        <v>392</v>
      </c>
      <c r="I28" s="114" t="s">
        <v>393</v>
      </c>
      <c r="J28" s="114" t="s">
        <v>435</v>
      </c>
    </row>
    <row r="29" ht="46" customHeight="1" spans="1:10">
      <c r="A29" s="215" t="s">
        <v>332</v>
      </c>
      <c r="B29" s="114" t="s">
        <v>417</v>
      </c>
      <c r="C29" s="114" t="s">
        <v>386</v>
      </c>
      <c r="D29" s="114" t="s">
        <v>436</v>
      </c>
      <c r="E29" s="114" t="s">
        <v>437</v>
      </c>
      <c r="F29" s="114" t="s">
        <v>383</v>
      </c>
      <c r="G29" s="114" t="s">
        <v>438</v>
      </c>
      <c r="H29" s="114" t="s">
        <v>392</v>
      </c>
      <c r="I29" s="114" t="s">
        <v>393</v>
      </c>
      <c r="J29" s="114" t="s">
        <v>439</v>
      </c>
    </row>
    <row r="30" ht="46" customHeight="1" spans="1:10">
      <c r="A30" s="215" t="s">
        <v>332</v>
      </c>
      <c r="B30" s="114" t="s">
        <v>417</v>
      </c>
      <c r="C30" s="114" t="s">
        <v>398</v>
      </c>
      <c r="D30" s="114" t="s">
        <v>399</v>
      </c>
      <c r="E30" s="114" t="s">
        <v>440</v>
      </c>
      <c r="F30" s="114" t="s">
        <v>383</v>
      </c>
      <c r="G30" s="114" t="s">
        <v>401</v>
      </c>
      <c r="H30" s="114" t="s">
        <v>392</v>
      </c>
      <c r="I30" s="114" t="s">
        <v>393</v>
      </c>
      <c r="J30" s="114" t="s">
        <v>441</v>
      </c>
    </row>
    <row r="31" ht="46" customHeight="1" spans="1:10">
      <c r="A31" s="215" t="s">
        <v>349</v>
      </c>
      <c r="B31" s="114" t="s">
        <v>442</v>
      </c>
      <c r="C31" s="114" t="s">
        <v>363</v>
      </c>
      <c r="D31" s="114" t="s">
        <v>364</v>
      </c>
      <c r="E31" s="114" t="s">
        <v>443</v>
      </c>
      <c r="F31" s="114" t="s">
        <v>366</v>
      </c>
      <c r="G31" s="216">
        <v>3</v>
      </c>
      <c r="H31" s="114" t="s">
        <v>419</v>
      </c>
      <c r="I31" s="114" t="s">
        <v>368</v>
      </c>
      <c r="J31" s="114" t="s">
        <v>444</v>
      </c>
    </row>
    <row r="32" ht="46" customHeight="1" spans="1:10">
      <c r="A32" s="215" t="s">
        <v>349</v>
      </c>
      <c r="B32" s="114" t="s">
        <v>442</v>
      </c>
      <c r="C32" s="114" t="s">
        <v>363</v>
      </c>
      <c r="D32" s="114" t="s">
        <v>372</v>
      </c>
      <c r="E32" s="114" t="s">
        <v>445</v>
      </c>
      <c r="F32" s="114" t="s">
        <v>366</v>
      </c>
      <c r="G32" s="216">
        <v>95</v>
      </c>
      <c r="H32" s="114" t="s">
        <v>374</v>
      </c>
      <c r="I32" s="114" t="s">
        <v>368</v>
      </c>
      <c r="J32" s="114" t="s">
        <v>446</v>
      </c>
    </row>
    <row r="33" ht="46" customHeight="1" spans="1:10">
      <c r="A33" s="215" t="s">
        <v>349</v>
      </c>
      <c r="B33" s="114" t="s">
        <v>442</v>
      </c>
      <c r="C33" s="114" t="s">
        <v>363</v>
      </c>
      <c r="D33" s="114" t="s">
        <v>378</v>
      </c>
      <c r="E33" s="114" t="s">
        <v>447</v>
      </c>
      <c r="F33" s="114" t="s">
        <v>383</v>
      </c>
      <c r="G33" s="216">
        <v>1</v>
      </c>
      <c r="H33" s="114" t="s">
        <v>448</v>
      </c>
      <c r="I33" s="114" t="s">
        <v>368</v>
      </c>
      <c r="J33" s="114" t="s">
        <v>449</v>
      </c>
    </row>
    <row r="34" ht="46" customHeight="1" spans="1:10">
      <c r="A34" s="215" t="s">
        <v>349</v>
      </c>
      <c r="B34" s="114" t="s">
        <v>442</v>
      </c>
      <c r="C34" s="114" t="s">
        <v>363</v>
      </c>
      <c r="D34" s="114" t="s">
        <v>381</v>
      </c>
      <c r="E34" s="114" t="s">
        <v>411</v>
      </c>
      <c r="F34" s="114" t="s">
        <v>383</v>
      </c>
      <c r="G34" s="216">
        <v>10000</v>
      </c>
      <c r="H34" s="114" t="s">
        <v>384</v>
      </c>
      <c r="I34" s="114" t="s">
        <v>368</v>
      </c>
      <c r="J34" s="114" t="s">
        <v>450</v>
      </c>
    </row>
    <row r="35" ht="46" customHeight="1" spans="1:10">
      <c r="A35" s="215" t="s">
        <v>349</v>
      </c>
      <c r="B35" s="114" t="s">
        <v>442</v>
      </c>
      <c r="C35" s="114" t="s">
        <v>386</v>
      </c>
      <c r="D35" s="114" t="s">
        <v>387</v>
      </c>
      <c r="E35" s="114" t="s">
        <v>451</v>
      </c>
      <c r="F35" s="114" t="s">
        <v>383</v>
      </c>
      <c r="G35" s="114" t="s">
        <v>391</v>
      </c>
      <c r="H35" s="114" t="s">
        <v>392</v>
      </c>
      <c r="I35" s="114" t="s">
        <v>393</v>
      </c>
      <c r="J35" s="114" t="s">
        <v>452</v>
      </c>
    </row>
    <row r="36" ht="46" customHeight="1" spans="1:10">
      <c r="A36" s="215" t="s">
        <v>349</v>
      </c>
      <c r="B36" s="114" t="s">
        <v>442</v>
      </c>
      <c r="C36" s="114" t="s">
        <v>398</v>
      </c>
      <c r="D36" s="114" t="s">
        <v>399</v>
      </c>
      <c r="E36" s="114" t="s">
        <v>453</v>
      </c>
      <c r="F36" s="114" t="s">
        <v>383</v>
      </c>
      <c r="G36" s="216" t="s">
        <v>401</v>
      </c>
      <c r="H36" s="114" t="s">
        <v>392</v>
      </c>
      <c r="I36" s="114" t="s">
        <v>393</v>
      </c>
      <c r="J36" s="114" t="s">
        <v>454</v>
      </c>
    </row>
    <row r="37" ht="46" customHeight="1" spans="1:10">
      <c r="A37" s="215" t="s">
        <v>351</v>
      </c>
      <c r="B37" s="114" t="s">
        <v>455</v>
      </c>
      <c r="C37" s="114" t="s">
        <v>363</v>
      </c>
      <c r="D37" s="114" t="s">
        <v>364</v>
      </c>
      <c r="E37" s="114" t="s">
        <v>456</v>
      </c>
      <c r="F37" s="114" t="s">
        <v>383</v>
      </c>
      <c r="G37" s="216">
        <v>1</v>
      </c>
      <c r="H37" s="114" t="s">
        <v>367</v>
      </c>
      <c r="I37" s="114" t="s">
        <v>368</v>
      </c>
      <c r="J37" s="114" t="s">
        <v>457</v>
      </c>
    </row>
    <row r="38" ht="46" customHeight="1" spans="1:10">
      <c r="A38" s="215" t="s">
        <v>351</v>
      </c>
      <c r="B38" s="114" t="s">
        <v>455</v>
      </c>
      <c r="C38" s="114" t="s">
        <v>363</v>
      </c>
      <c r="D38" s="114" t="s">
        <v>364</v>
      </c>
      <c r="E38" s="114" t="s">
        <v>458</v>
      </c>
      <c r="F38" s="114" t="s">
        <v>383</v>
      </c>
      <c r="G38" s="216">
        <v>2</v>
      </c>
      <c r="H38" s="114" t="s">
        <v>367</v>
      </c>
      <c r="I38" s="114" t="s">
        <v>368</v>
      </c>
      <c r="J38" s="114" t="s">
        <v>459</v>
      </c>
    </row>
    <row r="39" ht="46" customHeight="1" spans="1:10">
      <c r="A39" s="215" t="s">
        <v>351</v>
      </c>
      <c r="B39" s="114" t="s">
        <v>455</v>
      </c>
      <c r="C39" s="114" t="s">
        <v>363</v>
      </c>
      <c r="D39" s="114" t="s">
        <v>364</v>
      </c>
      <c r="E39" s="114" t="s">
        <v>460</v>
      </c>
      <c r="F39" s="114" t="s">
        <v>383</v>
      </c>
      <c r="G39" s="216">
        <v>1</v>
      </c>
      <c r="H39" s="114" t="s">
        <v>367</v>
      </c>
      <c r="I39" s="114" t="s">
        <v>368</v>
      </c>
      <c r="J39" s="114" t="s">
        <v>461</v>
      </c>
    </row>
    <row r="40" ht="46" customHeight="1" spans="1:10">
      <c r="A40" s="215" t="s">
        <v>351</v>
      </c>
      <c r="B40" s="114" t="s">
        <v>455</v>
      </c>
      <c r="C40" s="114" t="s">
        <v>363</v>
      </c>
      <c r="D40" s="114" t="s">
        <v>372</v>
      </c>
      <c r="E40" s="114" t="s">
        <v>462</v>
      </c>
      <c r="F40" s="114" t="s">
        <v>366</v>
      </c>
      <c r="G40" s="216">
        <v>95</v>
      </c>
      <c r="H40" s="114" t="s">
        <v>374</v>
      </c>
      <c r="I40" s="114" t="s">
        <v>368</v>
      </c>
      <c r="J40" s="114" t="s">
        <v>463</v>
      </c>
    </row>
    <row r="41" ht="46" customHeight="1" spans="1:10">
      <c r="A41" s="215" t="s">
        <v>351</v>
      </c>
      <c r="B41" s="114" t="s">
        <v>455</v>
      </c>
      <c r="C41" s="114" t="s">
        <v>363</v>
      </c>
      <c r="D41" s="114" t="s">
        <v>378</v>
      </c>
      <c r="E41" s="114" t="s">
        <v>464</v>
      </c>
      <c r="F41" s="114" t="s">
        <v>366</v>
      </c>
      <c r="G41" s="216">
        <v>95</v>
      </c>
      <c r="H41" s="114" t="s">
        <v>374</v>
      </c>
      <c r="I41" s="114" t="s">
        <v>368</v>
      </c>
      <c r="J41" s="114" t="s">
        <v>465</v>
      </c>
    </row>
    <row r="42" ht="46" customHeight="1" spans="1:10">
      <c r="A42" s="215" t="s">
        <v>351</v>
      </c>
      <c r="B42" s="114" t="s">
        <v>455</v>
      </c>
      <c r="C42" s="114" t="s">
        <v>363</v>
      </c>
      <c r="D42" s="114" t="s">
        <v>381</v>
      </c>
      <c r="E42" s="114" t="s">
        <v>411</v>
      </c>
      <c r="F42" s="114" t="s">
        <v>383</v>
      </c>
      <c r="G42" s="216">
        <v>1800000</v>
      </c>
      <c r="H42" s="114" t="s">
        <v>384</v>
      </c>
      <c r="I42" s="114" t="s">
        <v>368</v>
      </c>
      <c r="J42" s="114" t="s">
        <v>466</v>
      </c>
    </row>
    <row r="43" ht="46" customHeight="1" spans="1:10">
      <c r="A43" s="215" t="s">
        <v>351</v>
      </c>
      <c r="B43" s="114" t="s">
        <v>455</v>
      </c>
      <c r="C43" s="114" t="s">
        <v>386</v>
      </c>
      <c r="D43" s="114" t="s">
        <v>387</v>
      </c>
      <c r="E43" s="114" t="s">
        <v>467</v>
      </c>
      <c r="F43" s="114" t="s">
        <v>383</v>
      </c>
      <c r="G43" s="114" t="s">
        <v>391</v>
      </c>
      <c r="H43" s="114" t="s">
        <v>392</v>
      </c>
      <c r="I43" s="114" t="s">
        <v>393</v>
      </c>
      <c r="J43" s="114" t="s">
        <v>468</v>
      </c>
    </row>
    <row r="44" ht="46" customHeight="1" spans="1:10">
      <c r="A44" s="215" t="s">
        <v>351</v>
      </c>
      <c r="B44" s="114" t="s">
        <v>455</v>
      </c>
      <c r="C44" s="114" t="s">
        <v>398</v>
      </c>
      <c r="D44" s="114" t="s">
        <v>399</v>
      </c>
      <c r="E44" s="114" t="s">
        <v>400</v>
      </c>
      <c r="F44" s="114" t="s">
        <v>383</v>
      </c>
      <c r="G44" s="216" t="s">
        <v>401</v>
      </c>
      <c r="H44" s="114" t="s">
        <v>392</v>
      </c>
      <c r="I44" s="114" t="s">
        <v>393</v>
      </c>
      <c r="J44" s="114" t="s">
        <v>469</v>
      </c>
    </row>
    <row r="45" ht="46" customHeight="1" spans="1:10">
      <c r="A45" s="215" t="s">
        <v>323</v>
      </c>
      <c r="B45" s="114" t="s">
        <v>470</v>
      </c>
      <c r="C45" s="114" t="s">
        <v>363</v>
      </c>
      <c r="D45" s="114" t="s">
        <v>364</v>
      </c>
      <c r="E45" s="114" t="s">
        <v>471</v>
      </c>
      <c r="F45" s="114" t="s">
        <v>366</v>
      </c>
      <c r="G45" s="216">
        <v>200</v>
      </c>
      <c r="H45" s="114" t="s">
        <v>405</v>
      </c>
      <c r="I45" s="114" t="s">
        <v>368</v>
      </c>
      <c r="J45" s="114" t="s">
        <v>472</v>
      </c>
    </row>
    <row r="46" ht="46" customHeight="1" spans="1:10">
      <c r="A46" s="215" t="s">
        <v>323</v>
      </c>
      <c r="B46" s="114" t="s">
        <v>470</v>
      </c>
      <c r="C46" s="114" t="s">
        <v>363</v>
      </c>
      <c r="D46" s="114" t="s">
        <v>364</v>
      </c>
      <c r="E46" s="114" t="s">
        <v>473</v>
      </c>
      <c r="F46" s="114" t="s">
        <v>366</v>
      </c>
      <c r="G46" s="216">
        <v>5</v>
      </c>
      <c r="H46" s="114" t="s">
        <v>419</v>
      </c>
      <c r="I46" s="114" t="s">
        <v>368</v>
      </c>
      <c r="J46" s="114" t="s">
        <v>474</v>
      </c>
    </row>
    <row r="47" ht="46" customHeight="1" spans="1:10">
      <c r="A47" s="215" t="s">
        <v>323</v>
      </c>
      <c r="B47" s="114" t="s">
        <v>470</v>
      </c>
      <c r="C47" s="114" t="s">
        <v>363</v>
      </c>
      <c r="D47" s="114" t="s">
        <v>372</v>
      </c>
      <c r="E47" s="114" t="s">
        <v>475</v>
      </c>
      <c r="F47" s="114" t="s">
        <v>366</v>
      </c>
      <c r="G47" s="216">
        <v>90</v>
      </c>
      <c r="H47" s="114" t="s">
        <v>374</v>
      </c>
      <c r="I47" s="114" t="s">
        <v>368</v>
      </c>
      <c r="J47" s="114" t="s">
        <v>476</v>
      </c>
    </row>
    <row r="48" ht="46" customHeight="1" spans="1:10">
      <c r="A48" s="215" t="s">
        <v>323</v>
      </c>
      <c r="B48" s="114" t="s">
        <v>470</v>
      </c>
      <c r="C48" s="114" t="s">
        <v>363</v>
      </c>
      <c r="D48" s="114" t="s">
        <v>378</v>
      </c>
      <c r="E48" s="114" t="s">
        <v>477</v>
      </c>
      <c r="F48" s="114" t="s">
        <v>383</v>
      </c>
      <c r="G48" s="216">
        <v>1</v>
      </c>
      <c r="H48" s="114" t="s">
        <v>448</v>
      </c>
      <c r="I48" s="114" t="s">
        <v>368</v>
      </c>
      <c r="J48" s="114" t="s">
        <v>478</v>
      </c>
    </row>
    <row r="49" ht="46" customHeight="1" spans="1:10">
      <c r="A49" s="215" t="s">
        <v>323</v>
      </c>
      <c r="B49" s="114" t="s">
        <v>470</v>
      </c>
      <c r="C49" s="114" t="s">
        <v>363</v>
      </c>
      <c r="D49" s="114" t="s">
        <v>381</v>
      </c>
      <c r="E49" s="114" t="s">
        <v>411</v>
      </c>
      <c r="F49" s="114" t="s">
        <v>383</v>
      </c>
      <c r="G49" s="216">
        <v>100000</v>
      </c>
      <c r="H49" s="114" t="s">
        <v>384</v>
      </c>
      <c r="I49" s="114" t="s">
        <v>368</v>
      </c>
      <c r="J49" s="114" t="s">
        <v>479</v>
      </c>
    </row>
    <row r="50" ht="81" customHeight="1" spans="1:10">
      <c r="A50" s="215" t="s">
        <v>323</v>
      </c>
      <c r="B50" s="114" t="s">
        <v>470</v>
      </c>
      <c r="C50" s="114" t="s">
        <v>386</v>
      </c>
      <c r="D50" s="114" t="s">
        <v>387</v>
      </c>
      <c r="E50" s="114" t="s">
        <v>480</v>
      </c>
      <c r="F50" s="114" t="s">
        <v>383</v>
      </c>
      <c r="G50" s="216">
        <v>90</v>
      </c>
      <c r="H50" s="114" t="s">
        <v>374</v>
      </c>
      <c r="I50" s="114" t="s">
        <v>393</v>
      </c>
      <c r="J50" s="114" t="s">
        <v>481</v>
      </c>
    </row>
    <row r="51" ht="46" customHeight="1" spans="1:10">
      <c r="A51" s="215" t="s">
        <v>323</v>
      </c>
      <c r="B51" s="114" t="s">
        <v>470</v>
      </c>
      <c r="C51" s="114" t="s">
        <v>386</v>
      </c>
      <c r="D51" s="114" t="s">
        <v>387</v>
      </c>
      <c r="E51" s="114" t="s">
        <v>482</v>
      </c>
      <c r="F51" s="114" t="s">
        <v>383</v>
      </c>
      <c r="G51" s="114" t="s">
        <v>391</v>
      </c>
      <c r="H51" s="114" t="s">
        <v>392</v>
      </c>
      <c r="I51" s="114" t="s">
        <v>393</v>
      </c>
      <c r="J51" s="114" t="s">
        <v>482</v>
      </c>
    </row>
    <row r="52" ht="46" customHeight="1" spans="1:10">
      <c r="A52" s="215" t="s">
        <v>323</v>
      </c>
      <c r="B52" s="114" t="s">
        <v>470</v>
      </c>
      <c r="C52" s="114" t="s">
        <v>398</v>
      </c>
      <c r="D52" s="114" t="s">
        <v>399</v>
      </c>
      <c r="E52" s="114" t="s">
        <v>483</v>
      </c>
      <c r="F52" s="114" t="s">
        <v>383</v>
      </c>
      <c r="G52" s="114" t="s">
        <v>401</v>
      </c>
      <c r="H52" s="114" t="s">
        <v>392</v>
      </c>
      <c r="I52" s="114" t="s">
        <v>393</v>
      </c>
      <c r="J52" s="114" t="s">
        <v>484</v>
      </c>
    </row>
    <row r="53" ht="46" customHeight="1" spans="1:10">
      <c r="A53" s="215" t="s">
        <v>318</v>
      </c>
      <c r="B53" s="114" t="s">
        <v>485</v>
      </c>
      <c r="C53" s="114" t="s">
        <v>363</v>
      </c>
      <c r="D53" s="114" t="s">
        <v>364</v>
      </c>
      <c r="E53" s="114" t="s">
        <v>486</v>
      </c>
      <c r="F53" s="114" t="s">
        <v>383</v>
      </c>
      <c r="G53" s="216">
        <v>1</v>
      </c>
      <c r="H53" s="114" t="s">
        <v>487</v>
      </c>
      <c r="I53" s="114" t="s">
        <v>368</v>
      </c>
      <c r="J53" s="114" t="s">
        <v>488</v>
      </c>
    </row>
    <row r="54" ht="46" customHeight="1" spans="1:10">
      <c r="A54" s="215" t="s">
        <v>318</v>
      </c>
      <c r="B54" s="114" t="s">
        <v>485</v>
      </c>
      <c r="C54" s="114" t="s">
        <v>363</v>
      </c>
      <c r="D54" s="114" t="s">
        <v>364</v>
      </c>
      <c r="E54" s="114" t="s">
        <v>489</v>
      </c>
      <c r="F54" s="114" t="s">
        <v>366</v>
      </c>
      <c r="G54" s="216">
        <v>3</v>
      </c>
      <c r="H54" s="114" t="s">
        <v>419</v>
      </c>
      <c r="I54" s="114" t="s">
        <v>368</v>
      </c>
      <c r="J54" s="114" t="s">
        <v>490</v>
      </c>
    </row>
    <row r="55" ht="46" customHeight="1" spans="1:10">
      <c r="A55" s="215" t="s">
        <v>318</v>
      </c>
      <c r="B55" s="114" t="s">
        <v>485</v>
      </c>
      <c r="C55" s="114" t="s">
        <v>363</v>
      </c>
      <c r="D55" s="114" t="s">
        <v>372</v>
      </c>
      <c r="E55" s="114" t="s">
        <v>491</v>
      </c>
      <c r="F55" s="114" t="s">
        <v>366</v>
      </c>
      <c r="G55" s="216">
        <v>95</v>
      </c>
      <c r="H55" s="114" t="s">
        <v>374</v>
      </c>
      <c r="I55" s="114" t="s">
        <v>368</v>
      </c>
      <c r="J55" s="114" t="s">
        <v>492</v>
      </c>
    </row>
    <row r="56" ht="46" customHeight="1" spans="1:10">
      <c r="A56" s="215" t="s">
        <v>318</v>
      </c>
      <c r="B56" s="114" t="s">
        <v>485</v>
      </c>
      <c r="C56" s="114" t="s">
        <v>363</v>
      </c>
      <c r="D56" s="114" t="s">
        <v>378</v>
      </c>
      <c r="E56" s="114" t="s">
        <v>493</v>
      </c>
      <c r="F56" s="114" t="s">
        <v>494</v>
      </c>
      <c r="G56" s="216">
        <v>1</v>
      </c>
      <c r="H56" s="114" t="s">
        <v>448</v>
      </c>
      <c r="I56" s="114" t="s">
        <v>368</v>
      </c>
      <c r="J56" s="114" t="s">
        <v>495</v>
      </c>
    </row>
    <row r="57" ht="46" customHeight="1" spans="1:10">
      <c r="A57" s="215" t="s">
        <v>318</v>
      </c>
      <c r="B57" s="114" t="s">
        <v>485</v>
      </c>
      <c r="C57" s="114" t="s">
        <v>363</v>
      </c>
      <c r="D57" s="114" t="s">
        <v>381</v>
      </c>
      <c r="E57" s="114" t="s">
        <v>411</v>
      </c>
      <c r="F57" s="114" t="s">
        <v>494</v>
      </c>
      <c r="G57" s="216">
        <v>650000</v>
      </c>
      <c r="H57" s="114" t="s">
        <v>384</v>
      </c>
      <c r="I57" s="114" t="s">
        <v>368</v>
      </c>
      <c r="J57" s="114" t="s">
        <v>496</v>
      </c>
    </row>
    <row r="58" ht="46" customHeight="1" spans="1:10">
      <c r="A58" s="215" t="s">
        <v>318</v>
      </c>
      <c r="B58" s="114" t="s">
        <v>485</v>
      </c>
      <c r="C58" s="114" t="s">
        <v>386</v>
      </c>
      <c r="D58" s="114" t="s">
        <v>387</v>
      </c>
      <c r="E58" s="114" t="s">
        <v>497</v>
      </c>
      <c r="F58" s="114" t="s">
        <v>383</v>
      </c>
      <c r="G58" s="114" t="s">
        <v>391</v>
      </c>
      <c r="H58" s="114" t="s">
        <v>392</v>
      </c>
      <c r="I58" s="114" t="s">
        <v>393</v>
      </c>
      <c r="J58" s="114" t="s">
        <v>498</v>
      </c>
    </row>
    <row r="59" ht="108" customHeight="1" spans="1:10">
      <c r="A59" s="215" t="s">
        <v>318</v>
      </c>
      <c r="B59" s="114" t="s">
        <v>485</v>
      </c>
      <c r="C59" s="114" t="s">
        <v>386</v>
      </c>
      <c r="D59" s="114" t="s">
        <v>387</v>
      </c>
      <c r="E59" s="114" t="s">
        <v>499</v>
      </c>
      <c r="F59" s="114" t="s">
        <v>383</v>
      </c>
      <c r="G59" s="114" t="s">
        <v>391</v>
      </c>
      <c r="H59" s="114" t="s">
        <v>392</v>
      </c>
      <c r="I59" s="114" t="s">
        <v>393</v>
      </c>
      <c r="J59" s="114" t="s">
        <v>500</v>
      </c>
    </row>
    <row r="60" ht="46" customHeight="1" spans="1:10">
      <c r="A60" s="215" t="s">
        <v>318</v>
      </c>
      <c r="B60" s="114" t="s">
        <v>485</v>
      </c>
      <c r="C60" s="114" t="s">
        <v>398</v>
      </c>
      <c r="D60" s="114" t="s">
        <v>399</v>
      </c>
      <c r="E60" s="114" t="s">
        <v>501</v>
      </c>
      <c r="F60" s="114" t="s">
        <v>383</v>
      </c>
      <c r="G60" s="114" t="s">
        <v>401</v>
      </c>
      <c r="H60" s="114" t="s">
        <v>392</v>
      </c>
      <c r="I60" s="114" t="s">
        <v>393</v>
      </c>
      <c r="J60" s="114" t="s">
        <v>502</v>
      </c>
    </row>
    <row r="61" ht="63" customHeight="1" spans="1:10">
      <c r="A61" s="215" t="s">
        <v>334</v>
      </c>
      <c r="B61" s="114" t="s">
        <v>503</v>
      </c>
      <c r="C61" s="114" t="s">
        <v>363</v>
      </c>
      <c r="D61" s="114" t="s">
        <v>364</v>
      </c>
      <c r="E61" s="114" t="s">
        <v>504</v>
      </c>
      <c r="F61" s="114" t="s">
        <v>383</v>
      </c>
      <c r="G61" s="216">
        <v>11</v>
      </c>
      <c r="H61" s="114" t="s">
        <v>505</v>
      </c>
      <c r="I61" s="114" t="s">
        <v>368</v>
      </c>
      <c r="J61" s="114" t="s">
        <v>506</v>
      </c>
    </row>
    <row r="62" ht="46" customHeight="1" spans="1:10">
      <c r="A62" s="215" t="s">
        <v>334</v>
      </c>
      <c r="B62" s="114" t="s">
        <v>503</v>
      </c>
      <c r="C62" s="114" t="s">
        <v>363</v>
      </c>
      <c r="D62" s="114" t="s">
        <v>364</v>
      </c>
      <c r="E62" s="114" t="s">
        <v>507</v>
      </c>
      <c r="F62" s="114" t="s">
        <v>383</v>
      </c>
      <c r="G62" s="216">
        <v>151</v>
      </c>
      <c r="H62" s="114" t="s">
        <v>405</v>
      </c>
      <c r="I62" s="114" t="s">
        <v>368</v>
      </c>
      <c r="J62" s="114" t="s">
        <v>508</v>
      </c>
    </row>
    <row r="63" ht="46" customHeight="1" spans="1:10">
      <c r="A63" s="215" t="s">
        <v>334</v>
      </c>
      <c r="B63" s="114" t="s">
        <v>503</v>
      </c>
      <c r="C63" s="114" t="s">
        <v>363</v>
      </c>
      <c r="D63" s="114" t="s">
        <v>372</v>
      </c>
      <c r="E63" s="114" t="s">
        <v>509</v>
      </c>
      <c r="F63" s="114" t="s">
        <v>383</v>
      </c>
      <c r="G63" s="216">
        <v>100</v>
      </c>
      <c r="H63" s="114" t="s">
        <v>374</v>
      </c>
      <c r="I63" s="114" t="s">
        <v>368</v>
      </c>
      <c r="J63" s="114" t="s">
        <v>510</v>
      </c>
    </row>
    <row r="64" ht="46" customHeight="1" spans="1:10">
      <c r="A64" s="215" t="s">
        <v>334</v>
      </c>
      <c r="B64" s="114" t="s">
        <v>503</v>
      </c>
      <c r="C64" s="114" t="s">
        <v>363</v>
      </c>
      <c r="D64" s="114" t="s">
        <v>378</v>
      </c>
      <c r="E64" s="114" t="s">
        <v>511</v>
      </c>
      <c r="F64" s="114" t="s">
        <v>383</v>
      </c>
      <c r="G64" s="216">
        <v>1</v>
      </c>
      <c r="H64" s="114" t="s">
        <v>448</v>
      </c>
      <c r="I64" s="114" t="s">
        <v>368</v>
      </c>
      <c r="J64" s="114" t="s">
        <v>512</v>
      </c>
    </row>
    <row r="65" ht="93" customHeight="1" spans="1:10">
      <c r="A65" s="215" t="s">
        <v>334</v>
      </c>
      <c r="B65" s="114" t="s">
        <v>503</v>
      </c>
      <c r="C65" s="114" t="s">
        <v>363</v>
      </c>
      <c r="D65" s="114" t="s">
        <v>381</v>
      </c>
      <c r="E65" s="114" t="s">
        <v>411</v>
      </c>
      <c r="F65" s="114" t="s">
        <v>383</v>
      </c>
      <c r="G65" s="114" t="s">
        <v>513</v>
      </c>
      <c r="H65" s="114" t="s">
        <v>384</v>
      </c>
      <c r="I65" s="114" t="s">
        <v>368</v>
      </c>
      <c r="J65" s="114" t="s">
        <v>514</v>
      </c>
    </row>
    <row r="66" ht="93" customHeight="1" spans="1:10">
      <c r="A66" s="215" t="s">
        <v>334</v>
      </c>
      <c r="B66" s="114" t="s">
        <v>503</v>
      </c>
      <c r="C66" s="114" t="s">
        <v>386</v>
      </c>
      <c r="D66" s="114" t="s">
        <v>387</v>
      </c>
      <c r="E66" s="114" t="s">
        <v>515</v>
      </c>
      <c r="F66" s="114" t="s">
        <v>383</v>
      </c>
      <c r="G66" s="114" t="s">
        <v>516</v>
      </c>
      <c r="H66" s="114" t="s">
        <v>392</v>
      </c>
      <c r="I66" s="114" t="s">
        <v>393</v>
      </c>
      <c r="J66" s="114" t="s">
        <v>517</v>
      </c>
    </row>
    <row r="67" ht="68" customHeight="1" spans="1:10">
      <c r="A67" s="215" t="s">
        <v>334</v>
      </c>
      <c r="B67" s="114" t="s">
        <v>503</v>
      </c>
      <c r="C67" s="114" t="s">
        <v>398</v>
      </c>
      <c r="D67" s="114" t="s">
        <v>399</v>
      </c>
      <c r="E67" s="114" t="s">
        <v>518</v>
      </c>
      <c r="F67" s="114" t="s">
        <v>383</v>
      </c>
      <c r="G67" s="216">
        <v>95</v>
      </c>
      <c r="H67" s="114" t="s">
        <v>392</v>
      </c>
      <c r="I67" s="114" t="s">
        <v>393</v>
      </c>
      <c r="J67" s="114" t="s">
        <v>519</v>
      </c>
    </row>
    <row r="68" ht="46" customHeight="1" spans="1:10">
      <c r="A68" s="215" t="s">
        <v>327</v>
      </c>
      <c r="B68" s="114" t="s">
        <v>520</v>
      </c>
      <c r="C68" s="114" t="s">
        <v>363</v>
      </c>
      <c r="D68" s="114" t="s">
        <v>364</v>
      </c>
      <c r="E68" s="114" t="s">
        <v>521</v>
      </c>
      <c r="F68" s="114" t="s">
        <v>522</v>
      </c>
      <c r="G68" s="216">
        <v>5</v>
      </c>
      <c r="H68" s="114" t="s">
        <v>419</v>
      </c>
      <c r="I68" s="114" t="s">
        <v>368</v>
      </c>
      <c r="J68" s="114" t="s">
        <v>523</v>
      </c>
    </row>
    <row r="69" ht="46" customHeight="1" spans="1:10">
      <c r="A69" s="215" t="s">
        <v>327</v>
      </c>
      <c r="B69" s="114" t="s">
        <v>520</v>
      </c>
      <c r="C69" s="114" t="s">
        <v>363</v>
      </c>
      <c r="D69" s="114" t="s">
        <v>364</v>
      </c>
      <c r="E69" s="114" t="s">
        <v>524</v>
      </c>
      <c r="F69" s="114" t="s">
        <v>366</v>
      </c>
      <c r="G69" s="216">
        <v>1</v>
      </c>
      <c r="H69" s="114" t="s">
        <v>367</v>
      </c>
      <c r="I69" s="114" t="s">
        <v>368</v>
      </c>
      <c r="J69" s="114" t="s">
        <v>525</v>
      </c>
    </row>
    <row r="70" ht="46" customHeight="1" spans="1:10">
      <c r="A70" s="215" t="s">
        <v>327</v>
      </c>
      <c r="B70" s="114" t="s">
        <v>520</v>
      </c>
      <c r="C70" s="114" t="s">
        <v>363</v>
      </c>
      <c r="D70" s="114" t="s">
        <v>364</v>
      </c>
      <c r="E70" s="114" t="s">
        <v>526</v>
      </c>
      <c r="F70" s="114" t="s">
        <v>366</v>
      </c>
      <c r="G70" s="216">
        <v>1</v>
      </c>
      <c r="H70" s="114" t="s">
        <v>505</v>
      </c>
      <c r="I70" s="114" t="s">
        <v>368</v>
      </c>
      <c r="J70" s="114" t="s">
        <v>527</v>
      </c>
    </row>
    <row r="71" ht="46" customHeight="1" spans="1:10">
      <c r="A71" s="215" t="s">
        <v>327</v>
      </c>
      <c r="B71" s="114" t="s">
        <v>520</v>
      </c>
      <c r="C71" s="114" t="s">
        <v>363</v>
      </c>
      <c r="D71" s="114" t="s">
        <v>364</v>
      </c>
      <c r="E71" s="114" t="s">
        <v>528</v>
      </c>
      <c r="F71" s="114" t="s">
        <v>366</v>
      </c>
      <c r="G71" s="216">
        <v>1</v>
      </c>
      <c r="H71" s="114" t="s">
        <v>505</v>
      </c>
      <c r="I71" s="114" t="s">
        <v>368</v>
      </c>
      <c r="J71" s="114" t="s">
        <v>529</v>
      </c>
    </row>
    <row r="72" ht="46" customHeight="1" spans="1:10">
      <c r="A72" s="215" t="s">
        <v>327</v>
      </c>
      <c r="B72" s="114" t="s">
        <v>520</v>
      </c>
      <c r="C72" s="114" t="s">
        <v>363</v>
      </c>
      <c r="D72" s="114" t="s">
        <v>372</v>
      </c>
      <c r="E72" s="114" t="s">
        <v>530</v>
      </c>
      <c r="F72" s="114" t="s">
        <v>383</v>
      </c>
      <c r="G72" s="216">
        <v>95</v>
      </c>
      <c r="H72" s="114" t="s">
        <v>374</v>
      </c>
      <c r="I72" s="114" t="s">
        <v>368</v>
      </c>
      <c r="J72" s="114" t="s">
        <v>531</v>
      </c>
    </row>
    <row r="73" ht="126" customHeight="1" spans="1:10">
      <c r="A73" s="215" t="s">
        <v>327</v>
      </c>
      <c r="B73" s="114" t="s">
        <v>520</v>
      </c>
      <c r="C73" s="114" t="s">
        <v>363</v>
      </c>
      <c r="D73" s="114" t="s">
        <v>381</v>
      </c>
      <c r="E73" s="114" t="s">
        <v>411</v>
      </c>
      <c r="F73" s="114" t="s">
        <v>383</v>
      </c>
      <c r="G73" s="216">
        <v>2000000</v>
      </c>
      <c r="H73" s="114" t="s">
        <v>384</v>
      </c>
      <c r="I73" s="114" t="s">
        <v>368</v>
      </c>
      <c r="J73" s="114" t="s">
        <v>532</v>
      </c>
    </row>
    <row r="74" ht="46" customHeight="1" spans="1:10">
      <c r="A74" s="215" t="s">
        <v>327</v>
      </c>
      <c r="B74" s="114" t="s">
        <v>520</v>
      </c>
      <c r="C74" s="114" t="s">
        <v>386</v>
      </c>
      <c r="D74" s="114" t="s">
        <v>387</v>
      </c>
      <c r="E74" s="114" t="s">
        <v>533</v>
      </c>
      <c r="F74" s="114" t="s">
        <v>383</v>
      </c>
      <c r="G74" s="114" t="s">
        <v>434</v>
      </c>
      <c r="H74" s="114" t="s">
        <v>392</v>
      </c>
      <c r="I74" s="114" t="s">
        <v>393</v>
      </c>
      <c r="J74" s="114" t="s">
        <v>534</v>
      </c>
    </row>
    <row r="75" ht="46" customHeight="1" spans="1:10">
      <c r="A75" s="215" t="s">
        <v>327</v>
      </c>
      <c r="B75" s="114" t="s">
        <v>520</v>
      </c>
      <c r="C75" s="114" t="s">
        <v>386</v>
      </c>
      <c r="D75" s="114" t="s">
        <v>387</v>
      </c>
      <c r="E75" s="114" t="s">
        <v>535</v>
      </c>
      <c r="F75" s="114" t="s">
        <v>383</v>
      </c>
      <c r="G75" s="114" t="s">
        <v>536</v>
      </c>
      <c r="H75" s="114" t="s">
        <v>392</v>
      </c>
      <c r="I75" s="114" t="s">
        <v>393</v>
      </c>
      <c r="J75" s="114" t="s">
        <v>525</v>
      </c>
    </row>
    <row r="76" ht="46" customHeight="1" spans="1:10">
      <c r="A76" s="215" t="s">
        <v>327</v>
      </c>
      <c r="B76" s="114" t="s">
        <v>520</v>
      </c>
      <c r="C76" s="114" t="s">
        <v>386</v>
      </c>
      <c r="D76" s="114" t="s">
        <v>436</v>
      </c>
      <c r="E76" s="114" t="s">
        <v>537</v>
      </c>
      <c r="F76" s="114" t="s">
        <v>383</v>
      </c>
      <c r="G76" s="114" t="s">
        <v>438</v>
      </c>
      <c r="H76" s="114" t="s">
        <v>392</v>
      </c>
      <c r="I76" s="114" t="s">
        <v>393</v>
      </c>
      <c r="J76" s="114" t="s">
        <v>538</v>
      </c>
    </row>
    <row r="77" ht="46" customHeight="1" spans="1:10">
      <c r="A77" s="217" t="s">
        <v>327</v>
      </c>
      <c r="B77" s="218" t="s">
        <v>520</v>
      </c>
      <c r="C77" s="114" t="s">
        <v>398</v>
      </c>
      <c r="D77" s="114" t="s">
        <v>399</v>
      </c>
      <c r="E77" s="114" t="s">
        <v>539</v>
      </c>
      <c r="F77" s="114" t="s">
        <v>383</v>
      </c>
      <c r="G77" s="114" t="s">
        <v>401</v>
      </c>
      <c r="H77" s="114" t="s">
        <v>392</v>
      </c>
      <c r="I77" s="114" t="s">
        <v>393</v>
      </c>
      <c r="J77" s="114" t="s">
        <v>540</v>
      </c>
    </row>
    <row r="78" ht="36" customHeight="1" spans="1:10">
      <c r="A78" s="219" t="s">
        <v>340</v>
      </c>
      <c r="B78" s="220" t="s">
        <v>541</v>
      </c>
      <c r="C78" s="221" t="s">
        <v>363</v>
      </c>
      <c r="D78" s="221" t="s">
        <v>364</v>
      </c>
      <c r="E78" s="221" t="s">
        <v>542</v>
      </c>
      <c r="F78" s="221" t="s">
        <v>383</v>
      </c>
      <c r="G78" s="222">
        <v>1</v>
      </c>
      <c r="H78" s="221" t="s">
        <v>367</v>
      </c>
      <c r="I78" s="221" t="s">
        <v>368</v>
      </c>
      <c r="J78" s="221" t="s">
        <v>543</v>
      </c>
    </row>
    <row r="79" ht="36" customHeight="1" spans="1:10">
      <c r="A79" s="223"/>
      <c r="B79" s="224"/>
      <c r="C79" s="114" t="s">
        <v>363</v>
      </c>
      <c r="D79" s="114" t="s">
        <v>364</v>
      </c>
      <c r="E79" s="114" t="s">
        <v>544</v>
      </c>
      <c r="F79" s="114" t="s">
        <v>383</v>
      </c>
      <c r="G79" s="216">
        <v>1</v>
      </c>
      <c r="H79" s="114" t="s">
        <v>367</v>
      </c>
      <c r="I79" s="114" t="s">
        <v>368</v>
      </c>
      <c r="J79" s="114" t="s">
        <v>545</v>
      </c>
    </row>
    <row r="80" ht="36" customHeight="1" spans="1:10">
      <c r="A80" s="223"/>
      <c r="B80" s="224"/>
      <c r="C80" s="114" t="s">
        <v>363</v>
      </c>
      <c r="D80" s="114" t="s">
        <v>372</v>
      </c>
      <c r="E80" s="114" t="s">
        <v>546</v>
      </c>
      <c r="F80" s="114" t="s">
        <v>366</v>
      </c>
      <c r="G80" s="216">
        <v>95</v>
      </c>
      <c r="H80" s="114" t="s">
        <v>374</v>
      </c>
      <c r="I80" s="114" t="s">
        <v>368</v>
      </c>
      <c r="J80" s="114" t="s">
        <v>547</v>
      </c>
    </row>
    <row r="81" ht="36" customHeight="1" spans="1:10">
      <c r="A81" s="223"/>
      <c r="B81" s="224"/>
      <c r="C81" s="114" t="s">
        <v>363</v>
      </c>
      <c r="D81" s="114" t="s">
        <v>378</v>
      </c>
      <c r="E81" s="114" t="s">
        <v>548</v>
      </c>
      <c r="F81" s="114" t="s">
        <v>366</v>
      </c>
      <c r="G81" s="216">
        <v>95</v>
      </c>
      <c r="H81" s="114" t="s">
        <v>374</v>
      </c>
      <c r="I81" s="114" t="s">
        <v>368</v>
      </c>
      <c r="J81" s="114" t="s">
        <v>549</v>
      </c>
    </row>
    <row r="82" ht="36" customHeight="1" spans="1:10">
      <c r="A82" s="223"/>
      <c r="B82" s="224"/>
      <c r="C82" s="114" t="s">
        <v>363</v>
      </c>
      <c r="D82" s="114" t="s">
        <v>381</v>
      </c>
      <c r="E82" s="114" t="s">
        <v>382</v>
      </c>
      <c r="F82" s="114" t="s">
        <v>383</v>
      </c>
      <c r="G82" s="216">
        <v>100000</v>
      </c>
      <c r="H82" s="114" t="s">
        <v>384</v>
      </c>
      <c r="I82" s="114" t="s">
        <v>368</v>
      </c>
      <c r="J82" s="114" t="s">
        <v>550</v>
      </c>
    </row>
    <row r="83" ht="36" customHeight="1" spans="1:10">
      <c r="A83" s="223"/>
      <c r="B83" s="224"/>
      <c r="C83" s="225" t="s">
        <v>386</v>
      </c>
      <c r="D83" s="114" t="s">
        <v>387</v>
      </c>
      <c r="E83" s="114" t="s">
        <v>551</v>
      </c>
      <c r="F83" s="114" t="s">
        <v>366</v>
      </c>
      <c r="G83" s="216">
        <v>80</v>
      </c>
      <c r="H83" s="114" t="s">
        <v>374</v>
      </c>
      <c r="I83" s="114" t="s">
        <v>368</v>
      </c>
      <c r="J83" s="114" t="s">
        <v>552</v>
      </c>
    </row>
    <row r="84" ht="36" customHeight="1" spans="1:10">
      <c r="A84" s="223"/>
      <c r="B84" s="224"/>
      <c r="C84" s="225" t="s">
        <v>386</v>
      </c>
      <c r="D84" s="114" t="s">
        <v>387</v>
      </c>
      <c r="E84" s="114" t="s">
        <v>553</v>
      </c>
      <c r="F84" s="114" t="s">
        <v>383</v>
      </c>
      <c r="G84" s="114" t="s">
        <v>391</v>
      </c>
      <c r="H84" s="114" t="s">
        <v>392</v>
      </c>
      <c r="I84" s="114" t="s">
        <v>393</v>
      </c>
      <c r="J84" s="114" t="s">
        <v>554</v>
      </c>
    </row>
    <row r="85" ht="36" customHeight="1" spans="1:10">
      <c r="A85" s="226"/>
      <c r="B85" s="227"/>
      <c r="C85" s="225" t="s">
        <v>398</v>
      </c>
      <c r="D85" s="114" t="s">
        <v>399</v>
      </c>
      <c r="E85" s="114" t="s">
        <v>555</v>
      </c>
      <c r="F85" s="114" t="s">
        <v>383</v>
      </c>
      <c r="G85" s="114" t="s">
        <v>401</v>
      </c>
      <c r="H85" s="114" t="s">
        <v>392</v>
      </c>
      <c r="I85" s="114" t="s">
        <v>393</v>
      </c>
      <c r="J85" s="114" t="s">
        <v>555</v>
      </c>
    </row>
    <row r="86" ht="36" customHeight="1" spans="1:10">
      <c r="A86" s="219" t="s">
        <v>346</v>
      </c>
      <c r="B86" s="220" t="s">
        <v>556</v>
      </c>
      <c r="C86" s="225" t="s">
        <v>363</v>
      </c>
      <c r="D86" s="114" t="s">
        <v>364</v>
      </c>
      <c r="E86" s="114" t="s">
        <v>557</v>
      </c>
      <c r="F86" s="114" t="s">
        <v>366</v>
      </c>
      <c r="G86" s="216">
        <v>1</v>
      </c>
      <c r="H86" s="114" t="s">
        <v>419</v>
      </c>
      <c r="I86" s="114" t="s">
        <v>368</v>
      </c>
      <c r="J86" s="114" t="s">
        <v>558</v>
      </c>
    </row>
    <row r="87" ht="36" customHeight="1" spans="1:10">
      <c r="A87" s="223"/>
      <c r="B87" s="224"/>
      <c r="C87" s="225" t="s">
        <v>363</v>
      </c>
      <c r="D87" s="114" t="s">
        <v>372</v>
      </c>
      <c r="E87" s="114" t="s">
        <v>445</v>
      </c>
      <c r="F87" s="114" t="s">
        <v>366</v>
      </c>
      <c r="G87" s="216">
        <v>95</v>
      </c>
      <c r="H87" s="114" t="s">
        <v>374</v>
      </c>
      <c r="I87" s="114" t="s">
        <v>368</v>
      </c>
      <c r="J87" s="114" t="s">
        <v>446</v>
      </c>
    </row>
    <row r="88" ht="36" customHeight="1" spans="1:10">
      <c r="A88" s="223"/>
      <c r="B88" s="224"/>
      <c r="C88" s="225" t="s">
        <v>363</v>
      </c>
      <c r="D88" s="114" t="s">
        <v>378</v>
      </c>
      <c r="E88" s="114" t="s">
        <v>447</v>
      </c>
      <c r="F88" s="114" t="s">
        <v>383</v>
      </c>
      <c r="G88" s="216">
        <v>1</v>
      </c>
      <c r="H88" s="114" t="s">
        <v>448</v>
      </c>
      <c r="I88" s="114" t="s">
        <v>368</v>
      </c>
      <c r="J88" s="114" t="s">
        <v>449</v>
      </c>
    </row>
    <row r="89" ht="36" customHeight="1" spans="1:10">
      <c r="A89" s="223"/>
      <c r="B89" s="224"/>
      <c r="C89" s="225" t="s">
        <v>363</v>
      </c>
      <c r="D89" s="114" t="s">
        <v>381</v>
      </c>
      <c r="E89" s="114" t="s">
        <v>411</v>
      </c>
      <c r="F89" s="114" t="s">
        <v>383</v>
      </c>
      <c r="G89" s="216">
        <v>80000</v>
      </c>
      <c r="H89" s="114" t="s">
        <v>384</v>
      </c>
      <c r="I89" s="114" t="s">
        <v>368</v>
      </c>
      <c r="J89" s="114" t="s">
        <v>450</v>
      </c>
    </row>
    <row r="90" ht="36" customHeight="1" spans="1:10">
      <c r="A90" s="223"/>
      <c r="B90" s="224"/>
      <c r="C90" s="225" t="s">
        <v>386</v>
      </c>
      <c r="D90" s="114" t="s">
        <v>387</v>
      </c>
      <c r="E90" s="114" t="s">
        <v>559</v>
      </c>
      <c r="F90" s="114" t="s">
        <v>383</v>
      </c>
      <c r="G90" s="114" t="s">
        <v>391</v>
      </c>
      <c r="H90" s="114" t="s">
        <v>392</v>
      </c>
      <c r="I90" s="114" t="s">
        <v>393</v>
      </c>
      <c r="J90" s="114" t="s">
        <v>560</v>
      </c>
    </row>
    <row r="91" ht="36" customHeight="1" spans="1:10">
      <c r="A91" s="226"/>
      <c r="B91" s="227"/>
      <c r="C91" s="225" t="s">
        <v>398</v>
      </c>
      <c r="D91" s="114" t="s">
        <v>399</v>
      </c>
      <c r="E91" s="114" t="s">
        <v>453</v>
      </c>
      <c r="F91" s="114" t="s">
        <v>383</v>
      </c>
      <c r="G91" s="114" t="s">
        <v>401</v>
      </c>
      <c r="H91" s="114" t="s">
        <v>392</v>
      </c>
      <c r="I91" s="114" t="s">
        <v>393</v>
      </c>
      <c r="J91" s="114" t="s">
        <v>453</v>
      </c>
    </row>
    <row r="92" ht="36" customHeight="1" spans="1:10">
      <c r="A92" s="219" t="s">
        <v>338</v>
      </c>
      <c r="B92" s="220" t="s">
        <v>561</v>
      </c>
      <c r="C92" s="225" t="s">
        <v>363</v>
      </c>
      <c r="D92" s="114" t="s">
        <v>364</v>
      </c>
      <c r="E92" s="114" t="s">
        <v>562</v>
      </c>
      <c r="F92" s="114" t="s">
        <v>366</v>
      </c>
      <c r="G92" s="216">
        <v>2</v>
      </c>
      <c r="H92" s="114" t="s">
        <v>419</v>
      </c>
      <c r="I92" s="114" t="s">
        <v>368</v>
      </c>
      <c r="J92" s="114" t="s">
        <v>563</v>
      </c>
    </row>
    <row r="93" ht="36" customHeight="1" spans="1:10">
      <c r="A93" s="223"/>
      <c r="B93" s="224"/>
      <c r="C93" s="225" t="s">
        <v>363</v>
      </c>
      <c r="D93" s="114" t="s">
        <v>364</v>
      </c>
      <c r="E93" s="114" t="s">
        <v>564</v>
      </c>
      <c r="F93" s="114" t="s">
        <v>383</v>
      </c>
      <c r="G93" s="216">
        <v>1</v>
      </c>
      <c r="H93" s="114" t="s">
        <v>367</v>
      </c>
      <c r="I93" s="114" t="s">
        <v>368</v>
      </c>
      <c r="J93" s="114" t="s">
        <v>565</v>
      </c>
    </row>
    <row r="94" ht="36" customHeight="1" spans="1:10">
      <c r="A94" s="223"/>
      <c r="B94" s="224"/>
      <c r="C94" s="225" t="s">
        <v>363</v>
      </c>
      <c r="D94" s="114" t="s">
        <v>372</v>
      </c>
      <c r="E94" s="114" t="s">
        <v>566</v>
      </c>
      <c r="F94" s="114" t="s">
        <v>366</v>
      </c>
      <c r="G94" s="216">
        <v>95</v>
      </c>
      <c r="H94" s="114" t="s">
        <v>374</v>
      </c>
      <c r="I94" s="114" t="s">
        <v>368</v>
      </c>
      <c r="J94" s="114" t="s">
        <v>567</v>
      </c>
    </row>
    <row r="95" ht="36" customHeight="1" spans="1:10">
      <c r="A95" s="223"/>
      <c r="B95" s="224"/>
      <c r="C95" s="225" t="s">
        <v>363</v>
      </c>
      <c r="D95" s="114" t="s">
        <v>378</v>
      </c>
      <c r="E95" s="114" t="s">
        <v>447</v>
      </c>
      <c r="F95" s="114" t="s">
        <v>383</v>
      </c>
      <c r="G95" s="216">
        <v>1</v>
      </c>
      <c r="H95" s="114" t="s">
        <v>448</v>
      </c>
      <c r="I95" s="114" t="s">
        <v>368</v>
      </c>
      <c r="J95" s="114" t="s">
        <v>568</v>
      </c>
    </row>
    <row r="96" ht="36" customHeight="1" spans="1:10">
      <c r="A96" s="223"/>
      <c r="B96" s="224"/>
      <c r="C96" s="225" t="s">
        <v>363</v>
      </c>
      <c r="D96" s="114" t="s">
        <v>381</v>
      </c>
      <c r="E96" s="114" t="s">
        <v>411</v>
      </c>
      <c r="F96" s="114" t="s">
        <v>383</v>
      </c>
      <c r="G96" s="216">
        <v>80000</v>
      </c>
      <c r="H96" s="114" t="s">
        <v>384</v>
      </c>
      <c r="I96" s="114" t="s">
        <v>368</v>
      </c>
      <c r="J96" s="114" t="s">
        <v>569</v>
      </c>
    </row>
    <row r="97" ht="36" customHeight="1" spans="1:10">
      <c r="A97" s="223"/>
      <c r="B97" s="224"/>
      <c r="C97" s="225" t="s">
        <v>386</v>
      </c>
      <c r="D97" s="114" t="s">
        <v>387</v>
      </c>
      <c r="E97" s="114" t="s">
        <v>570</v>
      </c>
      <c r="F97" s="114" t="s">
        <v>383</v>
      </c>
      <c r="G97" s="114" t="s">
        <v>391</v>
      </c>
      <c r="H97" s="114" t="s">
        <v>392</v>
      </c>
      <c r="I97" s="114" t="s">
        <v>393</v>
      </c>
      <c r="J97" s="114" t="s">
        <v>571</v>
      </c>
    </row>
    <row r="98" ht="36" customHeight="1" spans="1:10">
      <c r="A98" s="226"/>
      <c r="B98" s="227"/>
      <c r="C98" s="225" t="s">
        <v>398</v>
      </c>
      <c r="D98" s="114" t="s">
        <v>399</v>
      </c>
      <c r="E98" s="114" t="s">
        <v>518</v>
      </c>
      <c r="F98" s="114" t="s">
        <v>383</v>
      </c>
      <c r="G98" s="114" t="s">
        <v>401</v>
      </c>
      <c r="H98" s="114" t="s">
        <v>392</v>
      </c>
      <c r="I98" s="114" t="s">
        <v>393</v>
      </c>
      <c r="J98" s="114" t="s">
        <v>572</v>
      </c>
    </row>
    <row r="99" ht="36" customHeight="1" spans="1:10">
      <c r="A99" s="219" t="s">
        <v>344</v>
      </c>
      <c r="B99" s="220" t="s">
        <v>573</v>
      </c>
      <c r="C99" s="225" t="s">
        <v>363</v>
      </c>
      <c r="D99" s="114" t="s">
        <v>364</v>
      </c>
      <c r="E99" s="114" t="s">
        <v>574</v>
      </c>
      <c r="F99" s="114" t="s">
        <v>383</v>
      </c>
      <c r="G99" s="216">
        <v>5</v>
      </c>
      <c r="H99" s="114" t="s">
        <v>405</v>
      </c>
      <c r="I99" s="114" t="s">
        <v>368</v>
      </c>
      <c r="J99" s="114" t="s">
        <v>575</v>
      </c>
    </row>
    <row r="100" ht="36" customHeight="1" spans="1:10">
      <c r="A100" s="223"/>
      <c r="B100" s="224"/>
      <c r="C100" s="225" t="s">
        <v>363</v>
      </c>
      <c r="D100" s="114" t="s">
        <v>372</v>
      </c>
      <c r="E100" s="114" t="s">
        <v>576</v>
      </c>
      <c r="F100" s="114" t="s">
        <v>383</v>
      </c>
      <c r="G100" s="216">
        <v>100</v>
      </c>
      <c r="H100" s="114" t="s">
        <v>374</v>
      </c>
      <c r="I100" s="114" t="s">
        <v>368</v>
      </c>
      <c r="J100" s="114" t="s">
        <v>577</v>
      </c>
    </row>
    <row r="101" ht="36" customHeight="1" spans="1:10">
      <c r="A101" s="223"/>
      <c r="B101" s="224"/>
      <c r="C101" s="225" t="s">
        <v>363</v>
      </c>
      <c r="D101" s="114" t="s">
        <v>378</v>
      </c>
      <c r="E101" s="114" t="s">
        <v>578</v>
      </c>
      <c r="F101" s="114" t="s">
        <v>494</v>
      </c>
      <c r="G101" s="216">
        <v>12</v>
      </c>
      <c r="H101" s="114" t="s">
        <v>579</v>
      </c>
      <c r="I101" s="114" t="s">
        <v>368</v>
      </c>
      <c r="J101" s="114" t="s">
        <v>580</v>
      </c>
    </row>
    <row r="102" ht="36" customHeight="1" spans="1:10">
      <c r="A102" s="223"/>
      <c r="B102" s="224"/>
      <c r="C102" s="225" t="s">
        <v>363</v>
      </c>
      <c r="D102" s="114" t="s">
        <v>381</v>
      </c>
      <c r="E102" s="114" t="s">
        <v>411</v>
      </c>
      <c r="F102" s="114" t="s">
        <v>383</v>
      </c>
      <c r="G102" s="216">
        <v>9400</v>
      </c>
      <c r="H102" s="114" t="s">
        <v>384</v>
      </c>
      <c r="I102" s="114" t="s">
        <v>368</v>
      </c>
      <c r="J102" s="114" t="s">
        <v>581</v>
      </c>
    </row>
    <row r="103" ht="36" customHeight="1" spans="1:10">
      <c r="A103" s="223"/>
      <c r="B103" s="224"/>
      <c r="C103" s="225" t="s">
        <v>386</v>
      </c>
      <c r="D103" s="114" t="s">
        <v>387</v>
      </c>
      <c r="E103" s="114" t="s">
        <v>582</v>
      </c>
      <c r="F103" s="114" t="s">
        <v>383</v>
      </c>
      <c r="G103" s="114" t="s">
        <v>391</v>
      </c>
      <c r="H103" s="114" t="s">
        <v>392</v>
      </c>
      <c r="I103" s="114" t="s">
        <v>393</v>
      </c>
      <c r="J103" s="114" t="s">
        <v>583</v>
      </c>
    </row>
    <row r="104" ht="36" customHeight="1" spans="1:10">
      <c r="A104" s="226"/>
      <c r="B104" s="227"/>
      <c r="C104" s="225" t="s">
        <v>398</v>
      </c>
      <c r="D104" s="114" t="s">
        <v>399</v>
      </c>
      <c r="E104" s="114" t="s">
        <v>584</v>
      </c>
      <c r="F104" s="114" t="s">
        <v>383</v>
      </c>
      <c r="G104" s="114" t="s">
        <v>401</v>
      </c>
      <c r="H104" s="114" t="s">
        <v>392</v>
      </c>
      <c r="I104" s="114" t="s">
        <v>393</v>
      </c>
      <c r="J104" s="114" t="s">
        <v>585</v>
      </c>
    </row>
    <row r="105" ht="36" customHeight="1" spans="1:10">
      <c r="A105" s="219" t="s">
        <v>342</v>
      </c>
      <c r="B105" s="220" t="s">
        <v>586</v>
      </c>
      <c r="C105" s="225" t="s">
        <v>363</v>
      </c>
      <c r="D105" s="114" t="s">
        <v>364</v>
      </c>
      <c r="E105" s="114" t="s">
        <v>587</v>
      </c>
      <c r="F105" s="114" t="s">
        <v>366</v>
      </c>
      <c r="G105" s="216">
        <v>1</v>
      </c>
      <c r="H105" s="114" t="s">
        <v>367</v>
      </c>
      <c r="I105" s="114" t="s">
        <v>368</v>
      </c>
      <c r="J105" s="114" t="s">
        <v>587</v>
      </c>
    </row>
    <row r="106" ht="36" customHeight="1" spans="1:10">
      <c r="A106" s="223"/>
      <c r="B106" s="224"/>
      <c r="C106" s="225" t="s">
        <v>363</v>
      </c>
      <c r="D106" s="114" t="s">
        <v>364</v>
      </c>
      <c r="E106" s="114" t="s">
        <v>588</v>
      </c>
      <c r="F106" s="114" t="s">
        <v>366</v>
      </c>
      <c r="G106" s="216">
        <v>2</v>
      </c>
      <c r="H106" s="114" t="s">
        <v>405</v>
      </c>
      <c r="I106" s="114" t="s">
        <v>368</v>
      </c>
      <c r="J106" s="114" t="s">
        <v>589</v>
      </c>
    </row>
    <row r="107" ht="36" customHeight="1" spans="1:10">
      <c r="A107" s="223"/>
      <c r="B107" s="224"/>
      <c r="C107" s="225" t="s">
        <v>363</v>
      </c>
      <c r="D107" s="114" t="s">
        <v>364</v>
      </c>
      <c r="E107" s="114" t="s">
        <v>590</v>
      </c>
      <c r="F107" s="114" t="s">
        <v>366</v>
      </c>
      <c r="G107" s="216">
        <v>10</v>
      </c>
      <c r="H107" s="114" t="s">
        <v>367</v>
      </c>
      <c r="I107" s="114" t="s">
        <v>368</v>
      </c>
      <c r="J107" s="114" t="s">
        <v>591</v>
      </c>
    </row>
    <row r="108" ht="36" customHeight="1" spans="1:10">
      <c r="A108" s="223"/>
      <c r="B108" s="224"/>
      <c r="C108" s="225" t="s">
        <v>363</v>
      </c>
      <c r="D108" s="114" t="s">
        <v>372</v>
      </c>
      <c r="E108" s="114" t="s">
        <v>592</v>
      </c>
      <c r="F108" s="114" t="s">
        <v>366</v>
      </c>
      <c r="G108" s="216">
        <v>90</v>
      </c>
      <c r="H108" s="114" t="s">
        <v>374</v>
      </c>
      <c r="I108" s="114" t="s">
        <v>368</v>
      </c>
      <c r="J108" s="114" t="s">
        <v>593</v>
      </c>
    </row>
    <row r="109" ht="36" customHeight="1" spans="1:10">
      <c r="A109" s="223"/>
      <c r="B109" s="224"/>
      <c r="C109" s="225" t="s">
        <v>363</v>
      </c>
      <c r="D109" s="114" t="s">
        <v>372</v>
      </c>
      <c r="E109" s="114" t="s">
        <v>594</v>
      </c>
      <c r="F109" s="114" t="s">
        <v>383</v>
      </c>
      <c r="G109" s="216">
        <v>100</v>
      </c>
      <c r="H109" s="114" t="s">
        <v>374</v>
      </c>
      <c r="I109" s="114" t="s">
        <v>368</v>
      </c>
      <c r="J109" s="114" t="s">
        <v>595</v>
      </c>
    </row>
    <row r="110" ht="36" customHeight="1" spans="1:10">
      <c r="A110" s="223"/>
      <c r="B110" s="224"/>
      <c r="C110" s="225" t="s">
        <v>363</v>
      </c>
      <c r="D110" s="114" t="s">
        <v>378</v>
      </c>
      <c r="E110" s="114" t="s">
        <v>596</v>
      </c>
      <c r="F110" s="114" t="s">
        <v>383</v>
      </c>
      <c r="G110" s="216">
        <v>100</v>
      </c>
      <c r="H110" s="114" t="s">
        <v>374</v>
      </c>
      <c r="I110" s="114" t="s">
        <v>368</v>
      </c>
      <c r="J110" s="114" t="s">
        <v>597</v>
      </c>
    </row>
    <row r="111" ht="36" customHeight="1" spans="1:10">
      <c r="A111" s="223"/>
      <c r="B111" s="224"/>
      <c r="C111" s="225" t="s">
        <v>363</v>
      </c>
      <c r="D111" s="114" t="s">
        <v>381</v>
      </c>
      <c r="E111" s="114" t="s">
        <v>411</v>
      </c>
      <c r="F111" s="114" t="s">
        <v>383</v>
      </c>
      <c r="G111" s="216">
        <v>450000</v>
      </c>
      <c r="H111" s="114" t="s">
        <v>384</v>
      </c>
      <c r="I111" s="114" t="s">
        <v>368</v>
      </c>
      <c r="J111" s="114" t="s">
        <v>598</v>
      </c>
    </row>
    <row r="112" ht="36" customHeight="1" spans="1:10">
      <c r="A112" s="223"/>
      <c r="B112" s="224"/>
      <c r="C112" s="225" t="s">
        <v>386</v>
      </c>
      <c r="D112" s="114" t="s">
        <v>387</v>
      </c>
      <c r="E112" s="114" t="s">
        <v>599</v>
      </c>
      <c r="F112" s="114" t="s">
        <v>383</v>
      </c>
      <c r="G112" s="114" t="s">
        <v>391</v>
      </c>
      <c r="H112" s="114" t="s">
        <v>392</v>
      </c>
      <c r="I112" s="114" t="s">
        <v>393</v>
      </c>
      <c r="J112" s="114" t="s">
        <v>600</v>
      </c>
    </row>
    <row r="113" ht="36" customHeight="1" spans="1:10">
      <c r="A113" s="226"/>
      <c r="B113" s="227"/>
      <c r="C113" s="225" t="s">
        <v>398</v>
      </c>
      <c r="D113" s="114" t="s">
        <v>399</v>
      </c>
      <c r="E113" s="114" t="s">
        <v>601</v>
      </c>
      <c r="F113" s="114" t="s">
        <v>383</v>
      </c>
      <c r="G113" s="114" t="s">
        <v>401</v>
      </c>
      <c r="H113" s="114" t="s">
        <v>392</v>
      </c>
      <c r="I113" s="114" t="s">
        <v>393</v>
      </c>
      <c r="J113" s="114" t="s">
        <v>601</v>
      </c>
    </row>
  </sheetData>
  <mergeCells count="30">
    <mergeCell ref="A2:J2"/>
    <mergeCell ref="A3:H3"/>
    <mergeCell ref="A6:A15"/>
    <mergeCell ref="A16:A21"/>
    <mergeCell ref="A22:A30"/>
    <mergeCell ref="A31:A36"/>
    <mergeCell ref="A37:A44"/>
    <mergeCell ref="A45:A52"/>
    <mergeCell ref="A53:A60"/>
    <mergeCell ref="A61:A67"/>
    <mergeCell ref="A68:A77"/>
    <mergeCell ref="A78:A85"/>
    <mergeCell ref="A86:A91"/>
    <mergeCell ref="A92:A98"/>
    <mergeCell ref="A99:A104"/>
    <mergeCell ref="A105:A113"/>
    <mergeCell ref="B6:B15"/>
    <mergeCell ref="B16:B21"/>
    <mergeCell ref="B22:B30"/>
    <mergeCell ref="B31:B36"/>
    <mergeCell ref="B37:B44"/>
    <mergeCell ref="B45:B52"/>
    <mergeCell ref="B53:B60"/>
    <mergeCell ref="B61:B67"/>
    <mergeCell ref="B68:B77"/>
    <mergeCell ref="B78:B85"/>
    <mergeCell ref="B86:B91"/>
    <mergeCell ref="B92:B98"/>
    <mergeCell ref="B99:B104"/>
    <mergeCell ref="B105:B11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workbookViewId="0">
      <selection activeCell="C6" sqref="C6:L6"/>
    </sheetView>
  </sheetViews>
  <sheetFormatPr defaultColWidth="8.57142857142857" defaultRowHeight="14.25" customHeight="1"/>
  <cols>
    <col min="1" max="1" width="16.4285714285714" style="119" customWidth="1"/>
    <col min="2" max="2" width="23.2857142857143" style="119" customWidth="1"/>
    <col min="3" max="3" width="28.4285714285714" style="119" customWidth="1"/>
    <col min="4" max="4" width="20.1428571428571" style="119" customWidth="1"/>
    <col min="5" max="5" width="41.1428571428571" style="119" customWidth="1"/>
    <col min="6" max="6" width="20.1428571428571" style="119" customWidth="1"/>
    <col min="7" max="7" width="18.2857142857143" style="119" customWidth="1"/>
    <col min="8" max="12" width="20.1428571428571" style="119" customWidth="1"/>
    <col min="13" max="13" width="24" style="119" customWidth="1"/>
    <col min="14" max="14" width="20.1428571428571" style="119" customWidth="1"/>
    <col min="15" max="16384" width="8.57142857142857" style="80" customWidth="1"/>
  </cols>
  <sheetData>
    <row r="1" s="80" customFormat="1" customHeight="1" spans="1:14">
      <c r="A1" s="167" t="s">
        <v>602</v>
      </c>
      <c r="B1" s="168"/>
      <c r="C1" s="168"/>
      <c r="D1" s="168"/>
      <c r="E1" s="168"/>
      <c r="F1" s="168"/>
      <c r="G1" s="168"/>
      <c r="H1" s="168"/>
      <c r="I1" s="168"/>
      <c r="J1" s="168"/>
      <c r="K1" s="168"/>
      <c r="L1" s="168"/>
      <c r="M1" s="198"/>
      <c r="N1" s="119"/>
    </row>
    <row r="2" s="80" customFormat="1" ht="44" customHeight="1" spans="1:14">
      <c r="A2" s="153" t="s">
        <v>603</v>
      </c>
      <c r="B2" s="153"/>
      <c r="C2" s="153"/>
      <c r="D2" s="153"/>
      <c r="E2" s="153"/>
      <c r="F2" s="153"/>
      <c r="G2" s="153"/>
      <c r="H2" s="153"/>
      <c r="I2" s="153"/>
      <c r="J2" s="153"/>
      <c r="K2" s="153"/>
      <c r="L2" s="153"/>
      <c r="M2" s="153"/>
      <c r="N2" s="119"/>
    </row>
    <row r="3" s="80" customFormat="1" ht="30" customHeight="1" spans="1:14">
      <c r="A3" s="169" t="s">
        <v>604</v>
      </c>
      <c r="B3" s="170" t="s">
        <v>605</v>
      </c>
      <c r="C3" s="171"/>
      <c r="D3" s="171"/>
      <c r="E3" s="171"/>
      <c r="F3" s="171"/>
      <c r="G3" s="171"/>
      <c r="H3" s="171"/>
      <c r="I3" s="171"/>
      <c r="J3" s="171"/>
      <c r="K3" s="171"/>
      <c r="L3" s="171"/>
      <c r="M3" s="199"/>
      <c r="N3" s="119"/>
    </row>
    <row r="4" s="80" customFormat="1" ht="32.25" customHeight="1" spans="1:14">
      <c r="A4" s="66" t="s">
        <v>1</v>
      </c>
      <c r="B4" s="67"/>
      <c r="C4" s="67"/>
      <c r="D4" s="67"/>
      <c r="E4" s="67"/>
      <c r="F4" s="67"/>
      <c r="G4" s="67"/>
      <c r="H4" s="67"/>
      <c r="I4" s="67"/>
      <c r="J4" s="67"/>
      <c r="K4" s="67"/>
      <c r="L4" s="68"/>
      <c r="M4" s="169" t="s">
        <v>606</v>
      </c>
      <c r="N4" s="119"/>
    </row>
    <row r="5" s="80" customFormat="1" ht="99.75" customHeight="1" spans="1:14">
      <c r="A5" s="88" t="s">
        <v>607</v>
      </c>
      <c r="B5" s="172" t="s">
        <v>608</v>
      </c>
      <c r="C5" s="173" t="s">
        <v>609</v>
      </c>
      <c r="D5" s="174"/>
      <c r="E5" s="174"/>
      <c r="F5" s="174"/>
      <c r="G5" s="174"/>
      <c r="H5" s="174"/>
      <c r="I5" s="200"/>
      <c r="J5" s="200"/>
      <c r="K5" s="200"/>
      <c r="L5" s="201"/>
      <c r="M5" s="202" t="s">
        <v>610</v>
      </c>
      <c r="N5" s="119"/>
    </row>
    <row r="6" s="80" customFormat="1" ht="166" customHeight="1" spans="1:14">
      <c r="A6" s="175"/>
      <c r="B6" s="155" t="s">
        <v>611</v>
      </c>
      <c r="C6" s="176" t="s">
        <v>612</v>
      </c>
      <c r="D6" s="177"/>
      <c r="E6" s="177"/>
      <c r="F6" s="177"/>
      <c r="G6" s="177"/>
      <c r="H6" s="177"/>
      <c r="I6" s="203"/>
      <c r="J6" s="203"/>
      <c r="K6" s="203"/>
      <c r="L6" s="204"/>
      <c r="M6" s="205" t="s">
        <v>613</v>
      </c>
      <c r="N6" s="119"/>
    </row>
    <row r="7" s="80" customFormat="1" ht="75" customHeight="1" spans="1:14">
      <c r="A7" s="178" t="s">
        <v>614</v>
      </c>
      <c r="B7" s="109" t="s">
        <v>615</v>
      </c>
      <c r="C7" s="179" t="s">
        <v>616</v>
      </c>
      <c r="D7" s="179"/>
      <c r="E7" s="179"/>
      <c r="F7" s="179"/>
      <c r="G7" s="179"/>
      <c r="H7" s="179"/>
      <c r="I7" s="179"/>
      <c r="J7" s="179"/>
      <c r="K7" s="179"/>
      <c r="L7" s="179"/>
      <c r="M7" s="206" t="s">
        <v>617</v>
      </c>
      <c r="N7" s="119"/>
    </row>
    <row r="8" s="80" customFormat="1" ht="32.25" customHeight="1" spans="1:14">
      <c r="A8" s="180" t="s">
        <v>618</v>
      </c>
      <c r="B8" s="180"/>
      <c r="C8" s="180"/>
      <c r="D8" s="180"/>
      <c r="E8" s="180"/>
      <c r="F8" s="180"/>
      <c r="G8" s="180"/>
      <c r="H8" s="180"/>
      <c r="I8" s="180"/>
      <c r="J8" s="180"/>
      <c r="K8" s="180"/>
      <c r="L8" s="180"/>
      <c r="M8" s="180"/>
      <c r="N8" s="119"/>
    </row>
    <row r="9" s="80" customFormat="1" ht="32.25" customHeight="1" spans="1:14">
      <c r="A9" s="178" t="s">
        <v>619</v>
      </c>
      <c r="B9" s="178"/>
      <c r="C9" s="109" t="s">
        <v>620</v>
      </c>
      <c r="D9" s="109"/>
      <c r="E9" s="109"/>
      <c r="F9" s="109" t="s">
        <v>621</v>
      </c>
      <c r="G9" s="109"/>
      <c r="H9" s="109" t="s">
        <v>622</v>
      </c>
      <c r="I9" s="109"/>
      <c r="J9" s="109"/>
      <c r="K9" s="109" t="s">
        <v>623</v>
      </c>
      <c r="L9" s="109"/>
      <c r="M9" s="109"/>
      <c r="N9" s="119"/>
    </row>
    <row r="10" s="80" customFormat="1" ht="32.25" customHeight="1" spans="1:14">
      <c r="A10" s="178"/>
      <c r="B10" s="178"/>
      <c r="C10" s="109"/>
      <c r="D10" s="109"/>
      <c r="E10" s="109"/>
      <c r="F10" s="109"/>
      <c r="G10" s="109"/>
      <c r="H10" s="178" t="s">
        <v>624</v>
      </c>
      <c r="I10" s="109" t="s">
        <v>625</v>
      </c>
      <c r="J10" s="109" t="s">
        <v>626</v>
      </c>
      <c r="K10" s="109" t="s">
        <v>624</v>
      </c>
      <c r="L10" s="178" t="s">
        <v>625</v>
      </c>
      <c r="M10" s="178" t="s">
        <v>626</v>
      </c>
      <c r="N10" s="119"/>
    </row>
    <row r="11" s="80" customFormat="1" ht="27" customHeight="1" spans="1:14">
      <c r="A11" s="181" t="s">
        <v>77</v>
      </c>
      <c r="B11" s="181"/>
      <c r="C11" s="181"/>
      <c r="D11" s="181"/>
      <c r="E11" s="181"/>
      <c r="F11" s="181"/>
      <c r="G11" s="181"/>
      <c r="H11" s="182">
        <f>SUM(H12:H18)</f>
        <v>2800000</v>
      </c>
      <c r="I11" s="207">
        <f>SUM(I12:I18)</f>
        <v>2800000</v>
      </c>
      <c r="J11" s="207"/>
      <c r="K11" s="207">
        <f>SUM(K12:K18)</f>
        <v>1580000</v>
      </c>
      <c r="L11" s="182">
        <f>SUM(L12:L18)</f>
        <v>1580000</v>
      </c>
      <c r="M11" s="182"/>
      <c r="N11" s="119"/>
    </row>
    <row r="12" s="80" customFormat="1" ht="180" customHeight="1" spans="1:14">
      <c r="A12" s="183" t="s">
        <v>627</v>
      </c>
      <c r="B12" s="183"/>
      <c r="C12" s="184" t="s">
        <v>628</v>
      </c>
      <c r="D12" s="185"/>
      <c r="E12" s="186"/>
      <c r="F12" s="184" t="s">
        <v>332</v>
      </c>
      <c r="G12" s="186"/>
      <c r="H12" s="187">
        <v>1220000</v>
      </c>
      <c r="I12" s="187">
        <v>1220000</v>
      </c>
      <c r="J12" s="208"/>
      <c r="K12" s="187"/>
      <c r="L12" s="187"/>
      <c r="M12" s="208"/>
      <c r="N12" s="119"/>
    </row>
    <row r="13" s="80" customFormat="1" ht="120" customHeight="1" spans="1:14">
      <c r="A13" s="183" t="s">
        <v>629</v>
      </c>
      <c r="B13" s="188"/>
      <c r="C13" s="173" t="s">
        <v>630</v>
      </c>
      <c r="D13" s="189"/>
      <c r="E13" s="190"/>
      <c r="F13" s="173" t="s">
        <v>330</v>
      </c>
      <c r="G13" s="190"/>
      <c r="H13" s="187">
        <v>220000</v>
      </c>
      <c r="I13" s="187">
        <v>220000</v>
      </c>
      <c r="J13" s="209"/>
      <c r="K13" s="187">
        <v>220000</v>
      </c>
      <c r="L13" s="187">
        <v>220000</v>
      </c>
      <c r="M13" s="209"/>
      <c r="N13" s="119"/>
    </row>
    <row r="14" s="80" customFormat="1" ht="99" customHeight="1" spans="1:14">
      <c r="A14" s="183" t="s">
        <v>631</v>
      </c>
      <c r="B14" s="188"/>
      <c r="C14" s="173" t="s">
        <v>485</v>
      </c>
      <c r="D14" s="189"/>
      <c r="E14" s="190"/>
      <c r="F14" s="173" t="s">
        <v>318</v>
      </c>
      <c r="G14" s="190"/>
      <c r="H14" s="187">
        <v>650000</v>
      </c>
      <c r="I14" s="187">
        <v>650000</v>
      </c>
      <c r="J14" s="209"/>
      <c r="K14" s="187">
        <v>650000</v>
      </c>
      <c r="L14" s="187">
        <v>650000</v>
      </c>
      <c r="M14" s="209"/>
      <c r="N14" s="119"/>
    </row>
    <row r="15" s="80" customFormat="1" ht="81" customHeight="1" spans="1:14">
      <c r="A15" s="183" t="s">
        <v>632</v>
      </c>
      <c r="B15" s="188"/>
      <c r="C15" s="173" t="s">
        <v>633</v>
      </c>
      <c r="D15" s="189"/>
      <c r="E15" s="190"/>
      <c r="F15" s="173" t="s">
        <v>323</v>
      </c>
      <c r="G15" s="190"/>
      <c r="H15" s="187">
        <v>20000</v>
      </c>
      <c r="I15" s="187">
        <v>20000</v>
      </c>
      <c r="J15" s="209"/>
      <c r="K15" s="187">
        <v>20000</v>
      </c>
      <c r="L15" s="187">
        <v>20000</v>
      </c>
      <c r="M15" s="209"/>
      <c r="N15" s="119"/>
    </row>
    <row r="16" s="80" customFormat="1" ht="85" customHeight="1" spans="1:14">
      <c r="A16" s="183" t="s">
        <v>634</v>
      </c>
      <c r="B16" s="188"/>
      <c r="C16" s="173" t="s">
        <v>635</v>
      </c>
      <c r="D16" s="189"/>
      <c r="E16" s="190"/>
      <c r="F16" s="173" t="s">
        <v>636</v>
      </c>
      <c r="G16" s="190"/>
      <c r="H16" s="187">
        <v>390000</v>
      </c>
      <c r="I16" s="187">
        <v>390000</v>
      </c>
      <c r="J16" s="209"/>
      <c r="K16" s="187">
        <v>390000</v>
      </c>
      <c r="L16" s="187">
        <v>390000</v>
      </c>
      <c r="M16" s="209"/>
      <c r="N16" s="119"/>
    </row>
    <row r="17" s="80" customFormat="1" ht="74" customHeight="1" spans="1:14">
      <c r="A17" s="183" t="s">
        <v>637</v>
      </c>
      <c r="B17" s="188"/>
      <c r="C17" s="173" t="s">
        <v>638</v>
      </c>
      <c r="D17" s="189"/>
      <c r="E17" s="190"/>
      <c r="F17" s="173" t="s">
        <v>334</v>
      </c>
      <c r="G17" s="190"/>
      <c r="H17" s="187">
        <v>200000</v>
      </c>
      <c r="I17" s="187">
        <v>200000</v>
      </c>
      <c r="J17" s="192"/>
      <c r="K17" s="187">
        <v>200000</v>
      </c>
      <c r="L17" s="187">
        <v>200000</v>
      </c>
      <c r="M17" s="210"/>
      <c r="N17" s="119"/>
    </row>
    <row r="18" s="80" customFormat="1" ht="68" customHeight="1" spans="1:14">
      <c r="A18" s="183" t="s">
        <v>639</v>
      </c>
      <c r="B18" s="188"/>
      <c r="C18" s="173" t="s">
        <v>638</v>
      </c>
      <c r="D18" s="189"/>
      <c r="E18" s="190"/>
      <c r="F18" s="173" t="s">
        <v>336</v>
      </c>
      <c r="G18" s="190"/>
      <c r="H18" s="187">
        <v>100000</v>
      </c>
      <c r="I18" s="187">
        <v>100000</v>
      </c>
      <c r="J18" s="192"/>
      <c r="K18" s="187">
        <v>100000</v>
      </c>
      <c r="L18" s="187">
        <v>100000</v>
      </c>
      <c r="M18" s="210"/>
      <c r="N18" s="119"/>
    </row>
    <row r="19" s="80" customFormat="1" ht="32.25" customHeight="1" spans="1:14">
      <c r="A19" s="191" t="s">
        <v>640</v>
      </c>
      <c r="B19" s="192"/>
      <c r="C19" s="192"/>
      <c r="D19" s="192"/>
      <c r="E19" s="192"/>
      <c r="F19" s="192"/>
      <c r="G19" s="192"/>
      <c r="H19" s="192"/>
      <c r="I19" s="192"/>
      <c r="J19" s="192"/>
      <c r="K19" s="192"/>
      <c r="L19" s="192"/>
      <c r="M19" s="210"/>
      <c r="N19" s="119"/>
    </row>
    <row r="20" s="80" customFormat="1" ht="32.25" customHeight="1" spans="1:14">
      <c r="A20" s="66" t="s">
        <v>641</v>
      </c>
      <c r="B20" s="67"/>
      <c r="C20" s="67"/>
      <c r="D20" s="67"/>
      <c r="E20" s="67"/>
      <c r="F20" s="67"/>
      <c r="G20" s="68"/>
      <c r="H20" s="193" t="s">
        <v>642</v>
      </c>
      <c r="I20" s="108"/>
      <c r="J20" s="89" t="s">
        <v>361</v>
      </c>
      <c r="K20" s="108"/>
      <c r="L20" s="193" t="s">
        <v>643</v>
      </c>
      <c r="M20" s="211"/>
      <c r="N20" s="119"/>
    </row>
    <row r="21" s="80" customFormat="1" ht="36" customHeight="1" spans="1:14">
      <c r="A21" s="194" t="s">
        <v>354</v>
      </c>
      <c r="B21" s="194" t="s">
        <v>644</v>
      </c>
      <c r="C21" s="194" t="s">
        <v>356</v>
      </c>
      <c r="D21" s="194" t="s">
        <v>357</v>
      </c>
      <c r="E21" s="194" t="s">
        <v>358</v>
      </c>
      <c r="F21" s="194" t="s">
        <v>359</v>
      </c>
      <c r="G21" s="194" t="s">
        <v>360</v>
      </c>
      <c r="H21" s="195"/>
      <c r="I21" s="132"/>
      <c r="J21" s="195"/>
      <c r="K21" s="132"/>
      <c r="L21" s="195"/>
      <c r="M21" s="132"/>
      <c r="N21" s="119"/>
    </row>
    <row r="22" s="80" customFormat="1" ht="32.25" customHeight="1" spans="1:14">
      <c r="A22" s="196" t="s">
        <v>363</v>
      </c>
      <c r="B22" s="196" t="s">
        <v>364</v>
      </c>
      <c r="C22" s="196" t="s">
        <v>645</v>
      </c>
      <c r="D22" s="196" t="s">
        <v>383</v>
      </c>
      <c r="E22" s="197">
        <v>3</v>
      </c>
      <c r="F22" s="196" t="s">
        <v>367</v>
      </c>
      <c r="G22" s="196" t="s">
        <v>368</v>
      </c>
      <c r="H22" s="196" t="s">
        <v>646</v>
      </c>
      <c r="I22" s="212"/>
      <c r="J22" s="196" t="s">
        <v>647</v>
      </c>
      <c r="K22" s="212"/>
      <c r="L22" s="196" t="s">
        <v>648</v>
      </c>
      <c r="M22" s="212"/>
      <c r="N22" s="119"/>
    </row>
    <row r="23" s="80" customFormat="1" ht="30" customHeight="1" spans="1:14">
      <c r="A23" s="196" t="s">
        <v>363</v>
      </c>
      <c r="B23" s="196" t="s">
        <v>364</v>
      </c>
      <c r="C23" s="196" t="s">
        <v>649</v>
      </c>
      <c r="D23" s="196" t="s">
        <v>383</v>
      </c>
      <c r="E23" s="197">
        <v>8</v>
      </c>
      <c r="F23" s="196" t="s">
        <v>419</v>
      </c>
      <c r="G23" s="196" t="s">
        <v>368</v>
      </c>
      <c r="H23" s="196" t="s">
        <v>646</v>
      </c>
      <c r="I23" s="212"/>
      <c r="J23" s="196" t="s">
        <v>650</v>
      </c>
      <c r="K23" s="212"/>
      <c r="L23" s="196" t="s">
        <v>648</v>
      </c>
      <c r="M23" s="212"/>
      <c r="N23" s="119"/>
    </row>
    <row r="24" s="80" customFormat="1" ht="45" customHeight="1" spans="1:14">
      <c r="A24" s="196" t="s">
        <v>363</v>
      </c>
      <c r="B24" s="196" t="s">
        <v>364</v>
      </c>
      <c r="C24" s="196" t="s">
        <v>651</v>
      </c>
      <c r="D24" s="196" t="s">
        <v>366</v>
      </c>
      <c r="E24" s="197">
        <v>1</v>
      </c>
      <c r="F24" s="196" t="s">
        <v>367</v>
      </c>
      <c r="G24" s="196" t="s">
        <v>368</v>
      </c>
      <c r="H24" s="196" t="s">
        <v>646</v>
      </c>
      <c r="I24" s="212"/>
      <c r="J24" s="196" t="s">
        <v>652</v>
      </c>
      <c r="K24" s="212"/>
      <c r="L24" s="196" t="s">
        <v>653</v>
      </c>
      <c r="M24" s="212"/>
      <c r="N24" s="119"/>
    </row>
    <row r="25" s="80" customFormat="1" ht="45" customHeight="1" spans="1:14">
      <c r="A25" s="196" t="s">
        <v>363</v>
      </c>
      <c r="B25" s="196" t="s">
        <v>364</v>
      </c>
      <c r="C25" s="196" t="s">
        <v>654</v>
      </c>
      <c r="D25" s="196" t="s">
        <v>366</v>
      </c>
      <c r="E25" s="197">
        <v>1</v>
      </c>
      <c r="F25" s="196" t="s">
        <v>367</v>
      </c>
      <c r="G25" s="196" t="s">
        <v>368</v>
      </c>
      <c r="H25" s="196" t="s">
        <v>646</v>
      </c>
      <c r="I25" s="212"/>
      <c r="J25" s="196" t="s">
        <v>655</v>
      </c>
      <c r="K25" s="212"/>
      <c r="L25" s="196" t="s">
        <v>653</v>
      </c>
      <c r="M25" s="212"/>
      <c r="N25" s="119"/>
    </row>
    <row r="26" s="80" customFormat="1" ht="45" customHeight="1" spans="1:14">
      <c r="A26" s="196" t="s">
        <v>363</v>
      </c>
      <c r="B26" s="196" t="s">
        <v>364</v>
      </c>
      <c r="C26" s="196" t="s">
        <v>656</v>
      </c>
      <c r="D26" s="196" t="s">
        <v>383</v>
      </c>
      <c r="E26" s="197">
        <v>1</v>
      </c>
      <c r="F26" s="196" t="s">
        <v>367</v>
      </c>
      <c r="G26" s="196" t="s">
        <v>368</v>
      </c>
      <c r="H26" s="196" t="s">
        <v>646</v>
      </c>
      <c r="I26" s="212"/>
      <c r="J26" s="196" t="s">
        <v>657</v>
      </c>
      <c r="K26" s="212"/>
      <c r="L26" s="196" t="s">
        <v>653</v>
      </c>
      <c r="M26" s="212"/>
      <c r="N26" s="119"/>
    </row>
    <row r="27" s="80" customFormat="1" ht="45" customHeight="1" spans="1:14">
      <c r="A27" s="196" t="s">
        <v>363</v>
      </c>
      <c r="B27" s="196" t="s">
        <v>364</v>
      </c>
      <c r="C27" s="196" t="s">
        <v>658</v>
      </c>
      <c r="D27" s="196" t="s">
        <v>383</v>
      </c>
      <c r="E27" s="197">
        <v>1</v>
      </c>
      <c r="F27" s="196" t="s">
        <v>367</v>
      </c>
      <c r="G27" s="196" t="s">
        <v>368</v>
      </c>
      <c r="H27" s="196" t="s">
        <v>646</v>
      </c>
      <c r="I27" s="212"/>
      <c r="J27" s="196" t="s">
        <v>659</v>
      </c>
      <c r="K27" s="212"/>
      <c r="L27" s="196" t="s">
        <v>653</v>
      </c>
      <c r="M27" s="212"/>
      <c r="N27" s="119"/>
    </row>
    <row r="28" s="80" customFormat="1" ht="45" customHeight="1" spans="1:14">
      <c r="A28" s="196" t="s">
        <v>363</v>
      </c>
      <c r="B28" s="196" t="s">
        <v>364</v>
      </c>
      <c r="C28" s="196" t="s">
        <v>660</v>
      </c>
      <c r="D28" s="196" t="s">
        <v>383</v>
      </c>
      <c r="E28" s="197">
        <v>1</v>
      </c>
      <c r="F28" s="196" t="s">
        <v>367</v>
      </c>
      <c r="G28" s="196" t="s">
        <v>368</v>
      </c>
      <c r="H28" s="196" t="s">
        <v>646</v>
      </c>
      <c r="I28" s="212"/>
      <c r="J28" s="196" t="s">
        <v>660</v>
      </c>
      <c r="K28" s="212"/>
      <c r="L28" s="196" t="s">
        <v>653</v>
      </c>
      <c r="M28" s="212"/>
      <c r="N28" s="119"/>
    </row>
    <row r="29" ht="45" customHeight="1" spans="1:13">
      <c r="A29" s="196" t="s">
        <v>363</v>
      </c>
      <c r="B29" s="196" t="s">
        <v>364</v>
      </c>
      <c r="C29" s="196" t="s">
        <v>661</v>
      </c>
      <c r="D29" s="196" t="s">
        <v>366</v>
      </c>
      <c r="E29" s="197">
        <v>1</v>
      </c>
      <c r="F29" s="196" t="s">
        <v>367</v>
      </c>
      <c r="G29" s="196" t="s">
        <v>368</v>
      </c>
      <c r="H29" s="196" t="s">
        <v>646</v>
      </c>
      <c r="I29" s="212"/>
      <c r="J29" s="196" t="s">
        <v>662</v>
      </c>
      <c r="K29" s="212"/>
      <c r="L29" s="196" t="s">
        <v>653</v>
      </c>
      <c r="M29" s="212"/>
    </row>
    <row r="30" ht="45" customHeight="1" spans="1:13">
      <c r="A30" s="196" t="s">
        <v>363</v>
      </c>
      <c r="B30" s="196" t="s">
        <v>364</v>
      </c>
      <c r="C30" s="196" t="s">
        <v>663</v>
      </c>
      <c r="D30" s="196" t="s">
        <v>366</v>
      </c>
      <c r="E30" s="197">
        <v>1</v>
      </c>
      <c r="F30" s="196" t="s">
        <v>367</v>
      </c>
      <c r="G30" s="196" t="s">
        <v>368</v>
      </c>
      <c r="H30" s="196" t="s">
        <v>664</v>
      </c>
      <c r="I30" s="212"/>
      <c r="J30" s="196" t="s">
        <v>665</v>
      </c>
      <c r="K30" s="212"/>
      <c r="L30" s="196" t="s">
        <v>666</v>
      </c>
      <c r="M30" s="212"/>
    </row>
    <row r="31" ht="84" customHeight="1" spans="1:13">
      <c r="A31" s="196" t="s">
        <v>363</v>
      </c>
      <c r="B31" s="196" t="s">
        <v>364</v>
      </c>
      <c r="C31" s="196" t="s">
        <v>667</v>
      </c>
      <c r="D31" s="196" t="s">
        <v>366</v>
      </c>
      <c r="E31" s="197">
        <v>100</v>
      </c>
      <c r="F31" s="196" t="s">
        <v>668</v>
      </c>
      <c r="G31" s="196" t="s">
        <v>368</v>
      </c>
      <c r="H31" s="196" t="s">
        <v>664</v>
      </c>
      <c r="I31" s="212"/>
      <c r="J31" s="196" t="s">
        <v>669</v>
      </c>
      <c r="K31" s="212"/>
      <c r="L31" s="196" t="s">
        <v>666</v>
      </c>
      <c r="M31" s="212"/>
    </row>
    <row r="32" ht="45" customHeight="1" spans="1:13">
      <c r="A32" s="196" t="s">
        <v>363</v>
      </c>
      <c r="B32" s="196" t="s">
        <v>364</v>
      </c>
      <c r="C32" s="196" t="s">
        <v>524</v>
      </c>
      <c r="D32" s="196" t="s">
        <v>366</v>
      </c>
      <c r="E32" s="197">
        <v>1</v>
      </c>
      <c r="F32" s="196" t="s">
        <v>367</v>
      </c>
      <c r="G32" s="196" t="s">
        <v>368</v>
      </c>
      <c r="H32" s="196" t="s">
        <v>646</v>
      </c>
      <c r="I32" s="212"/>
      <c r="J32" s="196" t="s">
        <v>525</v>
      </c>
      <c r="K32" s="212"/>
      <c r="L32" s="196" t="s">
        <v>653</v>
      </c>
      <c r="M32" s="212"/>
    </row>
    <row r="33" ht="63" customHeight="1" spans="1:13">
      <c r="A33" s="196" t="s">
        <v>363</v>
      </c>
      <c r="B33" s="196" t="s">
        <v>364</v>
      </c>
      <c r="C33" s="196" t="s">
        <v>526</v>
      </c>
      <c r="D33" s="196" t="s">
        <v>366</v>
      </c>
      <c r="E33" s="197">
        <v>1</v>
      </c>
      <c r="F33" s="196" t="s">
        <v>505</v>
      </c>
      <c r="G33" s="196" t="s">
        <v>368</v>
      </c>
      <c r="H33" s="196" t="s">
        <v>646</v>
      </c>
      <c r="I33" s="212"/>
      <c r="J33" s="196" t="s">
        <v>527</v>
      </c>
      <c r="K33" s="212"/>
      <c r="L33" s="196" t="s">
        <v>653</v>
      </c>
      <c r="M33" s="212"/>
    </row>
    <row r="34" ht="45" customHeight="1" spans="1:13">
      <c r="A34" s="196" t="s">
        <v>363</v>
      </c>
      <c r="B34" s="196" t="s">
        <v>364</v>
      </c>
      <c r="C34" s="196" t="s">
        <v>670</v>
      </c>
      <c r="D34" s="196" t="s">
        <v>383</v>
      </c>
      <c r="E34" s="197">
        <v>1</v>
      </c>
      <c r="F34" s="196" t="s">
        <v>448</v>
      </c>
      <c r="G34" s="196" t="s">
        <v>368</v>
      </c>
      <c r="H34" s="196" t="s">
        <v>646</v>
      </c>
      <c r="I34" s="212"/>
      <c r="J34" s="196" t="s">
        <v>671</v>
      </c>
      <c r="K34" s="212"/>
      <c r="L34" s="196" t="s">
        <v>653</v>
      </c>
      <c r="M34" s="212"/>
    </row>
    <row r="35" ht="45" customHeight="1" spans="1:13">
      <c r="A35" s="196" t="s">
        <v>363</v>
      </c>
      <c r="B35" s="196" t="s">
        <v>364</v>
      </c>
      <c r="C35" s="196" t="s">
        <v>404</v>
      </c>
      <c r="D35" s="196" t="s">
        <v>383</v>
      </c>
      <c r="E35" s="197">
        <v>90</v>
      </c>
      <c r="F35" s="196" t="s">
        <v>405</v>
      </c>
      <c r="G35" s="196" t="s">
        <v>368</v>
      </c>
      <c r="H35" s="196" t="s">
        <v>646</v>
      </c>
      <c r="I35" s="212"/>
      <c r="J35" s="196" t="s">
        <v>406</v>
      </c>
      <c r="K35" s="212"/>
      <c r="L35" s="196" t="s">
        <v>653</v>
      </c>
      <c r="M35" s="212"/>
    </row>
    <row r="36" ht="45" customHeight="1" spans="1:13">
      <c r="A36" s="196" t="s">
        <v>363</v>
      </c>
      <c r="B36" s="196" t="s">
        <v>372</v>
      </c>
      <c r="C36" s="196" t="s">
        <v>672</v>
      </c>
      <c r="D36" s="196" t="s">
        <v>383</v>
      </c>
      <c r="E36" s="197">
        <v>100</v>
      </c>
      <c r="F36" s="196" t="s">
        <v>374</v>
      </c>
      <c r="G36" s="196" t="s">
        <v>368</v>
      </c>
      <c r="H36" s="196" t="s">
        <v>673</v>
      </c>
      <c r="I36" s="212"/>
      <c r="J36" s="196" t="s">
        <v>674</v>
      </c>
      <c r="K36" s="212"/>
      <c r="L36" s="196" t="s">
        <v>675</v>
      </c>
      <c r="M36" s="212"/>
    </row>
    <row r="37" ht="45" customHeight="1" spans="1:13">
      <c r="A37" s="196" t="s">
        <v>363</v>
      </c>
      <c r="B37" s="196" t="s">
        <v>378</v>
      </c>
      <c r="C37" s="196" t="s">
        <v>676</v>
      </c>
      <c r="D37" s="196" t="s">
        <v>383</v>
      </c>
      <c r="E37" s="197">
        <v>100</v>
      </c>
      <c r="F37" s="196" t="s">
        <v>374</v>
      </c>
      <c r="G37" s="196" t="s">
        <v>368</v>
      </c>
      <c r="H37" s="196" t="s">
        <v>677</v>
      </c>
      <c r="I37" s="212"/>
      <c r="J37" s="196" t="s">
        <v>678</v>
      </c>
      <c r="K37" s="212"/>
      <c r="L37" s="196" t="s">
        <v>675</v>
      </c>
      <c r="M37" s="212"/>
    </row>
    <row r="38" ht="30" customHeight="1" spans="1:13">
      <c r="A38" s="196" t="s">
        <v>363</v>
      </c>
      <c r="B38" s="196" t="s">
        <v>381</v>
      </c>
      <c r="C38" s="196" t="s">
        <v>382</v>
      </c>
      <c r="D38" s="196" t="s">
        <v>494</v>
      </c>
      <c r="E38" s="197">
        <v>100</v>
      </c>
      <c r="F38" s="196" t="s">
        <v>374</v>
      </c>
      <c r="G38" s="196" t="s">
        <v>368</v>
      </c>
      <c r="H38" s="196" t="s">
        <v>679</v>
      </c>
      <c r="I38" s="212"/>
      <c r="J38" s="196" t="s">
        <v>680</v>
      </c>
      <c r="K38" s="212"/>
      <c r="L38" s="196" t="s">
        <v>675</v>
      </c>
      <c r="M38" s="212"/>
    </row>
    <row r="39" ht="60" customHeight="1" spans="1:13">
      <c r="A39" s="196" t="s">
        <v>386</v>
      </c>
      <c r="B39" s="196" t="s">
        <v>387</v>
      </c>
      <c r="C39" s="196" t="s">
        <v>681</v>
      </c>
      <c r="D39" s="196" t="s">
        <v>383</v>
      </c>
      <c r="E39" s="196" t="s">
        <v>682</v>
      </c>
      <c r="F39" s="196" t="s">
        <v>392</v>
      </c>
      <c r="G39" s="196" t="s">
        <v>393</v>
      </c>
      <c r="H39" s="196" t="s">
        <v>646</v>
      </c>
      <c r="I39" s="212"/>
      <c r="J39" s="196" t="s">
        <v>682</v>
      </c>
      <c r="K39" s="212"/>
      <c r="L39" s="196" t="s">
        <v>683</v>
      </c>
      <c r="M39" s="212"/>
    </row>
    <row r="40" ht="30" customHeight="1" spans="1:13">
      <c r="A40" s="196" t="s">
        <v>386</v>
      </c>
      <c r="B40" s="196" t="s">
        <v>387</v>
      </c>
      <c r="C40" s="196" t="s">
        <v>497</v>
      </c>
      <c r="D40" s="196" t="s">
        <v>383</v>
      </c>
      <c r="E40" s="196" t="s">
        <v>684</v>
      </c>
      <c r="F40" s="196" t="s">
        <v>392</v>
      </c>
      <c r="G40" s="196" t="s">
        <v>393</v>
      </c>
      <c r="H40" s="196" t="s">
        <v>646</v>
      </c>
      <c r="I40" s="212"/>
      <c r="J40" s="196" t="s">
        <v>498</v>
      </c>
      <c r="K40" s="212"/>
      <c r="L40" s="196" t="s">
        <v>675</v>
      </c>
      <c r="M40" s="212"/>
    </row>
    <row r="41" ht="47" customHeight="1" spans="1:13">
      <c r="A41" s="196" t="s">
        <v>386</v>
      </c>
      <c r="B41" s="196" t="s">
        <v>387</v>
      </c>
      <c r="C41" s="196" t="s">
        <v>685</v>
      </c>
      <c r="D41" s="196" t="s">
        <v>383</v>
      </c>
      <c r="E41" s="196" t="s">
        <v>685</v>
      </c>
      <c r="F41" s="196" t="s">
        <v>392</v>
      </c>
      <c r="G41" s="196" t="s">
        <v>393</v>
      </c>
      <c r="H41" s="196" t="s">
        <v>646</v>
      </c>
      <c r="I41" s="212"/>
      <c r="J41" s="196" t="s">
        <v>682</v>
      </c>
      <c r="K41" s="212"/>
      <c r="L41" s="196" t="s">
        <v>675</v>
      </c>
      <c r="M41" s="212"/>
    </row>
    <row r="42" ht="44" customHeight="1" spans="1:13">
      <c r="A42" s="196" t="s">
        <v>386</v>
      </c>
      <c r="B42" s="196" t="s">
        <v>387</v>
      </c>
      <c r="C42" s="196" t="s">
        <v>686</v>
      </c>
      <c r="D42" s="196" t="s">
        <v>383</v>
      </c>
      <c r="E42" s="196" t="s">
        <v>687</v>
      </c>
      <c r="F42" s="196" t="s">
        <v>392</v>
      </c>
      <c r="G42" s="196" t="s">
        <v>393</v>
      </c>
      <c r="H42" s="196" t="s">
        <v>646</v>
      </c>
      <c r="I42" s="212"/>
      <c r="J42" s="196" t="s">
        <v>688</v>
      </c>
      <c r="K42" s="212"/>
      <c r="L42" s="196" t="s">
        <v>675</v>
      </c>
      <c r="M42" s="212"/>
    </row>
    <row r="43" ht="44" customHeight="1" spans="1:13">
      <c r="A43" s="196" t="s">
        <v>386</v>
      </c>
      <c r="B43" s="196" t="s">
        <v>387</v>
      </c>
      <c r="C43" s="196" t="s">
        <v>689</v>
      </c>
      <c r="D43" s="196" t="s">
        <v>383</v>
      </c>
      <c r="E43" s="196" t="s">
        <v>690</v>
      </c>
      <c r="F43" s="196" t="s">
        <v>392</v>
      </c>
      <c r="G43" s="196" t="s">
        <v>393</v>
      </c>
      <c r="H43" s="196" t="s">
        <v>646</v>
      </c>
      <c r="I43" s="212"/>
      <c r="J43" s="196" t="s">
        <v>691</v>
      </c>
      <c r="K43" s="212"/>
      <c r="L43" s="196" t="s">
        <v>675</v>
      </c>
      <c r="M43" s="212"/>
    </row>
    <row r="44" ht="44" customHeight="1" spans="1:13">
      <c r="A44" s="196" t="s">
        <v>386</v>
      </c>
      <c r="B44" s="196" t="s">
        <v>436</v>
      </c>
      <c r="C44" s="196" t="s">
        <v>692</v>
      </c>
      <c r="D44" s="196" t="s">
        <v>383</v>
      </c>
      <c r="E44" s="196" t="s">
        <v>391</v>
      </c>
      <c r="F44" s="196" t="s">
        <v>392</v>
      </c>
      <c r="G44" s="196" t="s">
        <v>393</v>
      </c>
      <c r="H44" s="196" t="s">
        <v>693</v>
      </c>
      <c r="I44" s="212"/>
      <c r="J44" s="196" t="s">
        <v>694</v>
      </c>
      <c r="K44" s="212"/>
      <c r="L44" s="196" t="s">
        <v>675</v>
      </c>
      <c r="M44" s="212"/>
    </row>
    <row r="45" ht="44" customHeight="1" spans="1:13">
      <c r="A45" s="196" t="s">
        <v>398</v>
      </c>
      <c r="B45" s="196" t="s">
        <v>399</v>
      </c>
      <c r="C45" s="196" t="s">
        <v>695</v>
      </c>
      <c r="D45" s="196" t="s">
        <v>383</v>
      </c>
      <c r="E45" s="196" t="s">
        <v>401</v>
      </c>
      <c r="F45" s="196" t="s">
        <v>392</v>
      </c>
      <c r="G45" s="196" t="s">
        <v>393</v>
      </c>
      <c r="H45" s="196" t="s">
        <v>696</v>
      </c>
      <c r="I45" s="212"/>
      <c r="J45" s="196" t="s">
        <v>697</v>
      </c>
      <c r="K45" s="212"/>
      <c r="L45" s="196" t="s">
        <v>698</v>
      </c>
      <c r="M45" s="212"/>
    </row>
    <row r="46" ht="55" customHeight="1"/>
    <row r="47" ht="55" customHeight="1"/>
    <row r="48" ht="55" customHeight="1"/>
    <row r="49" ht="55" customHeight="1"/>
    <row r="50" ht="55" customHeight="1"/>
    <row r="51" ht="39" customHeight="1"/>
    <row r="52" ht="39" customHeight="1"/>
    <row r="53" ht="39" customHeight="1"/>
    <row r="54" ht="39" customHeight="1"/>
    <row r="55" ht="39" customHeight="1"/>
  </sheetData>
  <mergeCells count="11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A5:A6"/>
    <mergeCell ref="A9:B10"/>
    <mergeCell ref="C9:E10"/>
    <mergeCell ref="F9:G10"/>
    <mergeCell ref="H20:I21"/>
    <mergeCell ref="J20:K21"/>
    <mergeCell ref="L20:M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9" sqref="D19"/>
    </sheetView>
  </sheetViews>
  <sheetFormatPr defaultColWidth="8.88571428571429" defaultRowHeight="14.25" customHeight="1" outlineLevelRow="7"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5" t="s">
        <v>699</v>
      </c>
      <c r="B1" s="149">
        <v>0</v>
      </c>
      <c r="C1" s="150">
        <v>1</v>
      </c>
      <c r="D1" s="151"/>
      <c r="E1" s="151"/>
      <c r="F1" s="151"/>
    </row>
    <row r="2" ht="26.25" customHeight="1" spans="1:6">
      <c r="A2" s="152" t="s">
        <v>12</v>
      </c>
      <c r="B2" s="152"/>
      <c r="C2" s="153"/>
      <c r="D2" s="153"/>
      <c r="E2" s="153"/>
      <c r="F2" s="153"/>
    </row>
    <row r="3" ht="13.5" customHeight="1" spans="1:6">
      <c r="A3" s="154" t="s">
        <v>22</v>
      </c>
      <c r="B3" s="154"/>
      <c r="C3" s="150"/>
      <c r="D3" s="151"/>
      <c r="E3" s="151"/>
      <c r="F3" s="151" t="s">
        <v>23</v>
      </c>
    </row>
    <row r="4" ht="19.5" customHeight="1" spans="1:6">
      <c r="A4" s="82" t="s">
        <v>231</v>
      </c>
      <c r="B4" s="155" t="s">
        <v>95</v>
      </c>
      <c r="C4" s="82" t="s">
        <v>96</v>
      </c>
      <c r="D4" s="83" t="s">
        <v>700</v>
      </c>
      <c r="E4" s="84"/>
      <c r="F4" s="156"/>
    </row>
    <row r="5" ht="18.75" customHeight="1" spans="1:6">
      <c r="A5" s="86"/>
      <c r="B5" s="157"/>
      <c r="C5" s="87"/>
      <c r="D5" s="82" t="s">
        <v>77</v>
      </c>
      <c r="E5" s="83" t="s">
        <v>98</v>
      </c>
      <c r="F5" s="82" t="s">
        <v>99</v>
      </c>
    </row>
    <row r="6" ht="18.75" customHeight="1" spans="1:6">
      <c r="A6" s="158">
        <v>1</v>
      </c>
      <c r="B6" s="166">
        <v>2</v>
      </c>
      <c r="C6" s="103">
        <v>3</v>
      </c>
      <c r="D6" s="158" t="s">
        <v>701</v>
      </c>
      <c r="E6" s="158" t="s">
        <v>702</v>
      </c>
      <c r="F6" s="103">
        <v>6</v>
      </c>
    </row>
    <row r="7" ht="18.75" customHeight="1" spans="1:6">
      <c r="A7" s="92" t="s">
        <v>703</v>
      </c>
      <c r="B7" s="93"/>
      <c r="C7" s="93"/>
      <c r="D7" s="159" t="s">
        <v>93</v>
      </c>
      <c r="E7" s="160" t="s">
        <v>93</v>
      </c>
      <c r="F7" s="160" t="s">
        <v>93</v>
      </c>
    </row>
    <row r="8" ht="18.75" customHeight="1" spans="1:6">
      <c r="A8" s="161" t="s">
        <v>162</v>
      </c>
      <c r="B8" s="162"/>
      <c r="C8" s="163" t="s">
        <v>162</v>
      </c>
      <c r="D8" s="159" t="s">
        <v>93</v>
      </c>
      <c r="E8" s="160" t="s">
        <v>93</v>
      </c>
      <c r="F8" s="160"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7" sqref="D17"/>
    </sheetView>
  </sheetViews>
  <sheetFormatPr defaultColWidth="8.88571428571429" defaultRowHeight="14.25" customHeight="1"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48" t="s">
        <v>704</v>
      </c>
      <c r="B1" s="149">
        <v>0</v>
      </c>
      <c r="C1" s="150">
        <v>1</v>
      </c>
      <c r="D1" s="151"/>
      <c r="E1" s="151"/>
      <c r="F1" s="151"/>
    </row>
    <row r="2" s="74" customFormat="1" ht="26.25" customHeight="1" spans="1:6">
      <c r="A2" s="152" t="s">
        <v>13</v>
      </c>
      <c r="B2" s="152"/>
      <c r="C2" s="153"/>
      <c r="D2" s="153"/>
      <c r="E2" s="153"/>
      <c r="F2" s="153"/>
    </row>
    <row r="3" s="74" customFormat="1" ht="13.5" customHeight="1" spans="1:6">
      <c r="A3" s="154" t="s">
        <v>22</v>
      </c>
      <c r="B3" s="154"/>
      <c r="C3" s="150"/>
      <c r="D3" s="151"/>
      <c r="E3" s="151"/>
      <c r="F3" s="151" t="s">
        <v>23</v>
      </c>
    </row>
    <row r="4" s="74" customFormat="1" ht="19.5" customHeight="1" spans="1:6">
      <c r="A4" s="82" t="s">
        <v>231</v>
      </c>
      <c r="B4" s="155" t="s">
        <v>95</v>
      </c>
      <c r="C4" s="82" t="s">
        <v>96</v>
      </c>
      <c r="D4" s="83" t="s">
        <v>705</v>
      </c>
      <c r="E4" s="84"/>
      <c r="F4" s="156"/>
    </row>
    <row r="5" s="74" customFormat="1" ht="18.75" customHeight="1" spans="1:6">
      <c r="A5" s="86"/>
      <c r="B5" s="157"/>
      <c r="C5" s="87"/>
      <c r="D5" s="82" t="s">
        <v>77</v>
      </c>
      <c r="E5" s="83" t="s">
        <v>98</v>
      </c>
      <c r="F5" s="82" t="s">
        <v>99</v>
      </c>
    </row>
    <row r="6" s="74" customFormat="1" ht="18.75" customHeight="1" spans="1:6">
      <c r="A6" s="158">
        <v>1</v>
      </c>
      <c r="B6" s="158" t="s">
        <v>706</v>
      </c>
      <c r="C6" s="103">
        <v>3</v>
      </c>
      <c r="D6" s="158" t="s">
        <v>701</v>
      </c>
      <c r="E6" s="158" t="s">
        <v>702</v>
      </c>
      <c r="F6" s="103">
        <v>6</v>
      </c>
    </row>
    <row r="7" s="74" customFormat="1" ht="18.75" customHeight="1" spans="1:6">
      <c r="A7" s="50" t="s">
        <v>707</v>
      </c>
      <c r="B7" s="51"/>
      <c r="C7" s="51"/>
      <c r="D7" s="159" t="s">
        <v>93</v>
      </c>
      <c r="E7" s="160" t="s">
        <v>93</v>
      </c>
      <c r="F7" s="160" t="s">
        <v>93</v>
      </c>
    </row>
    <row r="8" s="74" customFormat="1" ht="18.75" customHeight="1" spans="1:6">
      <c r="A8" s="161" t="s">
        <v>162</v>
      </c>
      <c r="B8" s="162"/>
      <c r="C8" s="163"/>
      <c r="D8" s="159" t="s">
        <v>93</v>
      </c>
      <c r="E8" s="160" t="s">
        <v>93</v>
      </c>
      <c r="F8" s="160" t="s">
        <v>93</v>
      </c>
    </row>
    <row r="9" customHeight="1" spans="1:1">
      <c r="A9" s="164"/>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A11" sqref="A11:G11"/>
    </sheetView>
  </sheetViews>
  <sheetFormatPr defaultColWidth="8.88571428571429" defaultRowHeight="14.25" customHeight="1"/>
  <cols>
    <col min="1" max="1" width="22.2857142857143" style="59" customWidth="1"/>
    <col min="2" max="2" width="23.1428571428571" style="117" customWidth="1"/>
    <col min="3" max="3" width="20.7142857142857" style="74" customWidth="1"/>
    <col min="4" max="4" width="21.7142857142857" style="74" customWidth="1"/>
    <col min="5" max="5" width="35.2857142857143" style="74" customWidth="1"/>
    <col min="6" max="6" width="7.71428571428571" style="74" customWidth="1"/>
    <col min="7" max="8" width="10.2857142857143" style="74" customWidth="1"/>
    <col min="9" max="9" width="12" style="74" customWidth="1"/>
    <col min="10" max="12" width="10" style="74" customWidth="1"/>
    <col min="13" max="13" width="9.13333333333333" style="59" customWidth="1"/>
    <col min="14" max="15" width="9.13333333333333" style="74" customWidth="1"/>
    <col min="16" max="17" width="12.7142857142857" style="74" customWidth="1"/>
    <col min="18" max="18" width="9.13333333333333" style="59" customWidth="1"/>
    <col min="19" max="19" width="10.4285714285714" style="74" customWidth="1"/>
    <col min="20" max="20" width="9.13333333333333" style="59" customWidth="1"/>
    <col min="21" max="16384" width="9.13333333333333" style="59"/>
  </cols>
  <sheetData>
    <row r="1" ht="13.5" customHeight="1" spans="1:19">
      <c r="A1" s="76" t="s">
        <v>708</v>
      </c>
      <c r="D1" s="76"/>
      <c r="E1" s="76"/>
      <c r="F1" s="76"/>
      <c r="G1" s="76"/>
      <c r="H1" s="76"/>
      <c r="I1" s="76"/>
      <c r="J1" s="76"/>
      <c r="K1" s="76"/>
      <c r="L1" s="76"/>
      <c r="R1" s="72"/>
      <c r="S1" s="144"/>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31"/>
      <c r="C3" s="107"/>
      <c r="D3" s="107"/>
      <c r="E3" s="107"/>
      <c r="F3" s="107"/>
      <c r="G3" s="107"/>
      <c r="H3" s="107"/>
      <c r="I3" s="80"/>
      <c r="J3" s="80"/>
      <c r="K3" s="80"/>
      <c r="L3" s="80"/>
      <c r="R3" s="145"/>
      <c r="S3" s="146" t="s">
        <v>222</v>
      </c>
    </row>
    <row r="4" ht="15.75" customHeight="1" spans="1:19">
      <c r="A4" s="108" t="s">
        <v>230</v>
      </c>
      <c r="B4" s="108" t="s">
        <v>231</v>
      </c>
      <c r="C4" s="108" t="s">
        <v>709</v>
      </c>
      <c r="D4" s="108" t="s">
        <v>710</v>
      </c>
      <c r="E4" s="108" t="s">
        <v>711</v>
      </c>
      <c r="F4" s="108" t="s">
        <v>712</v>
      </c>
      <c r="G4" s="108" t="s">
        <v>713</v>
      </c>
      <c r="H4" s="108" t="s">
        <v>714</v>
      </c>
      <c r="I4" s="67" t="s">
        <v>238</v>
      </c>
      <c r="J4" s="137"/>
      <c r="K4" s="137"/>
      <c r="L4" s="67"/>
      <c r="M4" s="138"/>
      <c r="N4" s="67"/>
      <c r="O4" s="67"/>
      <c r="P4" s="67"/>
      <c r="Q4" s="67"/>
      <c r="R4" s="138"/>
      <c r="S4" s="68"/>
    </row>
    <row r="5" ht="17.25" customHeight="1" spans="1:19">
      <c r="A5" s="111"/>
      <c r="B5" s="111"/>
      <c r="C5" s="111"/>
      <c r="D5" s="111"/>
      <c r="E5" s="111"/>
      <c r="F5" s="111"/>
      <c r="G5" s="111"/>
      <c r="H5" s="111"/>
      <c r="I5" s="139" t="s">
        <v>77</v>
      </c>
      <c r="J5" s="109" t="s">
        <v>80</v>
      </c>
      <c r="K5" s="109" t="s">
        <v>715</v>
      </c>
      <c r="L5" s="111" t="s">
        <v>716</v>
      </c>
      <c r="M5" s="140" t="s">
        <v>717</v>
      </c>
      <c r="N5" s="141" t="s">
        <v>718</v>
      </c>
      <c r="O5" s="141"/>
      <c r="P5" s="141"/>
      <c r="Q5" s="141"/>
      <c r="R5" s="147"/>
      <c r="S5" s="132"/>
    </row>
    <row r="6" ht="54" customHeight="1" spans="1:19">
      <c r="A6" s="111"/>
      <c r="B6" s="111"/>
      <c r="C6" s="111"/>
      <c r="D6" s="132"/>
      <c r="E6" s="132"/>
      <c r="F6" s="132"/>
      <c r="G6" s="132"/>
      <c r="H6" s="132"/>
      <c r="I6" s="141"/>
      <c r="J6" s="109"/>
      <c r="K6" s="109"/>
      <c r="L6" s="132"/>
      <c r="M6" s="142"/>
      <c r="N6" s="132" t="s">
        <v>79</v>
      </c>
      <c r="O6" s="132" t="s">
        <v>86</v>
      </c>
      <c r="P6" s="132" t="s">
        <v>314</v>
      </c>
      <c r="Q6" s="132" t="s">
        <v>88</v>
      </c>
      <c r="R6" s="142" t="s">
        <v>89</v>
      </c>
      <c r="S6" s="132" t="s">
        <v>90</v>
      </c>
    </row>
    <row r="7" ht="15" customHeight="1" spans="1:19">
      <c r="A7" s="85">
        <v>1</v>
      </c>
      <c r="B7" s="109">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8" customHeight="1" spans="1:19">
      <c r="A8" s="133" t="s">
        <v>92</v>
      </c>
      <c r="B8" s="133" t="s">
        <v>92</v>
      </c>
      <c r="C8" s="134" t="s">
        <v>272</v>
      </c>
      <c r="D8" s="22" t="s">
        <v>719</v>
      </c>
      <c r="E8" s="22" t="s">
        <v>720</v>
      </c>
      <c r="F8" s="22" t="s">
        <v>505</v>
      </c>
      <c r="G8" s="135">
        <v>1</v>
      </c>
      <c r="H8" s="135">
        <v>6000</v>
      </c>
      <c r="I8" s="135">
        <f>J8</f>
        <v>6000</v>
      </c>
      <c r="J8" s="135">
        <v>6000</v>
      </c>
      <c r="K8" s="135"/>
      <c r="L8" s="135"/>
      <c r="M8" s="135"/>
      <c r="N8" s="135"/>
      <c r="O8" s="135"/>
      <c r="P8" s="135"/>
      <c r="Q8" s="135"/>
      <c r="R8" s="135"/>
      <c r="S8" s="135"/>
    </row>
    <row r="9" ht="28" customHeight="1" spans="1:19">
      <c r="A9" s="133" t="s">
        <v>92</v>
      </c>
      <c r="B9" s="133" t="s">
        <v>92</v>
      </c>
      <c r="C9" s="134" t="s">
        <v>272</v>
      </c>
      <c r="D9" s="22" t="s">
        <v>721</v>
      </c>
      <c r="E9" s="22" t="s">
        <v>722</v>
      </c>
      <c r="F9" s="22" t="s">
        <v>505</v>
      </c>
      <c r="G9" s="135">
        <v>1</v>
      </c>
      <c r="H9" s="135">
        <v>4000</v>
      </c>
      <c r="I9" s="135">
        <f>J9</f>
        <v>4000</v>
      </c>
      <c r="J9" s="135">
        <v>4000</v>
      </c>
      <c r="K9" s="143"/>
      <c r="L9" s="143"/>
      <c r="M9" s="135"/>
      <c r="N9" s="143"/>
      <c r="O9" s="143"/>
      <c r="P9" s="143"/>
      <c r="Q9" s="143"/>
      <c r="R9" s="135"/>
      <c r="S9" s="143"/>
    </row>
    <row r="10" ht="28" customHeight="1" spans="1:19">
      <c r="A10" s="133" t="s">
        <v>92</v>
      </c>
      <c r="B10" s="133" t="s">
        <v>92</v>
      </c>
      <c r="C10" s="134" t="s">
        <v>272</v>
      </c>
      <c r="D10" s="22" t="s">
        <v>723</v>
      </c>
      <c r="E10" s="22" t="s">
        <v>724</v>
      </c>
      <c r="F10" s="22" t="s">
        <v>505</v>
      </c>
      <c r="G10" s="135">
        <v>1</v>
      </c>
      <c r="H10" s="135">
        <v>2000</v>
      </c>
      <c r="I10" s="135">
        <f>J10</f>
        <v>2000</v>
      </c>
      <c r="J10" s="135">
        <v>2000</v>
      </c>
      <c r="K10" s="143"/>
      <c r="L10" s="143"/>
      <c r="M10" s="135"/>
      <c r="N10" s="143"/>
      <c r="O10" s="143"/>
      <c r="P10" s="143"/>
      <c r="Q10" s="143"/>
      <c r="R10" s="135"/>
      <c r="S10" s="143"/>
    </row>
    <row r="11" ht="21" customHeight="1" spans="1:19">
      <c r="A11" s="136" t="s">
        <v>162</v>
      </c>
      <c r="B11" s="136"/>
      <c r="C11" s="136"/>
      <c r="D11" s="136"/>
      <c r="E11" s="136"/>
      <c r="F11" s="136"/>
      <c r="G11" s="136"/>
      <c r="H11" s="135">
        <f>SUM(H8:H10)</f>
        <v>12000</v>
      </c>
      <c r="I11" s="135">
        <f>SUM(I8:I10)</f>
        <v>12000</v>
      </c>
      <c r="J11" s="135">
        <f>SUM(J8:J10)</f>
        <v>12000</v>
      </c>
      <c r="K11" s="135" t="s">
        <v>93</v>
      </c>
      <c r="L11" s="135" t="s">
        <v>93</v>
      </c>
      <c r="M11" s="135" t="s">
        <v>93</v>
      </c>
      <c r="N11" s="135" t="s">
        <v>93</v>
      </c>
      <c r="O11" s="135" t="s">
        <v>93</v>
      </c>
      <c r="P11" s="135" t="s">
        <v>93</v>
      </c>
      <c r="Q11" s="135"/>
      <c r="R11" s="135" t="s">
        <v>93</v>
      </c>
      <c r="S11" s="135" t="s">
        <v>93</v>
      </c>
    </row>
    <row r="12" customHeight="1" spans="1:1">
      <c r="A12" s="59" t="s">
        <v>725</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A9" sqref="A9:I9"/>
    </sheetView>
  </sheetViews>
  <sheetFormatPr defaultColWidth="8.71428571428571" defaultRowHeight="14.25" customHeight="1"/>
  <cols>
    <col min="1" max="1" width="14.1428571428571" style="59" customWidth="1"/>
    <col min="2" max="2" width="17.7142857142857" style="59" customWidth="1"/>
    <col min="3" max="7" width="17.8571428571429" style="105" customWidth="1"/>
    <col min="8" max="8" width="19" style="105" customWidth="1"/>
    <col min="9" max="9" width="36.5714285714286" style="105" customWidth="1"/>
    <col min="10" max="10" width="12" style="74" customWidth="1"/>
    <col min="11" max="11" width="16.5714285714286" style="74" customWidth="1"/>
    <col min="12" max="13" width="10" style="74" customWidth="1"/>
    <col min="14" max="14" width="9.13333333333333" style="59" customWidth="1"/>
    <col min="15" max="16" width="9.13333333333333" style="74" customWidth="1"/>
    <col min="17" max="18" width="12.7142857142857" style="74" customWidth="1"/>
    <col min="19" max="19" width="9.13333333333333" style="59" customWidth="1"/>
    <col min="20" max="20" width="10.4285714285714" style="74" customWidth="1"/>
    <col min="21" max="21" width="9.13333333333333" style="59" customWidth="1"/>
    <col min="22" max="249" width="9.13333333333333" style="59"/>
    <col min="250" max="258" width="8.71428571428571" style="59"/>
  </cols>
  <sheetData>
    <row r="1" ht="13.5" customHeight="1" spans="1:20">
      <c r="A1" s="76" t="s">
        <v>726</v>
      </c>
      <c r="D1" s="76"/>
      <c r="E1" s="76"/>
      <c r="F1" s="76"/>
      <c r="G1" s="76"/>
      <c r="H1" s="76"/>
      <c r="I1" s="76"/>
      <c r="J1" s="116"/>
      <c r="K1" s="116"/>
      <c r="L1" s="116"/>
      <c r="M1" s="116"/>
      <c r="N1" s="117"/>
      <c r="O1" s="118"/>
      <c r="P1" s="118"/>
      <c r="Q1" s="118"/>
      <c r="R1" s="118"/>
      <c r="S1" s="127"/>
      <c r="T1" s="128"/>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19"/>
      <c r="K3" s="119"/>
      <c r="L3" s="119"/>
      <c r="M3" s="119"/>
      <c r="N3" s="117"/>
      <c r="O3" s="118"/>
      <c r="P3" s="118"/>
      <c r="Q3" s="118"/>
      <c r="R3" s="118"/>
      <c r="S3" s="129"/>
      <c r="T3" s="130" t="s">
        <v>222</v>
      </c>
    </row>
    <row r="4" ht="15.75" customHeight="1" spans="1:20">
      <c r="A4" s="108" t="s">
        <v>230</v>
      </c>
      <c r="B4" s="108" t="s">
        <v>231</v>
      </c>
      <c r="C4" s="109" t="s">
        <v>709</v>
      </c>
      <c r="D4" s="109" t="s">
        <v>727</v>
      </c>
      <c r="E4" s="109" t="s">
        <v>728</v>
      </c>
      <c r="F4" s="110" t="s">
        <v>729</v>
      </c>
      <c r="G4" s="109" t="s">
        <v>730</v>
      </c>
      <c r="H4" s="109" t="s">
        <v>731</v>
      </c>
      <c r="I4" s="109" t="s">
        <v>732</v>
      </c>
      <c r="J4" s="109" t="s">
        <v>238</v>
      </c>
      <c r="K4" s="109"/>
      <c r="L4" s="109"/>
      <c r="M4" s="109"/>
      <c r="N4" s="120"/>
      <c r="O4" s="109"/>
      <c r="P4" s="109"/>
      <c r="Q4" s="109"/>
      <c r="R4" s="109"/>
      <c r="S4" s="120"/>
      <c r="T4" s="109"/>
    </row>
    <row r="5" ht="17.25" customHeight="1" spans="1:20">
      <c r="A5" s="111"/>
      <c r="B5" s="111"/>
      <c r="C5" s="109"/>
      <c r="D5" s="109"/>
      <c r="E5" s="109"/>
      <c r="F5" s="112"/>
      <c r="G5" s="109"/>
      <c r="H5" s="109"/>
      <c r="I5" s="109"/>
      <c r="J5" s="109" t="s">
        <v>77</v>
      </c>
      <c r="K5" s="109" t="s">
        <v>80</v>
      </c>
      <c r="L5" s="109" t="s">
        <v>715</v>
      </c>
      <c r="M5" s="109" t="s">
        <v>716</v>
      </c>
      <c r="N5" s="121" t="s">
        <v>717</v>
      </c>
      <c r="O5" s="109" t="s">
        <v>718</v>
      </c>
      <c r="P5" s="109"/>
      <c r="Q5" s="109"/>
      <c r="R5" s="109"/>
      <c r="S5" s="121"/>
      <c r="T5" s="109"/>
    </row>
    <row r="6" ht="54" customHeight="1" spans="1:20">
      <c r="A6" s="111"/>
      <c r="B6" s="111"/>
      <c r="C6" s="109"/>
      <c r="D6" s="109"/>
      <c r="E6" s="109"/>
      <c r="F6" s="113"/>
      <c r="G6" s="109"/>
      <c r="H6" s="109"/>
      <c r="I6" s="109"/>
      <c r="J6" s="109"/>
      <c r="K6" s="109"/>
      <c r="L6" s="109"/>
      <c r="M6" s="109"/>
      <c r="N6" s="120"/>
      <c r="O6" s="109" t="s">
        <v>79</v>
      </c>
      <c r="P6" s="109" t="s">
        <v>86</v>
      </c>
      <c r="Q6" s="109" t="s">
        <v>314</v>
      </c>
      <c r="R6" s="109" t="s">
        <v>88</v>
      </c>
      <c r="S6" s="120"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122" customHeight="1" spans="1:20">
      <c r="A8" s="114" t="s">
        <v>92</v>
      </c>
      <c r="B8" s="114" t="s">
        <v>92</v>
      </c>
      <c r="C8" s="114" t="s">
        <v>332</v>
      </c>
      <c r="D8" s="114" t="s">
        <v>733</v>
      </c>
      <c r="E8" s="114" t="s">
        <v>734</v>
      </c>
      <c r="F8" s="114" t="s">
        <v>99</v>
      </c>
      <c r="G8" s="114" t="s">
        <v>735</v>
      </c>
      <c r="H8" s="114" t="s">
        <v>106</v>
      </c>
      <c r="I8" s="114" t="s">
        <v>736</v>
      </c>
      <c r="J8" s="122">
        <f>K8</f>
        <v>200000</v>
      </c>
      <c r="K8" s="122">
        <v>200000</v>
      </c>
      <c r="L8" s="122" t="s">
        <v>93</v>
      </c>
      <c r="M8" s="122" t="s">
        <v>93</v>
      </c>
      <c r="N8" s="123" t="s">
        <v>93</v>
      </c>
      <c r="O8" s="122" t="s">
        <v>93</v>
      </c>
      <c r="P8" s="122" t="s">
        <v>93</v>
      </c>
      <c r="Q8" s="122" t="s">
        <v>93</v>
      </c>
      <c r="R8" s="122"/>
      <c r="S8" s="123" t="s">
        <v>93</v>
      </c>
      <c r="T8" s="122" t="s">
        <v>93</v>
      </c>
    </row>
    <row r="9" ht="22.5" customHeight="1" spans="1:20">
      <c r="A9" s="115" t="s">
        <v>162</v>
      </c>
      <c r="B9" s="115"/>
      <c r="C9" s="115"/>
      <c r="D9" s="115"/>
      <c r="E9" s="115"/>
      <c r="F9" s="115"/>
      <c r="G9" s="115"/>
      <c r="H9" s="115"/>
      <c r="I9" s="115"/>
      <c r="J9" s="124">
        <f>J8</f>
        <v>200000</v>
      </c>
      <c r="K9" s="124">
        <f>K8</f>
        <v>200000</v>
      </c>
      <c r="L9" s="125"/>
      <c r="M9" s="125"/>
      <c r="N9" s="126"/>
      <c r="O9" s="125"/>
      <c r="P9" s="125"/>
      <c r="Q9" s="125"/>
      <c r="R9" s="125"/>
      <c r="S9" s="126"/>
      <c r="T9" s="125"/>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G15" sqref="G15"/>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9" customWidth="1"/>
    <col min="15" max="246" width="9.13333333333333" style="59"/>
    <col min="247" max="247" width="9.13333333333333" style="75"/>
    <col min="248" max="256" width="8.88571428571429" style="75"/>
  </cols>
  <sheetData>
    <row r="1" s="59" customFormat="1" ht="13.5" customHeight="1" spans="1:13">
      <c r="A1" s="76" t="s">
        <v>737</v>
      </c>
      <c r="B1" s="76"/>
      <c r="C1" s="76"/>
      <c r="D1" s="77"/>
      <c r="E1" s="74"/>
      <c r="F1" s="74"/>
      <c r="G1" s="74"/>
      <c r="H1" s="74"/>
      <c r="I1" s="74"/>
      <c r="J1" s="74"/>
      <c r="K1" s="74"/>
      <c r="L1" s="74"/>
      <c r="M1" s="74"/>
    </row>
    <row r="2" s="59"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222</v>
      </c>
    </row>
    <row r="4" s="59" customFormat="1" ht="19.5" customHeight="1" spans="1:13">
      <c r="A4" s="82" t="s">
        <v>738</v>
      </c>
      <c r="B4" s="83" t="s">
        <v>238</v>
      </c>
      <c r="C4" s="84"/>
      <c r="D4" s="84"/>
      <c r="E4" s="85" t="s">
        <v>739</v>
      </c>
      <c r="F4" s="85"/>
      <c r="G4" s="85"/>
      <c r="H4" s="85"/>
      <c r="I4" s="85"/>
      <c r="J4" s="85"/>
      <c r="K4" s="85"/>
      <c r="L4" s="85"/>
      <c r="M4" s="85"/>
    </row>
    <row r="5" s="59" customFormat="1" ht="40.5" customHeight="1" spans="1:13">
      <c r="A5" s="86"/>
      <c r="B5" s="87" t="s">
        <v>77</v>
      </c>
      <c r="C5" s="88" t="s">
        <v>80</v>
      </c>
      <c r="D5" s="89" t="s">
        <v>740</v>
      </c>
      <c r="E5" s="86" t="s">
        <v>741</v>
      </c>
      <c r="F5" s="86" t="s">
        <v>742</v>
      </c>
      <c r="G5" s="86" t="s">
        <v>743</v>
      </c>
      <c r="H5" s="86" t="s">
        <v>744</v>
      </c>
      <c r="I5" s="102" t="s">
        <v>745</v>
      </c>
      <c r="J5" s="86" t="s">
        <v>746</v>
      </c>
      <c r="K5" s="86" t="s">
        <v>747</v>
      </c>
      <c r="L5" s="86" t="s">
        <v>748</v>
      </c>
      <c r="M5" s="86" t="s">
        <v>749</v>
      </c>
    </row>
    <row r="6" s="59" customFormat="1" ht="19.5" customHeight="1" spans="1:13">
      <c r="A6" s="82">
        <v>1</v>
      </c>
      <c r="B6" s="82">
        <v>2</v>
      </c>
      <c r="C6" s="82">
        <v>3</v>
      </c>
      <c r="D6" s="90">
        <v>4</v>
      </c>
      <c r="E6" s="82">
        <v>5</v>
      </c>
      <c r="F6" s="82">
        <v>6</v>
      </c>
      <c r="G6" s="82">
        <v>7</v>
      </c>
      <c r="H6" s="91">
        <v>8</v>
      </c>
      <c r="I6" s="103">
        <v>9</v>
      </c>
      <c r="J6" s="103">
        <v>10</v>
      </c>
      <c r="K6" s="103">
        <v>11</v>
      </c>
      <c r="L6" s="91">
        <v>12</v>
      </c>
      <c r="M6" s="103">
        <v>13</v>
      </c>
    </row>
    <row r="7" s="59" customFormat="1" ht="19.5" customHeight="1" spans="1:247">
      <c r="A7" s="92" t="s">
        <v>750</v>
      </c>
      <c r="B7" s="93"/>
      <c r="C7" s="93"/>
      <c r="D7" s="93"/>
      <c r="E7" s="93"/>
      <c r="F7" s="93"/>
      <c r="G7" s="94"/>
      <c r="H7" s="95" t="s">
        <v>93</v>
      </c>
      <c r="I7" s="95" t="s">
        <v>93</v>
      </c>
      <c r="J7" s="95" t="s">
        <v>93</v>
      </c>
      <c r="K7" s="95" t="s">
        <v>93</v>
      </c>
      <c r="L7" s="95" t="s">
        <v>93</v>
      </c>
      <c r="M7" s="95" t="s">
        <v>93</v>
      </c>
      <c r="IM7" s="104"/>
    </row>
    <row r="8" s="59"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1" sqref="D11"/>
    </sheetView>
  </sheetViews>
  <sheetFormatPr defaultColWidth="8.88571428571429" defaultRowHeight="12" outlineLevelRow="6"/>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customHeight="1" spans="1:10">
      <c r="A1" s="58" t="s">
        <v>751</v>
      </c>
      <c r="J1" s="72"/>
    </row>
    <row r="2" ht="28.5" customHeight="1" spans="1:10">
      <c r="A2" s="60" t="s">
        <v>17</v>
      </c>
      <c r="B2" s="61"/>
      <c r="C2" s="61"/>
      <c r="D2" s="61"/>
      <c r="E2" s="61"/>
      <c r="F2" s="62"/>
      <c r="G2" s="61"/>
      <c r="H2" s="62"/>
      <c r="I2" s="62"/>
      <c r="J2" s="61"/>
    </row>
    <row r="3" ht="17.25" customHeight="1" spans="1:1">
      <c r="A3" s="63" t="s">
        <v>22</v>
      </c>
    </row>
    <row r="4" ht="44.25" customHeight="1" spans="1:10">
      <c r="A4" s="64" t="s">
        <v>738</v>
      </c>
      <c r="B4" s="64" t="s">
        <v>353</v>
      </c>
      <c r="C4" s="64" t="s">
        <v>354</v>
      </c>
      <c r="D4" s="64" t="s">
        <v>355</v>
      </c>
      <c r="E4" s="64" t="s">
        <v>356</v>
      </c>
      <c r="F4" s="65" t="s">
        <v>357</v>
      </c>
      <c r="G4" s="64" t="s">
        <v>358</v>
      </c>
      <c r="H4" s="65" t="s">
        <v>359</v>
      </c>
      <c r="I4" s="65" t="s">
        <v>360</v>
      </c>
      <c r="J4" s="64" t="s">
        <v>361</v>
      </c>
    </row>
    <row r="5" ht="14.25" customHeight="1" spans="1:10">
      <c r="A5" s="64">
        <v>1</v>
      </c>
      <c r="B5" s="64">
        <v>2</v>
      </c>
      <c r="C5" s="64">
        <v>3</v>
      </c>
      <c r="D5" s="64">
        <v>4</v>
      </c>
      <c r="E5" s="64">
        <v>5</v>
      </c>
      <c r="F5" s="64">
        <v>6</v>
      </c>
      <c r="G5" s="64">
        <v>7</v>
      </c>
      <c r="H5" s="64">
        <v>8</v>
      </c>
      <c r="I5" s="64">
        <v>9</v>
      </c>
      <c r="J5" s="64">
        <v>10</v>
      </c>
    </row>
    <row r="6" ht="42" customHeight="1" spans="1:10">
      <c r="A6" s="66" t="s">
        <v>750</v>
      </c>
      <c r="B6" s="67"/>
      <c r="C6" s="67"/>
      <c r="D6" s="68"/>
      <c r="E6" s="69"/>
      <c r="F6" s="70"/>
      <c r="G6" s="69"/>
      <c r="H6" s="70"/>
      <c r="I6" s="70"/>
      <c r="J6" s="69"/>
    </row>
    <row r="7" ht="42.75" customHeight="1" spans="1:10">
      <c r="A7" s="21" t="s">
        <v>93</v>
      </c>
      <c r="B7" s="21" t="s">
        <v>93</v>
      </c>
      <c r="C7" s="21" t="s">
        <v>93</v>
      </c>
      <c r="D7" s="21" t="s">
        <v>93</v>
      </c>
      <c r="E7" s="71" t="s">
        <v>93</v>
      </c>
      <c r="F7" s="21" t="s">
        <v>93</v>
      </c>
      <c r="G7" s="71" t="s">
        <v>93</v>
      </c>
      <c r="H7" s="21" t="s">
        <v>93</v>
      </c>
      <c r="I7" s="21"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H29" sqref="H29"/>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752</v>
      </c>
      <c r="I1" s="56"/>
    </row>
    <row r="2" ht="28.5" spans="2:9">
      <c r="B2" s="41" t="s">
        <v>18</v>
      </c>
      <c r="C2" s="41"/>
      <c r="D2" s="41"/>
      <c r="E2" s="41"/>
      <c r="F2" s="41"/>
      <c r="G2" s="41"/>
      <c r="H2" s="41"/>
      <c r="I2" s="41"/>
    </row>
    <row r="3" ht="13.5" spans="1:3">
      <c r="A3" s="42" t="s">
        <v>22</v>
      </c>
      <c r="C3" s="43"/>
    </row>
    <row r="4" ht="18" customHeight="1" spans="1:9">
      <c r="A4" s="44" t="s">
        <v>230</v>
      </c>
      <c r="B4" s="44" t="s">
        <v>231</v>
      </c>
      <c r="C4" s="44" t="s">
        <v>753</v>
      </c>
      <c r="D4" s="44" t="s">
        <v>754</v>
      </c>
      <c r="E4" s="44" t="s">
        <v>755</v>
      </c>
      <c r="F4" s="44" t="s">
        <v>756</v>
      </c>
      <c r="G4" s="45" t="s">
        <v>757</v>
      </c>
      <c r="H4" s="46"/>
      <c r="I4" s="57"/>
    </row>
    <row r="5" ht="18" customHeight="1" spans="1:9">
      <c r="A5" s="47"/>
      <c r="B5" s="47"/>
      <c r="C5" s="47"/>
      <c r="D5" s="47"/>
      <c r="E5" s="47"/>
      <c r="F5" s="47"/>
      <c r="G5" s="48" t="s">
        <v>713</v>
      </c>
      <c r="H5" s="48" t="s">
        <v>758</v>
      </c>
      <c r="I5" s="48" t="s">
        <v>759</v>
      </c>
    </row>
    <row r="6" ht="21" customHeight="1" spans="1:9">
      <c r="A6" s="49">
        <v>1</v>
      </c>
      <c r="B6" s="49">
        <v>2</v>
      </c>
      <c r="C6" s="49">
        <v>3</v>
      </c>
      <c r="D6" s="49">
        <v>4</v>
      </c>
      <c r="E6" s="49">
        <v>5</v>
      </c>
      <c r="F6" s="49">
        <v>6</v>
      </c>
      <c r="G6" s="49">
        <v>7</v>
      </c>
      <c r="H6" s="49">
        <v>8</v>
      </c>
      <c r="I6" s="49">
        <v>9</v>
      </c>
    </row>
    <row r="7" ht="33" customHeight="1" spans="1:9">
      <c r="A7" s="50" t="s">
        <v>760</v>
      </c>
      <c r="B7" s="51"/>
      <c r="C7" s="51"/>
      <c r="D7" s="52"/>
      <c r="E7" s="52"/>
      <c r="F7" s="52"/>
      <c r="G7" s="49"/>
      <c r="H7" s="49"/>
      <c r="I7" s="49"/>
    </row>
    <row r="8" ht="24" customHeight="1" spans="1:9">
      <c r="A8" s="53"/>
      <c r="B8" s="54"/>
      <c r="C8" s="54"/>
      <c r="D8" s="54"/>
      <c r="E8" s="54"/>
      <c r="F8" s="54"/>
      <c r="G8" s="49"/>
      <c r="H8" s="49"/>
      <c r="I8" s="49"/>
    </row>
    <row r="9" ht="24" customHeight="1" spans="1:9">
      <c r="A9" s="55" t="s">
        <v>77</v>
      </c>
      <c r="B9" s="55"/>
      <c r="C9" s="55"/>
      <c r="D9" s="55"/>
      <c r="E9" s="55"/>
      <c r="F9" s="55"/>
      <c r="G9" s="49"/>
      <c r="H9" s="49"/>
      <c r="I9" s="49"/>
    </row>
  </sheetData>
  <mergeCells count="10">
    <mergeCell ref="B2:I2"/>
    <mergeCell ref="G4:I4"/>
    <mergeCell ref="A7:C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761</v>
      </c>
      <c r="D1" s="29"/>
      <c r="E1" s="29"/>
      <c r="F1" s="29"/>
      <c r="G1" s="29"/>
      <c r="K1" s="37"/>
    </row>
    <row r="2" s="1" customFormat="1" ht="27.75" customHeight="1" spans="1:11">
      <c r="A2" s="30" t="s">
        <v>762</v>
      </c>
      <c r="B2" s="30"/>
      <c r="C2" s="30"/>
      <c r="D2" s="30"/>
      <c r="E2" s="30"/>
      <c r="F2" s="30"/>
      <c r="G2" s="30"/>
      <c r="H2" s="30"/>
      <c r="I2" s="30"/>
      <c r="J2" s="30"/>
      <c r="K2" s="30"/>
    </row>
    <row r="3" s="1" customFormat="1" ht="13.5" customHeight="1" spans="1:11">
      <c r="A3" s="5" t="s">
        <v>605</v>
      </c>
      <c r="B3" s="6"/>
      <c r="C3" s="6"/>
      <c r="D3" s="6"/>
      <c r="E3" s="6"/>
      <c r="F3" s="6"/>
      <c r="G3" s="6"/>
      <c r="H3" s="7"/>
      <c r="I3" s="7"/>
      <c r="J3" s="7"/>
      <c r="K3" s="8" t="s">
        <v>222</v>
      </c>
    </row>
    <row r="4" s="1" customFormat="1" ht="21.75" customHeight="1" spans="1:11">
      <c r="A4" s="9" t="s">
        <v>309</v>
      </c>
      <c r="B4" s="9" t="s">
        <v>233</v>
      </c>
      <c r="C4" s="9" t="s">
        <v>310</v>
      </c>
      <c r="D4" s="10" t="s">
        <v>234</v>
      </c>
      <c r="E4" s="10" t="s">
        <v>235</v>
      </c>
      <c r="F4" s="10" t="s">
        <v>311</v>
      </c>
      <c r="G4" s="10" t="s">
        <v>312</v>
      </c>
      <c r="H4" s="16" t="s">
        <v>77</v>
      </c>
      <c r="I4" s="11" t="s">
        <v>763</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8">
        <v>10</v>
      </c>
      <c r="K7" s="38">
        <v>11</v>
      </c>
    </row>
    <row r="8" s="1" customFormat="1" ht="37" customHeight="1" spans="1:11">
      <c r="A8" s="32" t="s">
        <v>764</v>
      </c>
      <c r="B8" s="33" t="s">
        <v>351</v>
      </c>
      <c r="C8" s="33" t="s">
        <v>92</v>
      </c>
      <c r="D8" s="33" t="s">
        <v>151</v>
      </c>
      <c r="E8" s="33" t="s">
        <v>209</v>
      </c>
      <c r="F8" s="33">
        <v>50201</v>
      </c>
      <c r="G8" s="33" t="s">
        <v>765</v>
      </c>
      <c r="H8" s="34">
        <f>I8</f>
        <v>1800000</v>
      </c>
      <c r="I8" s="39">
        <v>1800000</v>
      </c>
      <c r="J8" s="34"/>
      <c r="K8" s="34"/>
    </row>
    <row r="9" s="1" customFormat="1" ht="18.75" customHeight="1" spans="1:11">
      <c r="A9" s="35" t="s">
        <v>162</v>
      </c>
      <c r="B9" s="35"/>
      <c r="C9" s="35"/>
      <c r="D9" s="35"/>
      <c r="E9" s="35"/>
      <c r="F9" s="35"/>
      <c r="G9" s="35"/>
      <c r="H9" s="36">
        <f>I9</f>
        <v>1800000</v>
      </c>
      <c r="I9" s="34">
        <f>SUM(I8:I8)</f>
        <v>1800000</v>
      </c>
      <c r="J9" s="34"/>
      <c r="K9" s="34"/>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110" zoomScaleNormal="110" zoomScaleSheetLayoutView="60" workbookViewId="0">
      <selection activeCell="A3" sqref="A3:B3"/>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9" customWidth="1"/>
    <col min="6" max="16384" width="8" style="59"/>
  </cols>
  <sheetData>
    <row r="1" ht="17" customHeight="1" spans="1:4">
      <c r="A1" s="344" t="s">
        <v>21</v>
      </c>
      <c r="B1" s="76"/>
      <c r="C1" s="76"/>
      <c r="D1" s="146"/>
    </row>
    <row r="2" ht="36" customHeight="1" spans="1:4">
      <c r="A2" s="60" t="s">
        <v>2</v>
      </c>
      <c r="B2" s="345"/>
      <c r="C2" s="345"/>
      <c r="D2" s="345"/>
    </row>
    <row r="3" ht="21" customHeight="1" spans="1:4">
      <c r="A3" s="79" t="s">
        <v>22</v>
      </c>
      <c r="B3" s="289"/>
      <c r="C3" s="289"/>
      <c r="D3" s="144" t="s">
        <v>23</v>
      </c>
    </row>
    <row r="4" ht="19.5" customHeight="1" spans="1:4">
      <c r="A4" s="83" t="s">
        <v>24</v>
      </c>
      <c r="B4" s="156"/>
      <c r="C4" s="83" t="s">
        <v>25</v>
      </c>
      <c r="D4" s="156"/>
    </row>
    <row r="5" ht="19.5" customHeight="1" spans="1:4">
      <c r="A5" s="82" t="s">
        <v>26</v>
      </c>
      <c r="B5" s="82" t="s">
        <v>27</v>
      </c>
      <c r="C5" s="82" t="s">
        <v>28</v>
      </c>
      <c r="D5" s="82" t="s">
        <v>27</v>
      </c>
    </row>
    <row r="6" ht="19.5" customHeight="1" spans="1:4">
      <c r="A6" s="86"/>
      <c r="B6" s="86"/>
      <c r="C6" s="86"/>
      <c r="D6" s="86"/>
    </row>
    <row r="7" ht="20.25" customHeight="1" spans="1:4">
      <c r="A7" s="294" t="s">
        <v>29</v>
      </c>
      <c r="B7" s="256">
        <v>8745150</v>
      </c>
      <c r="C7" s="294" t="s">
        <v>30</v>
      </c>
      <c r="D7" s="256">
        <v>6354362</v>
      </c>
    </row>
    <row r="8" ht="20.25" customHeight="1" spans="1:4">
      <c r="A8" s="294" t="s">
        <v>31</v>
      </c>
      <c r="B8" s="270"/>
      <c r="C8" s="294" t="s">
        <v>32</v>
      </c>
      <c r="D8" s="346"/>
    </row>
    <row r="9" ht="20.25" customHeight="1" spans="1:4">
      <c r="A9" s="294" t="s">
        <v>33</v>
      </c>
      <c r="B9" s="270"/>
      <c r="C9" s="294" t="s">
        <v>34</v>
      </c>
      <c r="D9" s="346"/>
    </row>
    <row r="10" ht="20.25" customHeight="1" spans="1:4">
      <c r="A10" s="294" t="s">
        <v>35</v>
      </c>
      <c r="B10" s="270"/>
      <c r="C10" s="294" t="s">
        <v>36</v>
      </c>
      <c r="D10" s="346"/>
    </row>
    <row r="11" ht="20.25" customHeight="1" spans="1:4">
      <c r="A11" s="294" t="s">
        <v>37</v>
      </c>
      <c r="B11" s="347">
        <v>10000</v>
      </c>
      <c r="C11" s="294" t="s">
        <v>38</v>
      </c>
      <c r="D11" s="346"/>
    </row>
    <row r="12" ht="20.25" customHeight="1" spans="1:4">
      <c r="A12" s="294" t="s">
        <v>39</v>
      </c>
      <c r="B12" s="299"/>
      <c r="C12" s="294" t="s">
        <v>40</v>
      </c>
      <c r="D12" s="346"/>
    </row>
    <row r="13" ht="20.25" customHeight="1" spans="1:4">
      <c r="A13" s="294" t="s">
        <v>41</v>
      </c>
      <c r="B13" s="299"/>
      <c r="C13" s="294" t="s">
        <v>42</v>
      </c>
      <c r="D13" s="346"/>
    </row>
    <row r="14" ht="20.25" customHeight="1" spans="1:4">
      <c r="A14" s="294" t="s">
        <v>43</v>
      </c>
      <c r="B14" s="299">
        <v>10000</v>
      </c>
      <c r="C14" s="294" t="s">
        <v>44</v>
      </c>
      <c r="D14" s="256">
        <v>648490</v>
      </c>
    </row>
    <row r="15" ht="20.25" customHeight="1" spans="1:4">
      <c r="A15" s="348" t="s">
        <v>45</v>
      </c>
      <c r="B15" s="349"/>
      <c r="C15" s="294" t="s">
        <v>46</v>
      </c>
      <c r="D15" s="256">
        <v>302670</v>
      </c>
    </row>
    <row r="16" ht="20.25" customHeight="1" spans="1:4">
      <c r="A16" s="348" t="s">
        <v>47</v>
      </c>
      <c r="B16" s="350"/>
      <c r="C16" s="294" t="s">
        <v>48</v>
      </c>
      <c r="D16" s="346"/>
    </row>
    <row r="17" ht="20.25" customHeight="1" spans="1:4">
      <c r="A17" s="348"/>
      <c r="B17" s="351"/>
      <c r="C17" s="294" t="s">
        <v>49</v>
      </c>
      <c r="D17" s="346"/>
    </row>
    <row r="18" ht="20.25" customHeight="1" spans="1:4">
      <c r="A18" s="350"/>
      <c r="B18" s="351"/>
      <c r="C18" s="294" t="s">
        <v>50</v>
      </c>
      <c r="D18" s="256">
        <v>1900000</v>
      </c>
    </row>
    <row r="19" ht="20.25" customHeight="1" spans="1:4">
      <c r="A19" s="350"/>
      <c r="B19" s="351"/>
      <c r="C19" s="294" t="s">
        <v>51</v>
      </c>
      <c r="D19" s="346"/>
    </row>
    <row r="20" ht="20.25" customHeight="1" spans="1:4">
      <c r="A20" s="350"/>
      <c r="B20" s="351"/>
      <c r="C20" s="294" t="s">
        <v>52</v>
      </c>
      <c r="D20" s="346"/>
    </row>
    <row r="21" ht="20.25" customHeight="1" spans="1:4">
      <c r="A21" s="350"/>
      <c r="B21" s="351"/>
      <c r="C21" s="294" t="s">
        <v>53</v>
      </c>
      <c r="D21" s="346"/>
    </row>
    <row r="22" ht="20.25" customHeight="1" spans="1:4">
      <c r="A22" s="350"/>
      <c r="B22" s="351"/>
      <c r="C22" s="294" t="s">
        <v>54</v>
      </c>
      <c r="D22" s="346"/>
    </row>
    <row r="23" ht="20.25" customHeight="1" spans="1:4">
      <c r="A23" s="350"/>
      <c r="B23" s="351"/>
      <c r="C23" s="294" t="s">
        <v>55</v>
      </c>
      <c r="D23" s="346"/>
    </row>
    <row r="24" ht="20.25" customHeight="1" spans="1:4">
      <c r="A24" s="350"/>
      <c r="B24" s="351"/>
      <c r="C24" s="294" t="s">
        <v>56</v>
      </c>
      <c r="D24" s="346"/>
    </row>
    <row r="25" ht="20.25" customHeight="1" spans="1:4">
      <c r="A25" s="350"/>
      <c r="B25" s="351"/>
      <c r="C25" s="294" t="s">
        <v>57</v>
      </c>
      <c r="D25" s="256">
        <v>269028</v>
      </c>
    </row>
    <row r="26" ht="20.25" customHeight="1" spans="1:4">
      <c r="A26" s="350"/>
      <c r="B26" s="351"/>
      <c r="C26" s="294" t="s">
        <v>58</v>
      </c>
      <c r="D26" s="346"/>
    </row>
    <row r="27" ht="20.25" customHeight="1" spans="1:4">
      <c r="A27" s="350"/>
      <c r="B27" s="351"/>
      <c r="C27" s="294" t="s">
        <v>59</v>
      </c>
      <c r="D27" s="346"/>
    </row>
    <row r="28" ht="20.25" customHeight="1" spans="1:4">
      <c r="A28" s="350"/>
      <c r="B28" s="351"/>
      <c r="C28" s="294" t="s">
        <v>60</v>
      </c>
      <c r="D28" s="352"/>
    </row>
    <row r="29" ht="20.25" customHeight="1" spans="1:4">
      <c r="A29" s="350"/>
      <c r="B29" s="351"/>
      <c r="C29" s="294" t="s">
        <v>61</v>
      </c>
      <c r="D29" s="352"/>
    </row>
    <row r="30" ht="20.25" customHeight="1" spans="1:4">
      <c r="A30" s="353"/>
      <c r="B30" s="354"/>
      <c r="C30" s="294" t="s">
        <v>62</v>
      </c>
      <c r="D30" s="352"/>
    </row>
    <row r="31" ht="20.25" customHeight="1" spans="1:4">
      <c r="A31" s="353"/>
      <c r="B31" s="354"/>
      <c r="C31" s="294" t="s">
        <v>63</v>
      </c>
      <c r="D31" s="352"/>
    </row>
    <row r="32" ht="20.25" customHeight="1" spans="1:4">
      <c r="A32" s="353"/>
      <c r="B32" s="354"/>
      <c r="C32" s="294" t="s">
        <v>64</v>
      </c>
      <c r="D32" s="352"/>
    </row>
    <row r="33" ht="20.25" customHeight="1" spans="1:4">
      <c r="A33" s="355" t="s">
        <v>65</v>
      </c>
      <c r="B33" s="356">
        <f>B7+B8+B9+B10+B11</f>
        <v>8755150</v>
      </c>
      <c r="C33" s="300" t="s">
        <v>66</v>
      </c>
      <c r="D33" s="296">
        <f>SUM(D7:D29)</f>
        <v>9474550</v>
      </c>
    </row>
    <row r="34" ht="20.25" customHeight="1" spans="1:4">
      <c r="A34" s="348" t="s">
        <v>67</v>
      </c>
      <c r="B34" s="357">
        <f>B35+B36</f>
        <v>719400</v>
      </c>
      <c r="C34" s="294" t="s">
        <v>68</v>
      </c>
      <c r="D34" s="270"/>
    </row>
    <row r="35" s="1" customFormat="1" ht="25.4" customHeight="1" spans="1:4">
      <c r="A35" s="358" t="s">
        <v>69</v>
      </c>
      <c r="B35" s="256">
        <v>719400</v>
      </c>
      <c r="C35" s="359" t="s">
        <v>69</v>
      </c>
      <c r="D35" s="360"/>
    </row>
    <row r="36" s="1" customFormat="1" ht="25.4" customHeight="1" spans="1:4">
      <c r="A36" s="358" t="s">
        <v>70</v>
      </c>
      <c r="B36" s="256"/>
      <c r="C36" s="359" t="s">
        <v>71</v>
      </c>
      <c r="D36" s="360"/>
    </row>
    <row r="37" ht="20.25" customHeight="1" spans="1:4">
      <c r="A37" s="361" t="s">
        <v>72</v>
      </c>
      <c r="B37" s="362">
        <f>B33+B34</f>
        <v>9474550</v>
      </c>
      <c r="C37" s="300" t="s">
        <v>73</v>
      </c>
      <c r="D37" s="362">
        <f>D33+D34</f>
        <v>9474550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workbookViewId="0">
      <selection activeCell="E9" sqref="E9"/>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766</v>
      </c>
      <c r="B1" s="3"/>
      <c r="C1" s="3"/>
      <c r="D1" s="3"/>
      <c r="E1" s="3"/>
      <c r="F1" s="3"/>
      <c r="G1" s="3"/>
    </row>
    <row r="2" s="1" customFormat="1" ht="27.75" customHeight="1" spans="1:7">
      <c r="A2" s="4" t="s">
        <v>767</v>
      </c>
      <c r="B2" s="4"/>
      <c r="C2" s="4"/>
      <c r="D2" s="4"/>
      <c r="E2" s="4"/>
      <c r="F2" s="4"/>
      <c r="G2" s="4"/>
    </row>
    <row r="3" s="1" customFormat="1" ht="13.5" customHeight="1" spans="1:7">
      <c r="A3" s="5" t="str">
        <f>"单位名称：中国共产党安宁市委员会统一战线工作部（本级）"</f>
        <v>单位名称：中国共产党安宁市委员会统一战线工作部（本级）</v>
      </c>
      <c r="B3" s="6"/>
      <c r="C3" s="6"/>
      <c r="D3" s="6"/>
      <c r="E3" s="7"/>
      <c r="F3" s="7"/>
      <c r="G3" s="8" t="s">
        <v>222</v>
      </c>
    </row>
    <row r="4" s="1" customFormat="1" ht="21.75" customHeight="1" spans="1:7">
      <c r="A4" s="9" t="s">
        <v>310</v>
      </c>
      <c r="B4" s="9" t="s">
        <v>309</v>
      </c>
      <c r="C4" s="9" t="s">
        <v>233</v>
      </c>
      <c r="D4" s="10" t="s">
        <v>768</v>
      </c>
      <c r="E4" s="11" t="s">
        <v>80</v>
      </c>
      <c r="F4" s="12"/>
      <c r="G4" s="13"/>
    </row>
    <row r="5" s="1" customFormat="1" ht="21.75" customHeight="1" spans="1:7">
      <c r="A5" s="14"/>
      <c r="B5" s="14"/>
      <c r="C5" s="14"/>
      <c r="D5" s="15"/>
      <c r="E5" s="16" t="s">
        <v>769</v>
      </c>
      <c r="F5" s="10" t="s">
        <v>770</v>
      </c>
      <c r="G5" s="10" t="s">
        <v>771</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316</v>
      </c>
      <c r="C8" s="22" t="s">
        <v>318</v>
      </c>
      <c r="D8" s="23"/>
      <c r="E8" s="24">
        <v>650000</v>
      </c>
      <c r="F8" s="24">
        <v>650000</v>
      </c>
      <c r="G8" s="24">
        <v>650000</v>
      </c>
    </row>
    <row r="9" s="1" customFormat="1" ht="29.9" customHeight="1" spans="1:7">
      <c r="A9" s="21" t="s">
        <v>92</v>
      </c>
      <c r="B9" s="22" t="s">
        <v>316</v>
      </c>
      <c r="C9" s="22" t="s">
        <v>323</v>
      </c>
      <c r="D9" s="23"/>
      <c r="E9" s="24">
        <v>20000</v>
      </c>
      <c r="F9" s="24">
        <v>20000</v>
      </c>
      <c r="G9" s="24">
        <v>20000</v>
      </c>
    </row>
    <row r="10" s="1" customFormat="1" ht="29.9" customHeight="1" spans="1:7">
      <c r="A10" s="21" t="s">
        <v>92</v>
      </c>
      <c r="B10" s="22" t="s">
        <v>316</v>
      </c>
      <c r="C10" s="22" t="s">
        <v>327</v>
      </c>
      <c r="D10" s="23"/>
      <c r="E10" s="24">
        <v>390000</v>
      </c>
      <c r="F10" s="24">
        <v>390000</v>
      </c>
      <c r="G10" s="24">
        <v>390000</v>
      </c>
    </row>
    <row r="11" s="1" customFormat="1" ht="29.9" customHeight="1" spans="1:7">
      <c r="A11" s="21" t="s">
        <v>92</v>
      </c>
      <c r="B11" s="22" t="s">
        <v>328</v>
      </c>
      <c r="C11" s="22" t="s">
        <v>330</v>
      </c>
      <c r="D11" s="23"/>
      <c r="E11" s="24">
        <v>220000</v>
      </c>
      <c r="F11" s="24">
        <v>220000</v>
      </c>
      <c r="G11" s="24">
        <v>220000</v>
      </c>
    </row>
    <row r="12" s="1" customFormat="1" ht="29.9" customHeight="1" spans="1:7">
      <c r="A12" s="21" t="s">
        <v>92</v>
      </c>
      <c r="B12" s="22" t="s">
        <v>316</v>
      </c>
      <c r="C12" s="22" t="s">
        <v>332</v>
      </c>
      <c r="D12" s="23"/>
      <c r="E12" s="24">
        <v>1220000</v>
      </c>
      <c r="F12" s="24">
        <v>1220000</v>
      </c>
      <c r="G12" s="24">
        <v>1220000</v>
      </c>
    </row>
    <row r="13" s="1" customFormat="1" ht="29.9" customHeight="1" spans="1:7">
      <c r="A13" s="21" t="s">
        <v>92</v>
      </c>
      <c r="B13" s="22" t="s">
        <v>316</v>
      </c>
      <c r="C13" s="22" t="s">
        <v>338</v>
      </c>
      <c r="D13" s="23"/>
      <c r="E13" s="24">
        <v>80000</v>
      </c>
      <c r="F13" s="24">
        <v>80000</v>
      </c>
      <c r="G13" s="24">
        <v>80000</v>
      </c>
    </row>
    <row r="14" s="1" customFormat="1" ht="29.9" customHeight="1" spans="1:7">
      <c r="A14" s="21" t="s">
        <v>92</v>
      </c>
      <c r="B14" s="22" t="s">
        <v>316</v>
      </c>
      <c r="C14" s="22" t="s">
        <v>340</v>
      </c>
      <c r="D14" s="23"/>
      <c r="E14" s="24">
        <v>100000</v>
      </c>
      <c r="F14" s="24">
        <v>100000</v>
      </c>
      <c r="G14" s="24">
        <v>100000</v>
      </c>
    </row>
    <row r="15" s="1" customFormat="1" ht="29.9" customHeight="1" spans="1:7">
      <c r="A15" s="21" t="s">
        <v>92</v>
      </c>
      <c r="B15" s="22" t="s">
        <v>316</v>
      </c>
      <c r="C15" s="22" t="s">
        <v>342</v>
      </c>
      <c r="D15" s="23"/>
      <c r="E15" s="24">
        <v>450000</v>
      </c>
      <c r="F15" s="24">
        <v>450000</v>
      </c>
      <c r="G15" s="24">
        <v>450000</v>
      </c>
    </row>
    <row r="16" s="1" customFormat="1" ht="29.9" customHeight="1" spans="1:7">
      <c r="A16" s="21" t="s">
        <v>92</v>
      </c>
      <c r="B16" s="22" t="s">
        <v>316</v>
      </c>
      <c r="C16" s="22" t="s">
        <v>344</v>
      </c>
      <c r="D16" s="23"/>
      <c r="E16" s="24">
        <v>9400</v>
      </c>
      <c r="F16" s="24">
        <v>9400</v>
      </c>
      <c r="G16" s="24">
        <v>9400</v>
      </c>
    </row>
    <row r="17" s="1" customFormat="1" ht="29.9" customHeight="1" spans="1:7">
      <c r="A17" s="21" t="s">
        <v>92</v>
      </c>
      <c r="B17" s="22" t="s">
        <v>316</v>
      </c>
      <c r="C17" s="22" t="s">
        <v>346</v>
      </c>
      <c r="D17" s="23"/>
      <c r="E17" s="24">
        <v>80000</v>
      </c>
      <c r="F17" s="24">
        <v>80000</v>
      </c>
      <c r="G17" s="24">
        <v>80000</v>
      </c>
    </row>
    <row r="18" s="1" customFormat="1" ht="29.9" customHeight="1" spans="1:7">
      <c r="A18" s="21" t="s">
        <v>92</v>
      </c>
      <c r="B18" s="22" t="s">
        <v>316</v>
      </c>
      <c r="C18" s="22" t="s">
        <v>351</v>
      </c>
      <c r="D18" s="23"/>
      <c r="E18" s="24">
        <v>1800000</v>
      </c>
      <c r="F18" s="24">
        <v>1800000</v>
      </c>
      <c r="G18" s="24">
        <v>1800000</v>
      </c>
    </row>
    <row r="19" s="1" customFormat="1" ht="29.9" customHeight="1" spans="1:7">
      <c r="A19" s="21" t="s">
        <v>92</v>
      </c>
      <c r="B19" s="22" t="s">
        <v>316</v>
      </c>
      <c r="C19" s="22" t="s">
        <v>334</v>
      </c>
      <c r="D19" s="23"/>
      <c r="E19" s="24">
        <v>200000</v>
      </c>
      <c r="F19" s="24">
        <v>200000</v>
      </c>
      <c r="G19" s="24">
        <v>200000</v>
      </c>
    </row>
    <row r="20" s="1" customFormat="1" ht="29.9" customHeight="1" spans="1:7">
      <c r="A20" s="21" t="s">
        <v>92</v>
      </c>
      <c r="B20" s="22" t="s">
        <v>316</v>
      </c>
      <c r="C20" s="22" t="s">
        <v>336</v>
      </c>
      <c r="D20" s="23"/>
      <c r="E20" s="24">
        <v>100000</v>
      </c>
      <c r="F20" s="24">
        <v>100000</v>
      </c>
      <c r="G20" s="24">
        <v>100000</v>
      </c>
    </row>
    <row r="21" s="1" customFormat="1" ht="18.75" customHeight="1" spans="1:7">
      <c r="A21" s="25" t="s">
        <v>77</v>
      </c>
      <c r="B21" s="26"/>
      <c r="C21" s="26"/>
      <c r="D21" s="27"/>
      <c r="E21" s="24">
        <f>SUM(E8:E20)</f>
        <v>5319400</v>
      </c>
      <c r="F21" s="24">
        <f>SUM(F8:F20)</f>
        <v>5319400</v>
      </c>
      <c r="G21" s="24">
        <f>SUM(G8:G20)</f>
        <v>5319400</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120" zoomScaleNormal="120" zoomScaleSheetLayoutView="60" workbookViewId="0">
      <selection activeCell="A3" sqref="A3:D3"/>
    </sheetView>
  </sheetViews>
  <sheetFormatPr defaultColWidth="8" defaultRowHeight="14.25" customHeight="1"/>
  <cols>
    <col min="1" max="1" width="21.1333333333333" style="74" customWidth="1"/>
    <col min="2" max="2" width="23.4285714285714" style="74" customWidth="1"/>
    <col min="3" max="4" width="12.5714285714286" style="74" customWidth="1"/>
    <col min="5" max="5" width="15.1142857142857" style="74" customWidth="1"/>
    <col min="6" max="6" width="14" style="74" customWidth="1"/>
    <col min="7" max="8" width="12.5714285714286" style="74" customWidth="1"/>
    <col min="9" max="9" width="11.1904761904762" style="74" customWidth="1"/>
    <col min="10" max="14" width="12.5714285714286" style="74" customWidth="1"/>
    <col min="15" max="15" width="11.3047619047619" style="59" customWidth="1"/>
    <col min="16" max="16" width="11.4285714285714" style="59" customWidth="1"/>
    <col min="17" max="17" width="9.71428571428571" style="59" customWidth="1"/>
    <col min="18" max="18" width="10.5714285714286" style="59" customWidth="1"/>
    <col min="19" max="19" width="10.1333333333333" style="74" customWidth="1"/>
    <col min="20" max="20" width="8" style="59" customWidth="1"/>
    <col min="21" max="16384" width="8" style="59"/>
  </cols>
  <sheetData>
    <row r="1" ht="12" customHeight="1" spans="1:18">
      <c r="A1" s="315" t="s">
        <v>74</v>
      </c>
      <c r="B1" s="76"/>
      <c r="C1" s="76"/>
      <c r="D1" s="76"/>
      <c r="E1" s="76"/>
      <c r="F1" s="76"/>
      <c r="G1" s="76"/>
      <c r="H1" s="76"/>
      <c r="I1" s="76"/>
      <c r="J1" s="76"/>
      <c r="K1" s="76"/>
      <c r="L1" s="76"/>
      <c r="M1" s="76"/>
      <c r="N1" s="76"/>
      <c r="O1" s="331"/>
      <c r="P1" s="331"/>
      <c r="Q1" s="331"/>
      <c r="R1" s="331"/>
    </row>
    <row r="2" ht="36" customHeight="1" spans="1:19">
      <c r="A2" s="316" t="s">
        <v>3</v>
      </c>
      <c r="B2" s="61"/>
      <c r="C2" s="61"/>
      <c r="D2" s="61"/>
      <c r="E2" s="61"/>
      <c r="F2" s="61"/>
      <c r="G2" s="61"/>
      <c r="H2" s="61"/>
      <c r="I2" s="61"/>
      <c r="J2" s="61"/>
      <c r="K2" s="61"/>
      <c r="L2" s="61"/>
      <c r="M2" s="61"/>
      <c r="N2" s="61"/>
      <c r="O2" s="62"/>
      <c r="P2" s="62"/>
      <c r="Q2" s="62"/>
      <c r="R2" s="62"/>
      <c r="S2" s="61"/>
    </row>
    <row r="3" ht="20.25" customHeight="1" spans="1:19">
      <c r="A3" s="79" t="s">
        <v>22</v>
      </c>
      <c r="B3" s="80"/>
      <c r="C3" s="80"/>
      <c r="D3" s="80"/>
      <c r="E3" s="80"/>
      <c r="F3" s="80"/>
      <c r="G3" s="80"/>
      <c r="H3" s="80"/>
      <c r="I3" s="80"/>
      <c r="J3" s="80"/>
      <c r="K3" s="80"/>
      <c r="L3" s="80"/>
      <c r="M3" s="80"/>
      <c r="N3" s="80"/>
      <c r="O3" s="332"/>
      <c r="P3" s="332"/>
      <c r="Q3" s="332"/>
      <c r="R3" s="332"/>
      <c r="S3" s="339" t="s">
        <v>23</v>
      </c>
    </row>
    <row r="4" ht="18.75" customHeight="1" spans="1:19">
      <c r="A4" s="317" t="s">
        <v>75</v>
      </c>
      <c r="B4" s="318" t="s">
        <v>76</v>
      </c>
      <c r="C4" s="318" t="s">
        <v>77</v>
      </c>
      <c r="D4" s="231" t="s">
        <v>78</v>
      </c>
      <c r="E4" s="319"/>
      <c r="F4" s="319"/>
      <c r="G4" s="319"/>
      <c r="H4" s="319"/>
      <c r="I4" s="319"/>
      <c r="J4" s="319"/>
      <c r="K4" s="319"/>
      <c r="L4" s="319"/>
      <c r="M4" s="319"/>
      <c r="N4" s="319"/>
      <c r="O4" s="333" t="s">
        <v>67</v>
      </c>
      <c r="P4" s="333"/>
      <c r="Q4" s="333"/>
      <c r="R4" s="333"/>
      <c r="S4" s="340"/>
    </row>
    <row r="5" ht="18.75" customHeight="1" spans="1:19">
      <c r="A5" s="320"/>
      <c r="B5" s="321"/>
      <c r="C5" s="321"/>
      <c r="D5" s="322" t="s">
        <v>79</v>
      </c>
      <c r="E5" s="322" t="s">
        <v>80</v>
      </c>
      <c r="F5" s="322" t="s">
        <v>81</v>
      </c>
      <c r="G5" s="322" t="s">
        <v>82</v>
      </c>
      <c r="H5" s="322" t="s">
        <v>83</v>
      </c>
      <c r="I5" s="334" t="s">
        <v>84</v>
      </c>
      <c r="J5" s="319"/>
      <c r="K5" s="319"/>
      <c r="L5" s="319"/>
      <c r="M5" s="319"/>
      <c r="N5" s="319"/>
      <c r="O5" s="333" t="s">
        <v>79</v>
      </c>
      <c r="P5" s="333" t="s">
        <v>80</v>
      </c>
      <c r="Q5" s="333" t="s">
        <v>81</v>
      </c>
      <c r="R5" s="341" t="s">
        <v>82</v>
      </c>
      <c r="S5" s="333" t="s">
        <v>85</v>
      </c>
    </row>
    <row r="6" ht="33.75" customHeight="1" spans="1:19">
      <c r="A6" s="323"/>
      <c r="B6" s="324"/>
      <c r="C6" s="324"/>
      <c r="D6" s="323"/>
      <c r="E6" s="323"/>
      <c r="F6" s="323"/>
      <c r="G6" s="323"/>
      <c r="H6" s="323"/>
      <c r="I6" s="324" t="s">
        <v>79</v>
      </c>
      <c r="J6" s="324" t="s">
        <v>86</v>
      </c>
      <c r="K6" s="324" t="s">
        <v>87</v>
      </c>
      <c r="L6" s="324" t="s">
        <v>88</v>
      </c>
      <c r="M6" s="324" t="s">
        <v>89</v>
      </c>
      <c r="N6" s="335" t="s">
        <v>90</v>
      </c>
      <c r="O6" s="333"/>
      <c r="P6" s="333"/>
      <c r="Q6" s="333"/>
      <c r="R6" s="341"/>
      <c r="S6" s="333"/>
    </row>
    <row r="7" ht="16.5" customHeight="1" spans="1:19">
      <c r="A7" s="325">
        <v>1</v>
      </c>
      <c r="B7" s="325">
        <v>2</v>
      </c>
      <c r="C7" s="325">
        <v>3</v>
      </c>
      <c r="D7" s="325">
        <v>4</v>
      </c>
      <c r="E7" s="325">
        <v>5</v>
      </c>
      <c r="F7" s="325">
        <v>6</v>
      </c>
      <c r="G7" s="325">
        <v>7</v>
      </c>
      <c r="H7" s="325">
        <v>8</v>
      </c>
      <c r="I7" s="325">
        <v>9</v>
      </c>
      <c r="J7" s="325">
        <v>10</v>
      </c>
      <c r="K7" s="325">
        <v>11</v>
      </c>
      <c r="L7" s="325">
        <v>12</v>
      </c>
      <c r="M7" s="325">
        <v>13</v>
      </c>
      <c r="N7" s="325">
        <v>14</v>
      </c>
      <c r="O7" s="325">
        <v>15</v>
      </c>
      <c r="P7" s="325">
        <v>16</v>
      </c>
      <c r="Q7" s="325">
        <v>17</v>
      </c>
      <c r="R7" s="325">
        <v>18</v>
      </c>
      <c r="S7" s="115">
        <v>19</v>
      </c>
    </row>
    <row r="8" ht="30" customHeight="1" spans="1:19">
      <c r="A8" s="114" t="s">
        <v>91</v>
      </c>
      <c r="B8" s="114" t="s">
        <v>92</v>
      </c>
      <c r="C8" s="326">
        <f>D8+O8</f>
        <v>9474550</v>
      </c>
      <c r="D8" s="326">
        <f>E8+I8</f>
        <v>8755150</v>
      </c>
      <c r="E8" s="327">
        <v>8745150</v>
      </c>
      <c r="F8" s="328" t="s">
        <v>93</v>
      </c>
      <c r="G8" s="328" t="s">
        <v>93</v>
      </c>
      <c r="H8" s="328" t="s">
        <v>93</v>
      </c>
      <c r="I8" s="328">
        <f>L8</f>
        <v>10000</v>
      </c>
      <c r="J8" s="328" t="s">
        <v>93</v>
      </c>
      <c r="K8" s="328" t="s">
        <v>93</v>
      </c>
      <c r="L8" s="327">
        <v>10000</v>
      </c>
      <c r="M8" s="99" t="s">
        <v>93</v>
      </c>
      <c r="N8" s="336" t="s">
        <v>93</v>
      </c>
      <c r="O8" s="337">
        <f>P8</f>
        <v>719400</v>
      </c>
      <c r="P8" s="327">
        <v>719400</v>
      </c>
      <c r="Q8" s="342"/>
      <c r="R8" s="343"/>
      <c r="S8" s="115"/>
    </row>
    <row r="9" ht="16.5" customHeight="1" spans="1:19">
      <c r="A9" s="329" t="s">
        <v>77</v>
      </c>
      <c r="B9" s="330"/>
      <c r="C9" s="326">
        <f>C8</f>
        <v>9474550</v>
      </c>
      <c r="D9" s="326">
        <f>D8</f>
        <v>8755150</v>
      </c>
      <c r="E9" s="328">
        <f>E8</f>
        <v>8745150</v>
      </c>
      <c r="F9" s="99" t="s">
        <v>93</v>
      </c>
      <c r="G9" s="99" t="s">
        <v>93</v>
      </c>
      <c r="H9" s="99" t="s">
        <v>93</v>
      </c>
      <c r="I9" s="328">
        <f>I8</f>
        <v>10000</v>
      </c>
      <c r="J9" s="99" t="s">
        <v>93</v>
      </c>
      <c r="K9" s="99" t="s">
        <v>93</v>
      </c>
      <c r="L9" s="326">
        <f>L8</f>
        <v>10000</v>
      </c>
      <c r="M9" s="99" t="s">
        <v>93</v>
      </c>
      <c r="N9" s="336" t="s">
        <v>93</v>
      </c>
      <c r="O9" s="337">
        <f>O8</f>
        <v>719400</v>
      </c>
      <c r="P9" s="338">
        <f>P8</f>
        <v>719400</v>
      </c>
      <c r="Q9" s="342"/>
      <c r="R9" s="343"/>
      <c r="S9" s="342"/>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O8:O9 I8:I9 E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zoomScale="130" zoomScaleNormal="130" zoomScaleSheetLayoutView="60" workbookViewId="0">
      <selection activeCell="A3" sqref="A3:L3"/>
    </sheetView>
  </sheetViews>
  <sheetFormatPr defaultColWidth="8.88571428571429" defaultRowHeight="14.25" customHeight="1"/>
  <cols>
    <col min="1" max="1" width="14.2857142857143" style="74" customWidth="1"/>
    <col min="2" max="2" width="32.6285714285714"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72" t="s">
        <v>94</v>
      </c>
      <c r="B1" s="76"/>
      <c r="C1" s="76"/>
      <c r="D1" s="76"/>
      <c r="E1" s="76"/>
      <c r="F1" s="76"/>
      <c r="G1" s="76"/>
      <c r="H1" s="76"/>
      <c r="I1" s="76"/>
      <c r="J1" s="76"/>
      <c r="K1" s="76"/>
      <c r="L1" s="76"/>
      <c r="M1" s="76"/>
      <c r="N1" s="76"/>
    </row>
    <row r="2" ht="28.5" customHeight="1" spans="1:15">
      <c r="A2" s="61" t="s">
        <v>4</v>
      </c>
      <c r="B2" s="61"/>
      <c r="C2" s="61"/>
      <c r="D2" s="61"/>
      <c r="E2" s="61"/>
      <c r="F2" s="61"/>
      <c r="G2" s="61"/>
      <c r="H2" s="61"/>
      <c r="I2" s="61"/>
      <c r="J2" s="61"/>
      <c r="K2" s="61"/>
      <c r="L2" s="61"/>
      <c r="M2" s="61"/>
      <c r="N2" s="61"/>
      <c r="O2" s="61"/>
    </row>
    <row r="3" ht="15" customHeight="1" spans="1:15">
      <c r="A3" s="303" t="s">
        <v>22</v>
      </c>
      <c r="B3" s="304"/>
      <c r="C3" s="119"/>
      <c r="D3" s="119"/>
      <c r="E3" s="119"/>
      <c r="F3" s="119"/>
      <c r="G3" s="119"/>
      <c r="H3" s="119"/>
      <c r="I3" s="119"/>
      <c r="J3" s="119"/>
      <c r="K3" s="119"/>
      <c r="L3" s="119"/>
      <c r="M3" s="80"/>
      <c r="N3" s="80"/>
      <c r="O3" s="151"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5"/>
      <c r="D5" s="109" t="s">
        <v>79</v>
      </c>
      <c r="E5" s="109" t="s">
        <v>98</v>
      </c>
      <c r="F5" s="109" t="s">
        <v>99</v>
      </c>
      <c r="G5" s="109"/>
      <c r="H5" s="109"/>
      <c r="I5" s="109"/>
      <c r="J5" s="109" t="s">
        <v>79</v>
      </c>
      <c r="K5" s="109" t="s">
        <v>100</v>
      </c>
      <c r="L5" s="109" t="s">
        <v>101</v>
      </c>
      <c r="M5" s="109" t="s">
        <v>102</v>
      </c>
      <c r="N5" s="109" t="s">
        <v>103</v>
      </c>
      <c r="O5" s="109" t="s">
        <v>104</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0.25" customHeight="1" spans="1:15">
      <c r="A7" s="305" t="s">
        <v>105</v>
      </c>
      <c r="B7" s="114" t="s">
        <v>106</v>
      </c>
      <c r="C7" s="306">
        <f>D7+J7</f>
        <v>6354362</v>
      </c>
      <c r="D7" s="307">
        <f t="shared" ref="D7:D16" si="0">E7+F7</f>
        <v>6344362</v>
      </c>
      <c r="E7" s="122">
        <f>E12</f>
        <v>2924962</v>
      </c>
      <c r="F7" s="122">
        <f>F8+F10+F12</f>
        <v>3419400</v>
      </c>
      <c r="G7" s="122"/>
      <c r="H7" s="122"/>
      <c r="I7" s="122" t="s">
        <v>93</v>
      </c>
      <c r="J7" s="122">
        <f>M7</f>
        <v>10000</v>
      </c>
      <c r="K7" s="122" t="s">
        <v>93</v>
      </c>
      <c r="L7" s="122" t="s">
        <v>93</v>
      </c>
      <c r="M7" s="122">
        <f>M12</f>
        <v>10000</v>
      </c>
      <c r="N7" s="122" t="s">
        <v>93</v>
      </c>
      <c r="O7" s="122" t="s">
        <v>93</v>
      </c>
    </row>
    <row r="8" ht="17.25" customHeight="1" spans="1:15">
      <c r="A8" s="305" t="s">
        <v>107</v>
      </c>
      <c r="B8" s="308" t="s">
        <v>108</v>
      </c>
      <c r="C8" s="306">
        <f>D8+J8</f>
        <v>550000</v>
      </c>
      <c r="D8" s="309">
        <f t="shared" si="0"/>
        <v>550000</v>
      </c>
      <c r="E8" s="310"/>
      <c r="F8" s="310">
        <f>F9</f>
        <v>550000</v>
      </c>
      <c r="G8" s="310"/>
      <c r="H8" s="310"/>
      <c r="I8" s="310"/>
      <c r="J8" s="310"/>
      <c r="K8" s="310"/>
      <c r="L8" s="310"/>
      <c r="M8" s="310"/>
      <c r="N8" s="310"/>
      <c r="O8" s="310"/>
    </row>
    <row r="9" ht="17.25" customHeight="1" spans="1:15">
      <c r="A9" s="305" t="s">
        <v>109</v>
      </c>
      <c r="B9" s="311" t="s">
        <v>110</v>
      </c>
      <c r="C9" s="306">
        <f t="shared" ref="C9:C36" si="1">D9+J9</f>
        <v>550000</v>
      </c>
      <c r="D9" s="309">
        <f t="shared" si="0"/>
        <v>550000</v>
      </c>
      <c r="E9" s="312"/>
      <c r="F9" s="310">
        <v>550000</v>
      </c>
      <c r="G9" s="310"/>
      <c r="H9" s="310"/>
      <c r="I9" s="310"/>
      <c r="J9" s="310"/>
      <c r="K9" s="310"/>
      <c r="L9" s="310"/>
      <c r="M9" s="310"/>
      <c r="N9" s="310"/>
      <c r="O9" s="310"/>
    </row>
    <row r="10" ht="17.25" customHeight="1" spans="1:15">
      <c r="A10" s="305" t="s">
        <v>111</v>
      </c>
      <c r="B10" s="308" t="s">
        <v>112</v>
      </c>
      <c r="C10" s="306">
        <f t="shared" si="1"/>
        <v>20000</v>
      </c>
      <c r="D10" s="309">
        <f t="shared" si="0"/>
        <v>20000</v>
      </c>
      <c r="E10" s="310"/>
      <c r="F10" s="310">
        <f>F11</f>
        <v>20000</v>
      </c>
      <c r="G10" s="310"/>
      <c r="H10" s="310"/>
      <c r="I10" s="310"/>
      <c r="J10" s="310"/>
      <c r="K10" s="310"/>
      <c r="L10" s="310"/>
      <c r="M10" s="310"/>
      <c r="N10" s="310"/>
      <c r="O10" s="310"/>
    </row>
    <row r="11" ht="17.25" customHeight="1" spans="1:15">
      <c r="A11" s="305" t="s">
        <v>113</v>
      </c>
      <c r="B11" s="311" t="s">
        <v>114</v>
      </c>
      <c r="C11" s="306">
        <f t="shared" si="1"/>
        <v>20000</v>
      </c>
      <c r="D11" s="309">
        <f t="shared" si="0"/>
        <v>20000</v>
      </c>
      <c r="E11" s="310"/>
      <c r="F11" s="310">
        <v>20000</v>
      </c>
      <c r="G11" s="310"/>
      <c r="H11" s="310"/>
      <c r="I11" s="310"/>
      <c r="J11" s="310"/>
      <c r="K11" s="310"/>
      <c r="L11" s="310"/>
      <c r="M11" s="310"/>
      <c r="N11" s="310"/>
      <c r="O11" s="310"/>
    </row>
    <row r="12" ht="17.25" customHeight="1" spans="1:15">
      <c r="A12" s="305" t="s">
        <v>115</v>
      </c>
      <c r="B12" s="308" t="s">
        <v>116</v>
      </c>
      <c r="C12" s="306">
        <f t="shared" si="1"/>
        <v>5784362</v>
      </c>
      <c r="D12" s="309">
        <f t="shared" si="0"/>
        <v>5774362</v>
      </c>
      <c r="E12" s="310">
        <f>SUM(E13:E16)</f>
        <v>2924962</v>
      </c>
      <c r="F12" s="310">
        <f>SUM(F13:F17)</f>
        <v>2849400</v>
      </c>
      <c r="G12" s="310"/>
      <c r="H12" s="310"/>
      <c r="I12" s="310"/>
      <c r="J12" s="310">
        <f>M12</f>
        <v>10000</v>
      </c>
      <c r="K12" s="310"/>
      <c r="L12" s="310"/>
      <c r="M12" s="310">
        <f>M15</f>
        <v>10000</v>
      </c>
      <c r="N12" s="310"/>
      <c r="O12" s="310"/>
    </row>
    <row r="13" ht="17.25" customHeight="1" spans="1:15">
      <c r="A13" s="305" t="s">
        <v>117</v>
      </c>
      <c r="B13" s="311" t="s">
        <v>118</v>
      </c>
      <c r="C13" s="306">
        <f t="shared" si="1"/>
        <v>2488685</v>
      </c>
      <c r="D13" s="309">
        <f t="shared" si="0"/>
        <v>2488685</v>
      </c>
      <c r="E13" s="310">
        <v>2488685</v>
      </c>
      <c r="F13" s="310"/>
      <c r="G13" s="310"/>
      <c r="H13" s="310"/>
      <c r="I13" s="310"/>
      <c r="J13" s="310"/>
      <c r="K13" s="310"/>
      <c r="L13" s="310"/>
      <c r="M13" s="310"/>
      <c r="N13" s="310"/>
      <c r="O13" s="310"/>
    </row>
    <row r="14" ht="17.25" customHeight="1" spans="1:15">
      <c r="A14" s="305" t="s">
        <v>119</v>
      </c>
      <c r="B14" s="311" t="s">
        <v>120</v>
      </c>
      <c r="C14" s="306">
        <f t="shared" si="1"/>
        <v>2159400</v>
      </c>
      <c r="D14" s="309">
        <f t="shared" si="0"/>
        <v>2159400</v>
      </c>
      <c r="E14" s="310"/>
      <c r="F14" s="310">
        <v>2159400</v>
      </c>
      <c r="G14" s="310"/>
      <c r="H14" s="310"/>
      <c r="I14" s="310"/>
      <c r="J14" s="310"/>
      <c r="K14" s="310"/>
      <c r="L14" s="310"/>
      <c r="M14" s="310"/>
      <c r="N14" s="310"/>
      <c r="O14" s="310"/>
    </row>
    <row r="15" ht="17.25" customHeight="1" spans="1:15">
      <c r="A15" s="305" t="s">
        <v>121</v>
      </c>
      <c r="B15" s="311" t="s">
        <v>122</v>
      </c>
      <c r="C15" s="306">
        <f t="shared" si="1"/>
        <v>620000</v>
      </c>
      <c r="D15" s="309">
        <f t="shared" si="0"/>
        <v>610000</v>
      </c>
      <c r="E15" s="310"/>
      <c r="F15" s="310">
        <v>610000</v>
      </c>
      <c r="G15" s="310"/>
      <c r="H15" s="310"/>
      <c r="I15" s="310"/>
      <c r="J15" s="310">
        <f>M15</f>
        <v>10000</v>
      </c>
      <c r="K15" s="310"/>
      <c r="L15" s="310"/>
      <c r="M15" s="310">
        <v>10000</v>
      </c>
      <c r="N15" s="310"/>
      <c r="O15" s="310"/>
    </row>
    <row r="16" ht="17.25" customHeight="1" spans="1:15">
      <c r="A16" s="305" t="s">
        <v>123</v>
      </c>
      <c r="B16" s="311" t="s">
        <v>124</v>
      </c>
      <c r="C16" s="306">
        <f t="shared" si="1"/>
        <v>436277</v>
      </c>
      <c r="D16" s="309">
        <f t="shared" si="0"/>
        <v>436277</v>
      </c>
      <c r="E16" s="310">
        <v>436277</v>
      </c>
      <c r="F16" s="310"/>
      <c r="G16" s="310"/>
      <c r="H16" s="310"/>
      <c r="I16" s="310"/>
      <c r="J16" s="310"/>
      <c r="K16" s="310"/>
      <c r="L16" s="310"/>
      <c r="M16" s="310"/>
      <c r="N16" s="310"/>
      <c r="O16" s="310"/>
    </row>
    <row r="17" ht="17.25" customHeight="1" spans="1:15">
      <c r="A17" s="305" t="s">
        <v>125</v>
      </c>
      <c r="B17" s="311" t="s">
        <v>126</v>
      </c>
      <c r="C17" s="306">
        <f t="shared" si="1"/>
        <v>80000</v>
      </c>
      <c r="D17" s="309">
        <f t="shared" ref="D17:D36" si="2">E17+F17</f>
        <v>80000</v>
      </c>
      <c r="E17" s="310"/>
      <c r="F17" s="310">
        <v>80000</v>
      </c>
      <c r="G17" s="310"/>
      <c r="H17" s="310"/>
      <c r="I17" s="310"/>
      <c r="J17" s="310"/>
      <c r="K17" s="310"/>
      <c r="L17" s="310"/>
      <c r="M17" s="310"/>
      <c r="N17" s="310"/>
      <c r="O17" s="310"/>
    </row>
    <row r="18" ht="17.25" customHeight="1" spans="1:15">
      <c r="A18" s="305" t="s">
        <v>127</v>
      </c>
      <c r="B18" s="114" t="s">
        <v>128</v>
      </c>
      <c r="C18" s="306">
        <f t="shared" si="1"/>
        <v>648490</v>
      </c>
      <c r="D18" s="309">
        <f t="shared" si="2"/>
        <v>648490</v>
      </c>
      <c r="E18" s="310">
        <f>E19</f>
        <v>648490</v>
      </c>
      <c r="F18" s="310"/>
      <c r="G18" s="310"/>
      <c r="H18" s="310"/>
      <c r="I18" s="310"/>
      <c r="J18" s="310"/>
      <c r="K18" s="310"/>
      <c r="L18" s="310"/>
      <c r="M18" s="310"/>
      <c r="N18" s="310"/>
      <c r="O18" s="310"/>
    </row>
    <row r="19" ht="17.25" customHeight="1" spans="1:15">
      <c r="A19" s="305" t="s">
        <v>129</v>
      </c>
      <c r="B19" s="308" t="s">
        <v>130</v>
      </c>
      <c r="C19" s="306">
        <f t="shared" si="1"/>
        <v>648490</v>
      </c>
      <c r="D19" s="309">
        <f t="shared" si="2"/>
        <v>648490</v>
      </c>
      <c r="E19" s="310">
        <f>E20+E21</f>
        <v>648490</v>
      </c>
      <c r="F19" s="310"/>
      <c r="G19" s="310"/>
      <c r="H19" s="310"/>
      <c r="I19" s="310"/>
      <c r="J19" s="310"/>
      <c r="K19" s="310"/>
      <c r="L19" s="310"/>
      <c r="M19" s="310"/>
      <c r="N19" s="310"/>
      <c r="O19" s="310"/>
    </row>
    <row r="20" ht="17.25" customHeight="1" spans="1:15">
      <c r="A20" s="305" t="s">
        <v>131</v>
      </c>
      <c r="B20" s="311" t="s">
        <v>132</v>
      </c>
      <c r="C20" s="306">
        <f t="shared" si="1"/>
        <v>352300</v>
      </c>
      <c r="D20" s="309">
        <f t="shared" si="2"/>
        <v>352300</v>
      </c>
      <c r="E20" s="310">
        <v>352300</v>
      </c>
      <c r="F20" s="310"/>
      <c r="G20" s="310"/>
      <c r="H20" s="310"/>
      <c r="I20" s="310"/>
      <c r="J20" s="310"/>
      <c r="K20" s="310"/>
      <c r="L20" s="310"/>
      <c r="M20" s="310"/>
      <c r="N20" s="310"/>
      <c r="O20" s="310"/>
    </row>
    <row r="21" ht="23" customHeight="1" spans="1:15">
      <c r="A21" s="305" t="s">
        <v>133</v>
      </c>
      <c r="B21" s="311" t="s">
        <v>134</v>
      </c>
      <c r="C21" s="306">
        <f t="shared" si="1"/>
        <v>296190</v>
      </c>
      <c r="D21" s="309">
        <f t="shared" si="2"/>
        <v>296190</v>
      </c>
      <c r="E21" s="310">
        <v>296190</v>
      </c>
      <c r="F21" s="310"/>
      <c r="G21" s="310"/>
      <c r="H21" s="310"/>
      <c r="I21" s="310"/>
      <c r="J21" s="310"/>
      <c r="K21" s="310"/>
      <c r="L21" s="310"/>
      <c r="M21" s="310"/>
      <c r="N21" s="310"/>
      <c r="O21" s="310"/>
    </row>
    <row r="22" ht="17.25" customHeight="1" spans="1:15">
      <c r="A22" s="305" t="s">
        <v>135</v>
      </c>
      <c r="B22" s="114" t="s">
        <v>136</v>
      </c>
      <c r="C22" s="306">
        <f t="shared" si="1"/>
        <v>302670</v>
      </c>
      <c r="D22" s="309">
        <f t="shared" si="2"/>
        <v>302670</v>
      </c>
      <c r="E22" s="310">
        <f>E23</f>
        <v>302670</v>
      </c>
      <c r="F22" s="310"/>
      <c r="G22" s="310"/>
      <c r="H22" s="310"/>
      <c r="I22" s="310"/>
      <c r="J22" s="310"/>
      <c r="K22" s="310"/>
      <c r="L22" s="310"/>
      <c r="M22" s="310"/>
      <c r="N22" s="310"/>
      <c r="O22" s="310"/>
    </row>
    <row r="23" ht="17.25" customHeight="1" spans="1:15">
      <c r="A23" s="305" t="s">
        <v>137</v>
      </c>
      <c r="B23" s="308" t="s">
        <v>138</v>
      </c>
      <c r="C23" s="306">
        <f t="shared" si="1"/>
        <v>302670</v>
      </c>
      <c r="D23" s="309">
        <f t="shared" si="2"/>
        <v>302670</v>
      </c>
      <c r="E23" s="310">
        <f>SUM(E24:E27)</f>
        <v>302670</v>
      </c>
      <c r="F23" s="310"/>
      <c r="G23" s="310"/>
      <c r="H23" s="310"/>
      <c r="I23" s="310"/>
      <c r="J23" s="310"/>
      <c r="K23" s="310"/>
      <c r="L23" s="310"/>
      <c r="M23" s="310"/>
      <c r="N23" s="310"/>
      <c r="O23" s="310"/>
    </row>
    <row r="24" ht="17.25" customHeight="1" spans="1:15">
      <c r="A24" s="305" t="s">
        <v>139</v>
      </c>
      <c r="B24" s="311" t="s">
        <v>140</v>
      </c>
      <c r="C24" s="306">
        <f t="shared" si="1"/>
        <v>126320</v>
      </c>
      <c r="D24" s="309">
        <f t="shared" si="2"/>
        <v>126320</v>
      </c>
      <c r="E24" s="310">
        <v>126320</v>
      </c>
      <c r="F24" s="310"/>
      <c r="G24" s="310"/>
      <c r="H24" s="310"/>
      <c r="I24" s="310"/>
      <c r="J24" s="310"/>
      <c r="K24" s="310"/>
      <c r="L24" s="310"/>
      <c r="M24" s="310"/>
      <c r="N24" s="310"/>
      <c r="O24" s="310"/>
    </row>
    <row r="25" ht="17.25" customHeight="1" spans="1:15">
      <c r="A25" s="305" t="s">
        <v>141</v>
      </c>
      <c r="B25" s="311" t="s">
        <v>142</v>
      </c>
      <c r="C25" s="306">
        <f t="shared" si="1"/>
        <v>29760</v>
      </c>
      <c r="D25" s="309">
        <f t="shared" si="2"/>
        <v>29760</v>
      </c>
      <c r="E25" s="310">
        <v>29760</v>
      </c>
      <c r="F25" s="310"/>
      <c r="G25" s="310"/>
      <c r="H25" s="310"/>
      <c r="I25" s="310"/>
      <c r="J25" s="310"/>
      <c r="K25" s="310"/>
      <c r="L25" s="310"/>
      <c r="M25" s="310"/>
      <c r="N25" s="310"/>
      <c r="O25" s="310"/>
    </row>
    <row r="26" ht="17.25" customHeight="1" spans="1:15">
      <c r="A26" s="305" t="s">
        <v>143</v>
      </c>
      <c r="B26" s="311" t="s">
        <v>144</v>
      </c>
      <c r="C26" s="306">
        <f t="shared" si="1"/>
        <v>142840</v>
      </c>
      <c r="D26" s="309">
        <f t="shared" si="2"/>
        <v>142840</v>
      </c>
      <c r="E26" s="310">
        <v>142840</v>
      </c>
      <c r="F26" s="310"/>
      <c r="G26" s="310"/>
      <c r="H26" s="310"/>
      <c r="I26" s="310"/>
      <c r="J26" s="310"/>
      <c r="K26" s="310"/>
      <c r="L26" s="310"/>
      <c r="M26" s="310"/>
      <c r="N26" s="310"/>
      <c r="O26" s="310"/>
    </row>
    <row r="27" ht="17.25" customHeight="1" spans="1:15">
      <c r="A27" s="305" t="s">
        <v>145</v>
      </c>
      <c r="B27" s="311" t="s">
        <v>146</v>
      </c>
      <c r="C27" s="306">
        <f t="shared" si="1"/>
        <v>3750</v>
      </c>
      <c r="D27" s="309">
        <f t="shared" si="2"/>
        <v>3750</v>
      </c>
      <c r="E27" s="310">
        <v>3750</v>
      </c>
      <c r="F27" s="310"/>
      <c r="G27" s="310"/>
      <c r="H27" s="310"/>
      <c r="I27" s="310"/>
      <c r="J27" s="310"/>
      <c r="K27" s="310"/>
      <c r="L27" s="310"/>
      <c r="M27" s="310"/>
      <c r="N27" s="310"/>
      <c r="O27" s="310"/>
    </row>
    <row r="28" ht="17.25" customHeight="1" spans="1:15">
      <c r="A28" s="114" t="s">
        <v>147</v>
      </c>
      <c r="B28" s="114" t="s">
        <v>148</v>
      </c>
      <c r="C28" s="306">
        <f t="shared" si="1"/>
        <v>1900000</v>
      </c>
      <c r="D28" s="309">
        <f t="shared" si="2"/>
        <v>1900000</v>
      </c>
      <c r="E28" s="310"/>
      <c r="F28" s="310">
        <f>F29+F31</f>
        <v>1900000</v>
      </c>
      <c r="G28" s="310"/>
      <c r="H28" s="310"/>
      <c r="I28" s="310"/>
      <c r="J28" s="310"/>
      <c r="K28" s="310"/>
      <c r="L28" s="310"/>
      <c r="M28" s="310"/>
      <c r="N28" s="310"/>
      <c r="O28" s="310"/>
    </row>
    <row r="29" ht="17.25" customHeight="1" spans="1:15">
      <c r="A29" s="308" t="s">
        <v>149</v>
      </c>
      <c r="B29" s="308" t="s">
        <v>150</v>
      </c>
      <c r="C29" s="306">
        <f t="shared" si="1"/>
        <v>1800000</v>
      </c>
      <c r="D29" s="309">
        <f t="shared" si="2"/>
        <v>1800000</v>
      </c>
      <c r="E29" s="310"/>
      <c r="F29" s="310">
        <f>F30</f>
        <v>1800000</v>
      </c>
      <c r="G29" s="310"/>
      <c r="H29" s="310"/>
      <c r="I29" s="310"/>
      <c r="J29" s="310"/>
      <c r="K29" s="310"/>
      <c r="L29" s="310"/>
      <c r="M29" s="310"/>
      <c r="N29" s="310"/>
      <c r="O29" s="310"/>
    </row>
    <row r="30" ht="30" customHeight="1" spans="1:15">
      <c r="A30" s="311" t="s">
        <v>151</v>
      </c>
      <c r="B30" s="311" t="s">
        <v>152</v>
      </c>
      <c r="C30" s="306">
        <f t="shared" si="1"/>
        <v>1800000</v>
      </c>
      <c r="D30" s="309">
        <f t="shared" si="2"/>
        <v>1800000</v>
      </c>
      <c r="E30" s="310"/>
      <c r="F30" s="309">
        <v>1800000</v>
      </c>
      <c r="G30" s="310"/>
      <c r="H30" s="310"/>
      <c r="I30" s="310"/>
      <c r="J30" s="310"/>
      <c r="K30" s="310"/>
      <c r="L30" s="310"/>
      <c r="M30" s="310"/>
      <c r="N30" s="310"/>
      <c r="O30" s="310"/>
    </row>
    <row r="31" ht="17.25" customHeight="1" spans="1:15">
      <c r="A31" s="308" t="s">
        <v>153</v>
      </c>
      <c r="B31" s="308" t="s">
        <v>154</v>
      </c>
      <c r="C31" s="306">
        <f t="shared" si="1"/>
        <v>100000</v>
      </c>
      <c r="D31" s="309">
        <f t="shared" si="2"/>
        <v>100000</v>
      </c>
      <c r="E31" s="310"/>
      <c r="F31" s="309">
        <f>F32</f>
        <v>100000</v>
      </c>
      <c r="G31" s="310"/>
      <c r="H31" s="310"/>
      <c r="I31" s="310"/>
      <c r="J31" s="310"/>
      <c r="K31" s="310"/>
      <c r="L31" s="310"/>
      <c r="M31" s="310"/>
      <c r="N31" s="310"/>
      <c r="O31" s="310"/>
    </row>
    <row r="32" ht="17.25" customHeight="1" spans="1:15">
      <c r="A32" s="311" t="s">
        <v>155</v>
      </c>
      <c r="B32" s="311" t="s">
        <v>154</v>
      </c>
      <c r="C32" s="306">
        <f t="shared" si="1"/>
        <v>100000</v>
      </c>
      <c r="D32" s="309">
        <f t="shared" si="2"/>
        <v>100000</v>
      </c>
      <c r="E32" s="310"/>
      <c r="F32" s="309">
        <v>100000</v>
      </c>
      <c r="G32" s="310"/>
      <c r="H32" s="310"/>
      <c r="I32" s="310"/>
      <c r="J32" s="310"/>
      <c r="K32" s="310"/>
      <c r="L32" s="310"/>
      <c r="M32" s="310"/>
      <c r="N32" s="310"/>
      <c r="O32" s="310"/>
    </row>
    <row r="33" ht="17.25" customHeight="1" spans="1:15">
      <c r="A33" s="114" t="s">
        <v>156</v>
      </c>
      <c r="B33" s="114" t="s">
        <v>157</v>
      </c>
      <c r="C33" s="306">
        <f t="shared" si="1"/>
        <v>269028</v>
      </c>
      <c r="D33" s="309">
        <f t="shared" si="2"/>
        <v>269028</v>
      </c>
      <c r="E33" s="310">
        <f>E34</f>
        <v>269028</v>
      </c>
      <c r="F33" s="309"/>
      <c r="G33" s="310"/>
      <c r="H33" s="310"/>
      <c r="I33" s="310"/>
      <c r="J33" s="310"/>
      <c r="K33" s="310"/>
      <c r="L33" s="310"/>
      <c r="M33" s="310"/>
      <c r="N33" s="310"/>
      <c r="O33" s="310"/>
    </row>
    <row r="34" ht="17.25" customHeight="1" spans="1:15">
      <c r="A34" s="308" t="s">
        <v>158</v>
      </c>
      <c r="B34" s="308" t="s">
        <v>159</v>
      </c>
      <c r="C34" s="306">
        <f t="shared" si="1"/>
        <v>269028</v>
      </c>
      <c r="D34" s="309">
        <f t="shared" si="2"/>
        <v>269028</v>
      </c>
      <c r="E34" s="310">
        <f>E35</f>
        <v>269028</v>
      </c>
      <c r="F34" s="309"/>
      <c r="G34" s="310"/>
      <c r="H34" s="310"/>
      <c r="I34" s="310"/>
      <c r="J34" s="310"/>
      <c r="K34" s="310"/>
      <c r="L34" s="310"/>
      <c r="M34" s="310"/>
      <c r="N34" s="310"/>
      <c r="O34" s="310"/>
    </row>
    <row r="35" ht="17.25" customHeight="1" spans="1:15">
      <c r="A35" s="311" t="s">
        <v>160</v>
      </c>
      <c r="B35" s="311" t="s">
        <v>161</v>
      </c>
      <c r="C35" s="306">
        <f t="shared" si="1"/>
        <v>269028</v>
      </c>
      <c r="D35" s="309">
        <f t="shared" si="2"/>
        <v>269028</v>
      </c>
      <c r="E35" s="309">
        <v>269028</v>
      </c>
      <c r="F35" s="310"/>
      <c r="G35" s="310"/>
      <c r="H35" s="310"/>
      <c r="I35" s="310"/>
      <c r="J35" s="310"/>
      <c r="K35" s="310"/>
      <c r="L35" s="310"/>
      <c r="M35" s="310"/>
      <c r="N35" s="310"/>
      <c r="O35" s="310"/>
    </row>
    <row r="36" ht="17.25" customHeight="1" spans="1:15">
      <c r="A36" s="230" t="s">
        <v>162</v>
      </c>
      <c r="B36" s="313" t="s">
        <v>162</v>
      </c>
      <c r="C36" s="306">
        <f t="shared" si="1"/>
        <v>9474550</v>
      </c>
      <c r="D36" s="314">
        <f t="shared" si="2"/>
        <v>9464550</v>
      </c>
      <c r="E36" s="314">
        <f>E7+E18+E22+E28+E33</f>
        <v>4145150</v>
      </c>
      <c r="F36" s="314">
        <f>F7+F18+F22+F28+F33</f>
        <v>5319400</v>
      </c>
      <c r="G36" s="314"/>
      <c r="H36" s="314"/>
      <c r="I36" s="314" t="s">
        <v>93</v>
      </c>
      <c r="J36" s="314">
        <f>M36</f>
        <v>10000</v>
      </c>
      <c r="K36" s="314" t="s">
        <v>93</v>
      </c>
      <c r="L36" s="314" t="s">
        <v>93</v>
      </c>
      <c r="M36" s="314">
        <f>M7</f>
        <v>10000</v>
      </c>
      <c r="N36" s="314" t="s">
        <v>93</v>
      </c>
      <c r="O36" s="314" t="s">
        <v>93</v>
      </c>
    </row>
    <row r="37" customHeight="1" spans="4:8">
      <c r="D37" s="286"/>
      <c r="H37" s="286"/>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120" zoomScaleNormal="120" zoomScaleSheetLayoutView="60" workbookViewId="0">
      <selection activeCell="B5" sqref="B5:B6"/>
    </sheetView>
  </sheetViews>
  <sheetFormatPr defaultColWidth="8.88571428571429" defaultRowHeight="14.25" customHeight="1" outlineLevelCol="3"/>
  <cols>
    <col min="1" max="1" width="49.2857142857143" style="58" customWidth="1"/>
    <col min="2" max="2" width="38.847619047619" style="58" customWidth="1"/>
    <col min="3" max="3" width="48.5714285714286" style="58" customWidth="1"/>
    <col min="4" max="4" width="36.4285714285714" style="58" customWidth="1"/>
    <col min="5" max="5" width="9.13333333333333" style="59" customWidth="1"/>
    <col min="6" max="16384" width="9.13333333333333" style="59"/>
  </cols>
  <sheetData>
    <row r="1" customHeight="1" spans="1:4">
      <c r="A1" s="287" t="s">
        <v>163</v>
      </c>
      <c r="B1" s="287"/>
      <c r="C1" s="287"/>
      <c r="D1" s="144"/>
    </row>
    <row r="2" ht="31.5" customHeight="1" spans="1:4">
      <c r="A2" s="60" t="s">
        <v>5</v>
      </c>
      <c r="B2" s="288"/>
      <c r="C2" s="288"/>
      <c r="D2" s="288"/>
    </row>
    <row r="3" ht="17.25" customHeight="1" spans="1:4">
      <c r="A3" s="154" t="s">
        <v>22</v>
      </c>
      <c r="B3" s="289"/>
      <c r="C3" s="289"/>
      <c r="D3" s="146" t="s">
        <v>23</v>
      </c>
    </row>
    <row r="4" ht="19.5" customHeight="1" spans="1:4">
      <c r="A4" s="83" t="s">
        <v>24</v>
      </c>
      <c r="B4" s="156"/>
      <c r="C4" s="83" t="s">
        <v>25</v>
      </c>
      <c r="D4" s="156"/>
    </row>
    <row r="5" ht="21.75" customHeight="1" spans="1:4">
      <c r="A5" s="82" t="s">
        <v>26</v>
      </c>
      <c r="B5" s="290" t="s">
        <v>27</v>
      </c>
      <c r="C5" s="82" t="s">
        <v>164</v>
      </c>
      <c r="D5" s="290" t="s">
        <v>27</v>
      </c>
    </row>
    <row r="6" ht="17.25" customHeight="1" spans="1:4">
      <c r="A6" s="86"/>
      <c r="B6" s="102"/>
      <c r="C6" s="86"/>
      <c r="D6" s="102"/>
    </row>
    <row r="7" ht="17.25" customHeight="1" spans="1:4">
      <c r="A7" s="291" t="s">
        <v>165</v>
      </c>
      <c r="B7" s="270">
        <f>B8</f>
        <v>8745150</v>
      </c>
      <c r="C7" s="292" t="s">
        <v>166</v>
      </c>
      <c r="D7" s="270">
        <v>9464550</v>
      </c>
    </row>
    <row r="8" ht="17.25" customHeight="1" spans="1:4">
      <c r="A8" s="293" t="s">
        <v>167</v>
      </c>
      <c r="B8" s="270">
        <v>8745150</v>
      </c>
      <c r="C8" s="292" t="s">
        <v>168</v>
      </c>
      <c r="D8" s="270">
        <v>6344362</v>
      </c>
    </row>
    <row r="9" ht="17.25" customHeight="1" spans="1:4">
      <c r="A9" s="293" t="s">
        <v>169</v>
      </c>
      <c r="B9" s="270"/>
      <c r="C9" s="292" t="s">
        <v>170</v>
      </c>
      <c r="D9" s="270"/>
    </row>
    <row r="10" ht="17.25" customHeight="1" spans="1:4">
      <c r="A10" s="293" t="s">
        <v>171</v>
      </c>
      <c r="B10" s="270"/>
      <c r="C10" s="292" t="s">
        <v>172</v>
      </c>
      <c r="D10" s="270"/>
    </row>
    <row r="11" ht="17.25" customHeight="1" spans="1:4">
      <c r="A11" s="293" t="s">
        <v>173</v>
      </c>
      <c r="B11" s="270">
        <f>B12</f>
        <v>719400</v>
      </c>
      <c r="C11" s="292" t="s">
        <v>174</v>
      </c>
      <c r="D11" s="270"/>
    </row>
    <row r="12" ht="17.25" customHeight="1" spans="1:4">
      <c r="A12" s="293" t="s">
        <v>167</v>
      </c>
      <c r="B12" s="270">
        <v>719400</v>
      </c>
      <c r="C12" s="292" t="s">
        <v>175</v>
      </c>
      <c r="D12" s="270"/>
    </row>
    <row r="13" ht="17.25" customHeight="1" spans="1:4">
      <c r="A13" s="294" t="s">
        <v>169</v>
      </c>
      <c r="B13" s="295"/>
      <c r="C13" s="292" t="s">
        <v>176</v>
      </c>
      <c r="D13" s="270"/>
    </row>
    <row r="14" ht="17.25" customHeight="1" spans="1:4">
      <c r="A14" s="294" t="s">
        <v>171</v>
      </c>
      <c r="B14" s="295"/>
      <c r="C14" s="292" t="s">
        <v>177</v>
      </c>
      <c r="D14" s="270"/>
    </row>
    <row r="15" ht="17.25" customHeight="1" spans="1:4">
      <c r="A15" s="293"/>
      <c r="B15" s="295"/>
      <c r="C15" s="292" t="s">
        <v>178</v>
      </c>
      <c r="D15" s="270">
        <v>648490</v>
      </c>
    </row>
    <row r="16" ht="17.25" customHeight="1" spans="1:4">
      <c r="A16" s="293"/>
      <c r="B16" s="270"/>
      <c r="C16" s="292" t="s">
        <v>179</v>
      </c>
      <c r="D16" s="270">
        <v>302670</v>
      </c>
    </row>
    <row r="17" ht="17.25" customHeight="1" spans="1:4">
      <c r="A17" s="293"/>
      <c r="B17" s="296"/>
      <c r="C17" s="292" t="s">
        <v>180</v>
      </c>
      <c r="D17" s="270"/>
    </row>
    <row r="18" ht="17.25" customHeight="1" spans="1:4">
      <c r="A18" s="294"/>
      <c r="B18" s="296"/>
      <c r="C18" s="292" t="s">
        <v>181</v>
      </c>
      <c r="D18" s="270"/>
    </row>
    <row r="19" ht="17.25" customHeight="1" spans="1:4">
      <c r="A19" s="294"/>
      <c r="B19" s="297"/>
      <c r="C19" s="292" t="s">
        <v>182</v>
      </c>
      <c r="D19" s="270">
        <v>1900000</v>
      </c>
    </row>
    <row r="20" ht="17.25" customHeight="1" spans="1:4">
      <c r="A20" s="298"/>
      <c r="B20" s="297"/>
      <c r="C20" s="292" t="s">
        <v>183</v>
      </c>
      <c r="D20" s="270"/>
    </row>
    <row r="21" ht="17.25" customHeight="1" spans="1:4">
      <c r="A21" s="298"/>
      <c r="B21" s="297"/>
      <c r="C21" s="292" t="s">
        <v>184</v>
      </c>
      <c r="D21" s="270"/>
    </row>
    <row r="22" ht="17.25" customHeight="1" spans="1:4">
      <c r="A22" s="298"/>
      <c r="B22" s="297"/>
      <c r="C22" s="292" t="s">
        <v>185</v>
      </c>
      <c r="D22" s="270"/>
    </row>
    <row r="23" ht="17.25" customHeight="1" spans="1:4">
      <c r="A23" s="298"/>
      <c r="B23" s="297"/>
      <c r="C23" s="292" t="s">
        <v>186</v>
      </c>
      <c r="D23" s="270"/>
    </row>
    <row r="24" ht="17.25" customHeight="1" spans="1:4">
      <c r="A24" s="298"/>
      <c r="B24" s="297"/>
      <c r="C24" s="292" t="s">
        <v>187</v>
      </c>
      <c r="D24" s="270"/>
    </row>
    <row r="25" ht="17.25" customHeight="1" spans="1:4">
      <c r="A25" s="298"/>
      <c r="B25" s="297"/>
      <c r="C25" s="292" t="s">
        <v>188</v>
      </c>
      <c r="D25" s="270"/>
    </row>
    <row r="26" ht="17.25" customHeight="1" spans="1:4">
      <c r="A26" s="298"/>
      <c r="B26" s="297"/>
      <c r="C26" s="292" t="s">
        <v>189</v>
      </c>
      <c r="D26" s="270">
        <v>269028</v>
      </c>
    </row>
    <row r="27" ht="17.25" customHeight="1" spans="1:4">
      <c r="A27" s="298"/>
      <c r="B27" s="297"/>
      <c r="C27" s="292" t="s">
        <v>190</v>
      </c>
      <c r="D27" s="270"/>
    </row>
    <row r="28" ht="17.25" customHeight="1" spans="1:4">
      <c r="A28" s="298"/>
      <c r="B28" s="297"/>
      <c r="C28" s="292" t="s">
        <v>191</v>
      </c>
      <c r="D28" s="270"/>
    </row>
    <row r="29" ht="17.25" customHeight="1" spans="1:4">
      <c r="A29" s="298"/>
      <c r="B29" s="297"/>
      <c r="C29" s="292" t="s">
        <v>192</v>
      </c>
      <c r="D29" s="270"/>
    </row>
    <row r="30" ht="17.25" customHeight="1" spans="1:4">
      <c r="A30" s="298"/>
      <c r="B30" s="297"/>
      <c r="C30" s="292" t="s">
        <v>193</v>
      </c>
      <c r="D30" s="299"/>
    </row>
    <row r="31" customHeight="1" spans="1:4">
      <c r="A31" s="300"/>
      <c r="B31" s="296"/>
      <c r="C31" s="292" t="s">
        <v>194</v>
      </c>
      <c r="D31" s="299"/>
    </row>
    <row r="32" customHeight="1" spans="1:4">
      <c r="A32" s="300"/>
      <c r="B32" s="296"/>
      <c r="C32" s="292" t="s">
        <v>195</v>
      </c>
      <c r="D32" s="299"/>
    </row>
    <row r="33" customHeight="1" spans="1:4">
      <c r="A33" s="300"/>
      <c r="B33" s="296"/>
      <c r="C33" s="292" t="s">
        <v>196</v>
      </c>
      <c r="D33" s="299"/>
    </row>
    <row r="34" customHeight="1" spans="1:4">
      <c r="A34" s="300"/>
      <c r="B34" s="296"/>
      <c r="C34" s="294" t="s">
        <v>197</v>
      </c>
      <c r="D34" s="301"/>
    </row>
    <row r="35" ht="17.25" customHeight="1" spans="1:4">
      <c r="A35" s="302" t="s">
        <v>198</v>
      </c>
      <c r="B35" s="296">
        <f>B7+B11</f>
        <v>9464550</v>
      </c>
      <c r="C35" s="300" t="s">
        <v>73</v>
      </c>
      <c r="D35" s="296">
        <f>D8+D15+D16+D19+D26</f>
        <v>9464550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zoomScaleSheetLayoutView="60" workbookViewId="0">
      <selection activeCell="C12" sqref="C12"/>
    </sheetView>
  </sheetViews>
  <sheetFormatPr defaultColWidth="8.88571428571429" defaultRowHeight="14.25" customHeight="1" outlineLevelCol="6"/>
  <cols>
    <col min="1" max="1" width="25.5714285714286" style="148" customWidth="1"/>
    <col min="2" max="2" width="44" style="148"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72" t="s">
        <v>199</v>
      </c>
      <c r="D1" s="273"/>
      <c r="F1" s="77"/>
    </row>
    <row r="2" ht="39" customHeight="1" spans="1:7">
      <c r="A2" s="153" t="s">
        <v>6</v>
      </c>
      <c r="B2" s="153"/>
      <c r="C2" s="153"/>
      <c r="D2" s="153"/>
      <c r="E2" s="153"/>
      <c r="F2" s="153"/>
      <c r="G2" s="153"/>
    </row>
    <row r="3" ht="18" customHeight="1" spans="1:7">
      <c r="A3" s="154" t="s">
        <v>22</v>
      </c>
      <c r="F3" s="151"/>
      <c r="G3" s="151" t="s">
        <v>23</v>
      </c>
    </row>
    <row r="4" ht="20.25" customHeight="1" spans="1:7">
      <c r="A4" s="274" t="s">
        <v>200</v>
      </c>
      <c r="B4" s="275"/>
      <c r="C4" s="85" t="s">
        <v>77</v>
      </c>
      <c r="D4" s="85" t="s">
        <v>98</v>
      </c>
      <c r="E4" s="85"/>
      <c r="F4" s="85"/>
      <c r="G4" s="276" t="s">
        <v>99</v>
      </c>
    </row>
    <row r="5" ht="20.25" customHeight="1" spans="1:7">
      <c r="A5" s="158" t="s">
        <v>95</v>
      </c>
      <c r="B5" s="277" t="s">
        <v>96</v>
      </c>
      <c r="C5" s="85"/>
      <c r="D5" s="85" t="s">
        <v>79</v>
      </c>
      <c r="E5" s="85" t="s">
        <v>201</v>
      </c>
      <c r="F5" s="85" t="s">
        <v>202</v>
      </c>
      <c r="G5" s="278"/>
    </row>
    <row r="6" ht="13.5" customHeight="1" spans="1:7">
      <c r="A6" s="166">
        <v>1</v>
      </c>
      <c r="B6" s="166">
        <v>2</v>
      </c>
      <c r="C6" s="279">
        <v>3</v>
      </c>
      <c r="D6" s="279">
        <v>4</v>
      </c>
      <c r="E6" s="279">
        <v>5</v>
      </c>
      <c r="F6" s="279">
        <v>6</v>
      </c>
      <c r="G6" s="166">
        <v>7</v>
      </c>
    </row>
    <row r="7" ht="18" customHeight="1" spans="1:7">
      <c r="A7" s="280" t="s">
        <v>105</v>
      </c>
      <c r="B7" s="280" t="s">
        <v>106</v>
      </c>
      <c r="C7" s="281">
        <f>D7+G7</f>
        <v>6344362</v>
      </c>
      <c r="D7" s="281">
        <f>E7+F7</f>
        <v>2924962</v>
      </c>
      <c r="E7" s="281">
        <f>E8+E10+E12</f>
        <v>2628392</v>
      </c>
      <c r="F7" s="281">
        <f>F8+F10+F12</f>
        <v>296570</v>
      </c>
      <c r="G7" s="281">
        <v>3419400</v>
      </c>
    </row>
    <row r="8" ht="18" customHeight="1" spans="1:7">
      <c r="A8" s="282" t="s">
        <v>107</v>
      </c>
      <c r="B8" s="282" t="s">
        <v>203</v>
      </c>
      <c r="C8" s="281">
        <f t="shared" ref="C8:C36" si="0">D8+G8</f>
        <v>550000</v>
      </c>
      <c r="D8" s="281"/>
      <c r="E8" s="281"/>
      <c r="F8" s="281"/>
      <c r="G8" s="281">
        <f>G9</f>
        <v>550000</v>
      </c>
    </row>
    <row r="9" ht="18" customHeight="1" spans="1:7">
      <c r="A9" s="283" t="s">
        <v>109</v>
      </c>
      <c r="B9" s="283" t="s">
        <v>204</v>
      </c>
      <c r="C9" s="281">
        <f t="shared" si="0"/>
        <v>550000</v>
      </c>
      <c r="D9" s="281"/>
      <c r="E9" s="281"/>
      <c r="F9" s="281"/>
      <c r="G9" s="281">
        <v>550000</v>
      </c>
    </row>
    <row r="10" ht="18" customHeight="1" spans="1:7">
      <c r="A10" s="282" t="s">
        <v>111</v>
      </c>
      <c r="B10" s="282" t="s">
        <v>205</v>
      </c>
      <c r="C10" s="281">
        <f t="shared" si="0"/>
        <v>20000</v>
      </c>
      <c r="D10" s="281"/>
      <c r="E10" s="281"/>
      <c r="F10" s="281"/>
      <c r="G10" s="281">
        <f>G11</f>
        <v>20000</v>
      </c>
    </row>
    <row r="11" ht="18" customHeight="1" spans="1:7">
      <c r="A11" s="283" t="s">
        <v>113</v>
      </c>
      <c r="B11" s="283" t="s">
        <v>206</v>
      </c>
      <c r="C11" s="281">
        <f t="shared" si="0"/>
        <v>20000</v>
      </c>
      <c r="D11" s="281"/>
      <c r="E11" s="281"/>
      <c r="F11" s="281"/>
      <c r="G11" s="281">
        <v>20000</v>
      </c>
    </row>
    <row r="12" ht="18" customHeight="1" spans="1:7">
      <c r="A12" s="282" t="s">
        <v>115</v>
      </c>
      <c r="B12" s="282" t="s">
        <v>207</v>
      </c>
      <c r="C12" s="281">
        <f t="shared" si="0"/>
        <v>5774362</v>
      </c>
      <c r="D12" s="281">
        <f>E12+F12</f>
        <v>2924962</v>
      </c>
      <c r="E12" s="281">
        <f>E13+E16</f>
        <v>2628392</v>
      </c>
      <c r="F12" s="281">
        <f>F13+F16</f>
        <v>296570</v>
      </c>
      <c r="G12" s="281">
        <f>SUM(G13:G17)</f>
        <v>2849400</v>
      </c>
    </row>
    <row r="13" ht="18" customHeight="1" spans="1:7">
      <c r="A13" s="283" t="s">
        <v>117</v>
      </c>
      <c r="B13" s="283" t="s">
        <v>208</v>
      </c>
      <c r="C13" s="281">
        <f t="shared" si="0"/>
        <v>2488685</v>
      </c>
      <c r="D13" s="281">
        <f>E13+F13</f>
        <v>2488685</v>
      </c>
      <c r="E13" s="281">
        <v>2222505</v>
      </c>
      <c r="F13" s="281">
        <v>266180</v>
      </c>
      <c r="G13" s="281"/>
    </row>
    <row r="14" ht="18" customHeight="1" spans="1:7">
      <c r="A14" s="283" t="s">
        <v>119</v>
      </c>
      <c r="B14" s="283" t="s">
        <v>209</v>
      </c>
      <c r="C14" s="281">
        <f t="shared" si="0"/>
        <v>2159400</v>
      </c>
      <c r="D14" s="281"/>
      <c r="E14" s="281"/>
      <c r="F14" s="281"/>
      <c r="G14" s="281">
        <v>2159400</v>
      </c>
    </row>
    <row r="15" ht="18" customHeight="1" spans="1:7">
      <c r="A15" s="283" t="s">
        <v>121</v>
      </c>
      <c r="B15" s="283" t="s">
        <v>210</v>
      </c>
      <c r="C15" s="281">
        <f t="shared" si="0"/>
        <v>610000</v>
      </c>
      <c r="D15" s="281"/>
      <c r="E15" s="281"/>
      <c r="F15" s="281"/>
      <c r="G15" s="281">
        <v>610000</v>
      </c>
    </row>
    <row r="16" ht="18" customHeight="1" spans="1:7">
      <c r="A16" s="283" t="s">
        <v>123</v>
      </c>
      <c r="B16" s="283" t="s">
        <v>211</v>
      </c>
      <c r="C16" s="281">
        <f t="shared" si="0"/>
        <v>436277</v>
      </c>
      <c r="D16" s="281">
        <f>E16+F16</f>
        <v>436277</v>
      </c>
      <c r="E16" s="281">
        <v>405887</v>
      </c>
      <c r="F16" s="281">
        <v>30390</v>
      </c>
      <c r="G16" s="281"/>
    </row>
    <row r="17" ht="18" customHeight="1" spans="1:7">
      <c r="A17" s="283" t="s">
        <v>125</v>
      </c>
      <c r="B17" s="283" t="s">
        <v>212</v>
      </c>
      <c r="C17" s="281">
        <f t="shared" si="0"/>
        <v>80000</v>
      </c>
      <c r="D17" s="281"/>
      <c r="E17" s="281"/>
      <c r="F17" s="281"/>
      <c r="G17" s="281">
        <v>80000</v>
      </c>
    </row>
    <row r="18" ht="18" customHeight="1" spans="1:7">
      <c r="A18" s="280" t="s">
        <v>127</v>
      </c>
      <c r="B18" s="280" t="s">
        <v>128</v>
      </c>
      <c r="C18" s="281">
        <f t="shared" si="0"/>
        <v>648490</v>
      </c>
      <c r="D18" s="281">
        <f>E18+F18</f>
        <v>648490</v>
      </c>
      <c r="E18" s="281">
        <f>E19</f>
        <v>623790</v>
      </c>
      <c r="F18" s="281">
        <f>F19</f>
        <v>24700</v>
      </c>
      <c r="G18" s="281"/>
    </row>
    <row r="19" ht="18" customHeight="1" spans="1:7">
      <c r="A19" s="282" t="s">
        <v>129</v>
      </c>
      <c r="B19" s="282" t="s">
        <v>213</v>
      </c>
      <c r="C19" s="281">
        <f t="shared" si="0"/>
        <v>648490</v>
      </c>
      <c r="D19" s="281">
        <f>E19+F19</f>
        <v>648490</v>
      </c>
      <c r="E19" s="281">
        <f>E20+E21</f>
        <v>623790</v>
      </c>
      <c r="F19" s="281">
        <f>F20</f>
        <v>24700</v>
      </c>
      <c r="G19" s="281"/>
    </row>
    <row r="20" ht="18" customHeight="1" spans="1:7">
      <c r="A20" s="283" t="s">
        <v>131</v>
      </c>
      <c r="B20" s="283" t="s">
        <v>214</v>
      </c>
      <c r="C20" s="281">
        <f t="shared" si="0"/>
        <v>352300</v>
      </c>
      <c r="D20" s="281">
        <f>E20+F20</f>
        <v>352300</v>
      </c>
      <c r="E20" s="281">
        <v>327600</v>
      </c>
      <c r="F20" s="281">
        <v>24700</v>
      </c>
      <c r="G20" s="281"/>
    </row>
    <row r="21" ht="40" customHeight="1" spans="1:7">
      <c r="A21" s="283" t="s">
        <v>133</v>
      </c>
      <c r="B21" s="283" t="s">
        <v>215</v>
      </c>
      <c r="C21" s="281">
        <f t="shared" si="0"/>
        <v>296190</v>
      </c>
      <c r="D21" s="281">
        <f t="shared" ref="D20:D27" si="1">E21+F21</f>
        <v>296190</v>
      </c>
      <c r="E21" s="281">
        <v>296190</v>
      </c>
      <c r="F21" s="281"/>
      <c r="G21" s="281"/>
    </row>
    <row r="22" ht="18" customHeight="1" spans="1:7">
      <c r="A22" s="280" t="s">
        <v>135</v>
      </c>
      <c r="B22" s="280" t="s">
        <v>136</v>
      </c>
      <c r="C22" s="281">
        <f t="shared" si="0"/>
        <v>302670</v>
      </c>
      <c r="D22" s="281">
        <f t="shared" si="1"/>
        <v>302670</v>
      </c>
      <c r="E22" s="281">
        <f>E23</f>
        <v>302670</v>
      </c>
      <c r="F22" s="281"/>
      <c r="G22" s="281"/>
    </row>
    <row r="23" ht="18" customHeight="1" spans="1:7">
      <c r="A23" s="282" t="s">
        <v>137</v>
      </c>
      <c r="B23" s="282" t="s">
        <v>216</v>
      </c>
      <c r="C23" s="281">
        <f t="shared" si="0"/>
        <v>302670</v>
      </c>
      <c r="D23" s="281">
        <f t="shared" si="1"/>
        <v>302670</v>
      </c>
      <c r="E23" s="281">
        <f>E24+E25+E26+E27</f>
        <v>302670</v>
      </c>
      <c r="F23" s="281"/>
      <c r="G23" s="281"/>
    </row>
    <row r="24" ht="18" customHeight="1" spans="1:7">
      <c r="A24" s="283" t="s">
        <v>139</v>
      </c>
      <c r="B24" s="283" t="s">
        <v>217</v>
      </c>
      <c r="C24" s="281">
        <f t="shared" si="0"/>
        <v>126320</v>
      </c>
      <c r="D24" s="281">
        <f t="shared" si="1"/>
        <v>126320</v>
      </c>
      <c r="E24" s="281">
        <v>126320</v>
      </c>
      <c r="F24" s="281"/>
      <c r="G24" s="281"/>
    </row>
    <row r="25" ht="18" customHeight="1" spans="1:7">
      <c r="A25" s="283" t="s">
        <v>141</v>
      </c>
      <c r="B25" s="283" t="s">
        <v>218</v>
      </c>
      <c r="C25" s="281">
        <f t="shared" si="0"/>
        <v>29760</v>
      </c>
      <c r="D25" s="281">
        <f t="shared" si="1"/>
        <v>29760</v>
      </c>
      <c r="E25" s="281">
        <v>29760</v>
      </c>
      <c r="F25" s="281"/>
      <c r="G25" s="281"/>
    </row>
    <row r="26" ht="18" customHeight="1" spans="1:7">
      <c r="A26" s="283" t="s">
        <v>143</v>
      </c>
      <c r="B26" s="283" t="s">
        <v>219</v>
      </c>
      <c r="C26" s="281">
        <f t="shared" si="0"/>
        <v>142840</v>
      </c>
      <c r="D26" s="281">
        <f t="shared" si="1"/>
        <v>142840</v>
      </c>
      <c r="E26" s="281">
        <v>142840</v>
      </c>
      <c r="F26" s="281"/>
      <c r="G26" s="281"/>
    </row>
    <row r="27" ht="35" customHeight="1" spans="1:7">
      <c r="A27" s="283" t="s">
        <v>145</v>
      </c>
      <c r="B27" s="283" t="s">
        <v>220</v>
      </c>
      <c r="C27" s="281">
        <f t="shared" si="0"/>
        <v>3750</v>
      </c>
      <c r="D27" s="281">
        <f t="shared" si="1"/>
        <v>3750</v>
      </c>
      <c r="E27" s="281">
        <v>3750</v>
      </c>
      <c r="F27" s="281"/>
      <c r="G27" s="281"/>
    </row>
    <row r="28" ht="18" customHeight="1" spans="1:7">
      <c r="A28" s="280" t="s">
        <v>147</v>
      </c>
      <c r="B28" s="280" t="s">
        <v>148</v>
      </c>
      <c r="C28" s="281">
        <f t="shared" si="0"/>
        <v>1900000</v>
      </c>
      <c r="D28" s="281"/>
      <c r="E28" s="281"/>
      <c r="F28" s="281"/>
      <c r="G28" s="281">
        <f>G29+G31</f>
        <v>1900000</v>
      </c>
    </row>
    <row r="29" ht="18" customHeight="1" spans="1:7">
      <c r="A29" s="282" t="s">
        <v>149</v>
      </c>
      <c r="B29" s="282" t="s">
        <v>150</v>
      </c>
      <c r="C29" s="281">
        <f t="shared" si="0"/>
        <v>1800000</v>
      </c>
      <c r="D29" s="281"/>
      <c r="E29" s="281"/>
      <c r="F29" s="281"/>
      <c r="G29" s="281">
        <f>G30</f>
        <v>1800000</v>
      </c>
    </row>
    <row r="30" ht="34" customHeight="1" spans="1:7">
      <c r="A30" s="283" t="s">
        <v>151</v>
      </c>
      <c r="B30" s="283" t="s">
        <v>152</v>
      </c>
      <c r="C30" s="281">
        <f t="shared" si="0"/>
        <v>1800000</v>
      </c>
      <c r="D30" s="281"/>
      <c r="E30" s="281"/>
      <c r="F30" s="281"/>
      <c r="G30" s="281">
        <v>1800000</v>
      </c>
    </row>
    <row r="31" ht="18" customHeight="1" spans="1:7">
      <c r="A31" s="282" t="s">
        <v>153</v>
      </c>
      <c r="B31" s="282" t="s">
        <v>154</v>
      </c>
      <c r="C31" s="281">
        <f t="shared" si="0"/>
        <v>100000</v>
      </c>
      <c r="D31" s="281"/>
      <c r="E31" s="281"/>
      <c r="F31" s="281"/>
      <c r="G31" s="281">
        <f>G32</f>
        <v>100000</v>
      </c>
    </row>
    <row r="32" ht="18" customHeight="1" spans="1:7">
      <c r="A32" s="283" t="s">
        <v>155</v>
      </c>
      <c r="B32" s="283" t="s">
        <v>154</v>
      </c>
      <c r="C32" s="281">
        <f t="shared" si="0"/>
        <v>100000</v>
      </c>
      <c r="D32" s="281"/>
      <c r="E32" s="281"/>
      <c r="F32" s="281"/>
      <c r="G32" s="281">
        <v>100000</v>
      </c>
    </row>
    <row r="33" ht="18" customHeight="1" spans="1:7">
      <c r="A33" s="280" t="s">
        <v>156</v>
      </c>
      <c r="B33" s="280" t="s">
        <v>157</v>
      </c>
      <c r="C33" s="281">
        <f t="shared" si="0"/>
        <v>269028</v>
      </c>
      <c r="D33" s="281">
        <f>E33</f>
        <v>269028</v>
      </c>
      <c r="E33" s="281">
        <f>E34</f>
        <v>269028</v>
      </c>
      <c r="F33" s="281"/>
      <c r="G33" s="281"/>
    </row>
    <row r="34" ht="18" customHeight="1" spans="1:7">
      <c r="A34" s="282" t="s">
        <v>158</v>
      </c>
      <c r="B34" s="282" t="s">
        <v>159</v>
      </c>
      <c r="C34" s="281">
        <f t="shared" si="0"/>
        <v>269028</v>
      </c>
      <c r="D34" s="281">
        <f>E34</f>
        <v>269028</v>
      </c>
      <c r="E34" s="281">
        <f>E35</f>
        <v>269028</v>
      </c>
      <c r="F34" s="281"/>
      <c r="G34" s="281"/>
    </row>
    <row r="35" ht="18" customHeight="1" spans="1:7">
      <c r="A35" s="283" t="s">
        <v>160</v>
      </c>
      <c r="B35" s="283" t="s">
        <v>161</v>
      </c>
      <c r="C35" s="281">
        <f t="shared" si="0"/>
        <v>269028</v>
      </c>
      <c r="D35" s="281">
        <f>E35</f>
        <v>269028</v>
      </c>
      <c r="E35" s="281">
        <v>269028</v>
      </c>
      <c r="F35" s="281"/>
      <c r="G35" s="281"/>
    </row>
    <row r="36" ht="18" customHeight="1" spans="1:7">
      <c r="A36" s="284" t="s">
        <v>162</v>
      </c>
      <c r="B36" s="285" t="s">
        <v>162</v>
      </c>
      <c r="C36" s="281">
        <f t="shared" si="0"/>
        <v>9464550</v>
      </c>
      <c r="D36" s="281">
        <f>E36+F36</f>
        <v>4145150</v>
      </c>
      <c r="E36" s="281">
        <f>E7+E18+E22+E28+E33</f>
        <v>3823880</v>
      </c>
      <c r="F36" s="281">
        <f>F7+F18</f>
        <v>321270</v>
      </c>
      <c r="G36" s="281">
        <f>G7+G18+G28+G33</f>
        <v>5319400</v>
      </c>
    </row>
    <row r="37" customHeight="1" spans="2:4">
      <c r="B37" s="164"/>
      <c r="C37" s="286"/>
      <c r="D37" s="286"/>
    </row>
  </sheetData>
  <mergeCells count="7">
    <mergeCell ref="A2:G2"/>
    <mergeCell ref="A3:E3"/>
    <mergeCell ref="A4:B4"/>
    <mergeCell ref="D4:F4"/>
    <mergeCell ref="A36:B3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23" sqref="E23"/>
    </sheetView>
  </sheetViews>
  <sheetFormatPr defaultColWidth="8.88571428571429" defaultRowHeight="14.25" outlineLevelRow="6" outlineLevelCol="5"/>
  <cols>
    <col min="1" max="2" width="27.4285714285714" style="260" customWidth="1"/>
    <col min="3" max="3" width="17.2857142857143" style="261" customWidth="1"/>
    <col min="4" max="5" width="26.2857142857143" style="262" customWidth="1"/>
    <col min="6" max="6" width="18.7142857142857" style="262" customWidth="1"/>
    <col min="7" max="7" width="9.13333333333333" style="74" customWidth="1"/>
    <col min="8" max="16384" width="9.13333333333333" style="74"/>
  </cols>
  <sheetData>
    <row r="1" ht="12" customHeight="1" spans="1:5">
      <c r="A1" s="263" t="s">
        <v>221</v>
      </c>
      <c r="B1" s="264"/>
      <c r="C1" s="118"/>
      <c r="D1" s="74"/>
      <c r="E1" s="74"/>
    </row>
    <row r="2" ht="25.5" customHeight="1" spans="1:6">
      <c r="A2" s="265" t="s">
        <v>7</v>
      </c>
      <c r="B2" s="265"/>
      <c r="C2" s="265"/>
      <c r="D2" s="265"/>
      <c r="E2" s="265"/>
      <c r="F2" s="265"/>
    </row>
    <row r="3" ht="15.75" customHeight="1" spans="1:6">
      <c r="A3" s="154" t="s">
        <v>22</v>
      </c>
      <c r="B3" s="264"/>
      <c r="C3" s="118"/>
      <c r="D3" s="74"/>
      <c r="E3" s="74"/>
      <c r="F3" s="266" t="s">
        <v>222</v>
      </c>
    </row>
    <row r="4" s="259" customFormat="1" ht="19.5" customHeight="1" spans="1:6">
      <c r="A4" s="267" t="s">
        <v>223</v>
      </c>
      <c r="B4" s="82" t="s">
        <v>224</v>
      </c>
      <c r="C4" s="83" t="s">
        <v>225</v>
      </c>
      <c r="D4" s="84"/>
      <c r="E4" s="156"/>
      <c r="F4" s="82" t="s">
        <v>226</v>
      </c>
    </row>
    <row r="5" s="259" customFormat="1" ht="19.5" customHeight="1" spans="1:6">
      <c r="A5" s="102"/>
      <c r="B5" s="86"/>
      <c r="C5" s="103" t="s">
        <v>79</v>
      </c>
      <c r="D5" s="103" t="s">
        <v>227</v>
      </c>
      <c r="E5" s="103" t="s">
        <v>228</v>
      </c>
      <c r="F5" s="86"/>
    </row>
    <row r="6" s="259" customFormat="1" ht="18.75" customHeight="1" spans="1:6">
      <c r="A6" s="268">
        <v>1</v>
      </c>
      <c r="B6" s="268">
        <v>2</v>
      </c>
      <c r="C6" s="269">
        <v>3</v>
      </c>
      <c r="D6" s="268">
        <v>4</v>
      </c>
      <c r="E6" s="268">
        <v>5</v>
      </c>
      <c r="F6" s="268">
        <v>6</v>
      </c>
    </row>
    <row r="7" ht="18.75" customHeight="1" spans="1:6">
      <c r="A7" s="270">
        <f>C7+F7</f>
        <v>30300</v>
      </c>
      <c r="B7" s="270"/>
      <c r="C7" s="271">
        <f>D7+E7</f>
        <v>15000</v>
      </c>
      <c r="D7" s="270">
        <v>0</v>
      </c>
      <c r="E7" s="270">
        <v>15000</v>
      </c>
      <c r="F7" s="270">
        <v>15300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7"/>
  <sheetViews>
    <sheetView zoomScaleSheetLayoutView="60" workbookViewId="0">
      <selection activeCell="F12" sqref="F12"/>
    </sheetView>
  </sheetViews>
  <sheetFormatPr defaultColWidth="8.88571428571429" defaultRowHeight="14.25" customHeight="1"/>
  <cols>
    <col min="1" max="1" width="20.7142857142857" style="74" customWidth="1"/>
    <col min="2" max="8" width="16.7142857142857" style="148" customWidth="1"/>
    <col min="9" max="24" width="12.1333333333333" style="118" customWidth="1"/>
    <col min="25" max="25" width="9.13333333333333" style="74" customWidth="1"/>
    <col min="26" max="16384" width="9.13333333333333" style="74"/>
  </cols>
  <sheetData>
    <row r="1" ht="12" customHeight="1" spans="1:1">
      <c r="A1" s="244" t="s">
        <v>229</v>
      </c>
    </row>
    <row r="2" ht="39" customHeight="1" spans="1:24">
      <c r="A2" s="245" t="s">
        <v>8</v>
      </c>
      <c r="B2" s="245"/>
      <c r="C2" s="245"/>
      <c r="D2" s="245"/>
      <c r="E2" s="245"/>
      <c r="F2" s="245"/>
      <c r="G2" s="245"/>
      <c r="H2" s="245"/>
      <c r="I2" s="245"/>
      <c r="J2" s="245"/>
      <c r="K2" s="245"/>
      <c r="L2" s="245"/>
      <c r="M2" s="245"/>
      <c r="N2" s="245"/>
      <c r="O2" s="245"/>
      <c r="P2" s="245"/>
      <c r="Q2" s="245"/>
      <c r="R2" s="245"/>
      <c r="S2" s="245"/>
      <c r="T2" s="245"/>
      <c r="U2" s="245"/>
      <c r="V2" s="245"/>
      <c r="W2" s="245"/>
      <c r="X2" s="245"/>
    </row>
    <row r="3" ht="18" customHeight="1" spans="1:24">
      <c r="A3" s="246" t="s">
        <v>22</v>
      </c>
      <c r="B3" s="246"/>
      <c r="C3" s="246"/>
      <c r="D3" s="246"/>
      <c r="E3" s="246"/>
      <c r="F3" s="246"/>
      <c r="G3" s="246"/>
      <c r="H3" s="246"/>
      <c r="I3" s="246"/>
      <c r="J3" s="246"/>
      <c r="K3" s="74"/>
      <c r="L3" s="74"/>
      <c r="M3" s="74"/>
      <c r="N3" s="74"/>
      <c r="O3" s="74"/>
      <c r="P3" s="74"/>
      <c r="Q3" s="74"/>
      <c r="X3" s="258" t="s">
        <v>23</v>
      </c>
    </row>
    <row r="4" ht="13.5" spans="1:24">
      <c r="A4" s="178" t="s">
        <v>230</v>
      </c>
      <c r="B4" s="178" t="s">
        <v>231</v>
      </c>
      <c r="C4" s="178" t="s">
        <v>232</v>
      </c>
      <c r="D4" s="178" t="s">
        <v>233</v>
      </c>
      <c r="E4" s="178" t="s">
        <v>234</v>
      </c>
      <c r="F4" s="178" t="s">
        <v>235</v>
      </c>
      <c r="G4" s="178" t="s">
        <v>236</v>
      </c>
      <c r="H4" s="178" t="s">
        <v>237</v>
      </c>
      <c r="I4" s="109" t="s">
        <v>238</v>
      </c>
      <c r="J4" s="109"/>
      <c r="K4" s="109"/>
      <c r="L4" s="109"/>
      <c r="M4" s="109"/>
      <c r="N4" s="109"/>
      <c r="O4" s="109"/>
      <c r="P4" s="109"/>
      <c r="Q4" s="109"/>
      <c r="R4" s="109"/>
      <c r="S4" s="109"/>
      <c r="T4" s="109"/>
      <c r="U4" s="109"/>
      <c r="V4" s="109"/>
      <c r="W4" s="109"/>
      <c r="X4" s="109"/>
    </row>
    <row r="5" ht="13.5" spans="1:24">
      <c r="A5" s="178"/>
      <c r="B5" s="178"/>
      <c r="C5" s="178"/>
      <c r="D5" s="178"/>
      <c r="E5" s="178"/>
      <c r="F5" s="178"/>
      <c r="G5" s="178"/>
      <c r="H5" s="178"/>
      <c r="I5" s="109" t="s">
        <v>239</v>
      </c>
      <c r="J5" s="109" t="s">
        <v>240</v>
      </c>
      <c r="K5" s="109"/>
      <c r="L5" s="109"/>
      <c r="M5" s="109"/>
      <c r="N5" s="109"/>
      <c r="O5" s="85" t="s">
        <v>241</v>
      </c>
      <c r="P5" s="85"/>
      <c r="Q5" s="85"/>
      <c r="R5" s="109" t="s">
        <v>83</v>
      </c>
      <c r="S5" s="109" t="s">
        <v>84</v>
      </c>
      <c r="T5" s="109"/>
      <c r="U5" s="109"/>
      <c r="V5" s="109"/>
      <c r="W5" s="109"/>
      <c r="X5" s="109"/>
    </row>
    <row r="6" ht="13.5" customHeight="1" spans="1:24">
      <c r="A6" s="178"/>
      <c r="B6" s="178"/>
      <c r="C6" s="178"/>
      <c r="D6" s="178"/>
      <c r="E6" s="178"/>
      <c r="F6" s="178"/>
      <c r="G6" s="178"/>
      <c r="H6" s="178"/>
      <c r="I6" s="109"/>
      <c r="J6" s="110" t="s">
        <v>242</v>
      </c>
      <c r="K6" s="109" t="s">
        <v>243</v>
      </c>
      <c r="L6" s="109" t="s">
        <v>244</v>
      </c>
      <c r="M6" s="109" t="s">
        <v>245</v>
      </c>
      <c r="N6" s="109" t="s">
        <v>246</v>
      </c>
      <c r="O6" s="253" t="s">
        <v>80</v>
      </c>
      <c r="P6" s="253" t="s">
        <v>81</v>
      </c>
      <c r="Q6" s="253" t="s">
        <v>82</v>
      </c>
      <c r="R6" s="109"/>
      <c r="S6" s="109" t="s">
        <v>79</v>
      </c>
      <c r="T6" s="109" t="s">
        <v>86</v>
      </c>
      <c r="U6" s="109" t="s">
        <v>87</v>
      </c>
      <c r="V6" s="109" t="s">
        <v>88</v>
      </c>
      <c r="W6" s="109" t="s">
        <v>89</v>
      </c>
      <c r="X6" s="109" t="s">
        <v>90</v>
      </c>
    </row>
    <row r="7" ht="12.75" spans="1:24">
      <c r="A7" s="178"/>
      <c r="B7" s="178"/>
      <c r="C7" s="178"/>
      <c r="D7" s="178"/>
      <c r="E7" s="178"/>
      <c r="F7" s="178"/>
      <c r="G7" s="178"/>
      <c r="H7" s="178"/>
      <c r="I7" s="109"/>
      <c r="J7" s="113"/>
      <c r="K7" s="109"/>
      <c r="L7" s="109"/>
      <c r="M7" s="109"/>
      <c r="N7" s="109"/>
      <c r="O7" s="254"/>
      <c r="P7" s="254"/>
      <c r="Q7" s="254"/>
      <c r="R7" s="109"/>
      <c r="S7" s="109"/>
      <c r="T7" s="109"/>
      <c r="U7" s="109"/>
      <c r="V7" s="109"/>
      <c r="W7" s="109"/>
      <c r="X7" s="109"/>
    </row>
    <row r="8" ht="13.5" customHeight="1" spans="1:24">
      <c r="A8" s="247">
        <v>1</v>
      </c>
      <c r="B8" s="247">
        <v>2</v>
      </c>
      <c r="C8" s="247">
        <v>3</v>
      </c>
      <c r="D8" s="247">
        <v>4</v>
      </c>
      <c r="E8" s="247">
        <v>5</v>
      </c>
      <c r="F8" s="247">
        <v>6</v>
      </c>
      <c r="G8" s="247">
        <v>7</v>
      </c>
      <c r="H8" s="247">
        <v>8</v>
      </c>
      <c r="I8" s="247">
        <v>9</v>
      </c>
      <c r="J8" s="247">
        <v>10</v>
      </c>
      <c r="K8" s="247">
        <v>11</v>
      </c>
      <c r="L8" s="247">
        <v>12</v>
      </c>
      <c r="M8" s="247">
        <v>13</v>
      </c>
      <c r="N8" s="247">
        <v>14</v>
      </c>
      <c r="O8" s="247">
        <v>15</v>
      </c>
      <c r="P8" s="247">
        <v>16</v>
      </c>
      <c r="Q8" s="247">
        <v>17</v>
      </c>
      <c r="R8" s="247">
        <v>18</v>
      </c>
      <c r="S8" s="247">
        <v>19</v>
      </c>
      <c r="T8" s="247">
        <v>20</v>
      </c>
      <c r="U8" s="247">
        <v>21</v>
      </c>
      <c r="V8" s="247">
        <v>22</v>
      </c>
      <c r="W8" s="247">
        <v>23</v>
      </c>
      <c r="X8" s="247">
        <v>24</v>
      </c>
    </row>
    <row r="9" ht="29" customHeight="1" spans="1:24">
      <c r="A9" s="248" t="s">
        <v>92</v>
      </c>
      <c r="B9" s="248" t="s">
        <v>92</v>
      </c>
      <c r="C9" s="22" t="s">
        <v>247</v>
      </c>
      <c r="D9" s="22" t="s">
        <v>248</v>
      </c>
      <c r="E9" s="22" t="s">
        <v>117</v>
      </c>
      <c r="F9" s="22" t="s">
        <v>208</v>
      </c>
      <c r="G9" s="22" t="s">
        <v>249</v>
      </c>
      <c r="H9" s="22" t="s">
        <v>250</v>
      </c>
      <c r="I9" s="255">
        <f>M9</f>
        <v>525276</v>
      </c>
      <c r="J9" s="256">
        <v>525276</v>
      </c>
      <c r="K9" s="255"/>
      <c r="L9" s="255"/>
      <c r="M9" s="256">
        <v>525276</v>
      </c>
      <c r="N9" s="255"/>
      <c r="O9" s="255"/>
      <c r="P9" s="255"/>
      <c r="Q9" s="255"/>
      <c r="R9" s="255"/>
      <c r="S9" s="255"/>
      <c r="T9" s="255"/>
      <c r="U9" s="255"/>
      <c r="V9" s="255"/>
      <c r="W9" s="255"/>
      <c r="X9" s="255" t="s">
        <v>93</v>
      </c>
    </row>
    <row r="10" ht="29" customHeight="1" spans="1:24">
      <c r="A10" s="248" t="s">
        <v>92</v>
      </c>
      <c r="B10" s="22" t="s">
        <v>92</v>
      </c>
      <c r="C10" s="22" t="s">
        <v>247</v>
      </c>
      <c r="D10" s="22" t="s">
        <v>248</v>
      </c>
      <c r="E10" s="22" t="s">
        <v>117</v>
      </c>
      <c r="F10" s="22" t="s">
        <v>208</v>
      </c>
      <c r="G10" s="22" t="s">
        <v>251</v>
      </c>
      <c r="H10" s="22" t="s">
        <v>252</v>
      </c>
      <c r="I10" s="255">
        <f t="shared" ref="I10:I47" si="0">M10</f>
        <v>774696</v>
      </c>
      <c r="J10" s="256">
        <v>774696</v>
      </c>
      <c r="K10" s="248"/>
      <c r="L10" s="248"/>
      <c r="M10" s="256">
        <v>774696</v>
      </c>
      <c r="N10" s="248"/>
      <c r="O10" s="248"/>
      <c r="P10" s="248"/>
      <c r="Q10" s="248"/>
      <c r="R10" s="248"/>
      <c r="S10" s="248"/>
      <c r="T10" s="248"/>
      <c r="U10" s="248"/>
      <c r="V10" s="248"/>
      <c r="W10" s="248"/>
      <c r="X10" s="248"/>
    </row>
    <row r="11" ht="29" customHeight="1" spans="1:24">
      <c r="A11" s="248" t="s">
        <v>92</v>
      </c>
      <c r="B11" s="22" t="s">
        <v>92</v>
      </c>
      <c r="C11" s="22" t="s">
        <v>247</v>
      </c>
      <c r="D11" s="22" t="s">
        <v>248</v>
      </c>
      <c r="E11" s="22" t="s">
        <v>117</v>
      </c>
      <c r="F11" s="22" t="s">
        <v>208</v>
      </c>
      <c r="G11" s="22" t="s">
        <v>253</v>
      </c>
      <c r="H11" s="22" t="s">
        <v>254</v>
      </c>
      <c r="I11" s="255">
        <f t="shared" si="0"/>
        <v>43773</v>
      </c>
      <c r="J11" s="256">
        <v>43773</v>
      </c>
      <c r="K11" s="248"/>
      <c r="L11" s="248"/>
      <c r="M11" s="256">
        <v>43773</v>
      </c>
      <c r="N11" s="248"/>
      <c r="O11" s="248"/>
      <c r="P11" s="248"/>
      <c r="Q11" s="248"/>
      <c r="R11" s="248"/>
      <c r="S11" s="248"/>
      <c r="T11" s="248"/>
      <c r="U11" s="248"/>
      <c r="V11" s="248"/>
      <c r="W11" s="248"/>
      <c r="X11" s="248"/>
    </row>
    <row r="12" ht="29" customHeight="1" spans="1:24">
      <c r="A12" s="248" t="s">
        <v>92</v>
      </c>
      <c r="B12" s="22" t="s">
        <v>92</v>
      </c>
      <c r="C12" s="22" t="s">
        <v>255</v>
      </c>
      <c r="D12" s="22" t="s">
        <v>256</v>
      </c>
      <c r="E12" s="22" t="s">
        <v>117</v>
      </c>
      <c r="F12" s="22" t="s">
        <v>208</v>
      </c>
      <c r="G12" s="22" t="s">
        <v>257</v>
      </c>
      <c r="H12" s="22" t="s">
        <v>258</v>
      </c>
      <c r="I12" s="255">
        <f t="shared" si="0"/>
        <v>720</v>
      </c>
      <c r="J12" s="256">
        <v>720</v>
      </c>
      <c r="K12" s="248"/>
      <c r="L12" s="248"/>
      <c r="M12" s="256">
        <v>720</v>
      </c>
      <c r="N12" s="248"/>
      <c r="O12" s="248"/>
      <c r="P12" s="248"/>
      <c r="Q12" s="248"/>
      <c r="R12" s="248"/>
      <c r="S12" s="248"/>
      <c r="T12" s="248"/>
      <c r="U12" s="248"/>
      <c r="V12" s="248"/>
      <c r="W12" s="248"/>
      <c r="X12" s="248"/>
    </row>
    <row r="13" ht="29" customHeight="1" spans="1:24">
      <c r="A13" s="248" t="s">
        <v>92</v>
      </c>
      <c r="B13" s="22" t="s">
        <v>92</v>
      </c>
      <c r="C13" s="22" t="s">
        <v>255</v>
      </c>
      <c r="D13" s="22" t="s">
        <v>256</v>
      </c>
      <c r="E13" s="22" t="s">
        <v>123</v>
      </c>
      <c r="F13" s="22" t="s">
        <v>211</v>
      </c>
      <c r="G13" s="22" t="s">
        <v>257</v>
      </c>
      <c r="H13" s="22" t="s">
        <v>258</v>
      </c>
      <c r="I13" s="255">
        <f t="shared" si="0"/>
        <v>2160</v>
      </c>
      <c r="J13" s="256">
        <v>2160</v>
      </c>
      <c r="K13" s="248"/>
      <c r="L13" s="248"/>
      <c r="M13" s="256">
        <v>2160</v>
      </c>
      <c r="N13" s="248"/>
      <c r="O13" s="248"/>
      <c r="P13" s="248"/>
      <c r="Q13" s="248"/>
      <c r="R13" s="248"/>
      <c r="S13" s="248"/>
      <c r="T13" s="248"/>
      <c r="U13" s="248"/>
      <c r="V13" s="248"/>
      <c r="W13" s="248"/>
      <c r="X13" s="248"/>
    </row>
    <row r="14" ht="29" customHeight="1" spans="1:24">
      <c r="A14" s="248" t="s">
        <v>92</v>
      </c>
      <c r="B14" s="22" t="s">
        <v>92</v>
      </c>
      <c r="C14" s="22" t="s">
        <v>255</v>
      </c>
      <c r="D14" s="22" t="s">
        <v>256</v>
      </c>
      <c r="E14" s="22" t="s">
        <v>133</v>
      </c>
      <c r="F14" s="22" t="s">
        <v>215</v>
      </c>
      <c r="G14" s="22" t="s">
        <v>259</v>
      </c>
      <c r="H14" s="22" t="s">
        <v>260</v>
      </c>
      <c r="I14" s="255">
        <f t="shared" si="0"/>
        <v>296190</v>
      </c>
      <c r="J14" s="256">
        <v>296190</v>
      </c>
      <c r="K14" s="248"/>
      <c r="L14" s="248"/>
      <c r="M14" s="256">
        <v>296190</v>
      </c>
      <c r="N14" s="248"/>
      <c r="O14" s="248"/>
      <c r="P14" s="248"/>
      <c r="Q14" s="248"/>
      <c r="R14" s="248"/>
      <c r="S14" s="248"/>
      <c r="T14" s="248"/>
      <c r="U14" s="248"/>
      <c r="V14" s="248"/>
      <c r="W14" s="248"/>
      <c r="X14" s="248"/>
    </row>
    <row r="15" ht="29" customHeight="1" spans="1:24">
      <c r="A15" s="248" t="s">
        <v>92</v>
      </c>
      <c r="B15" s="22" t="s">
        <v>92</v>
      </c>
      <c r="C15" s="22" t="s">
        <v>255</v>
      </c>
      <c r="D15" s="22" t="s">
        <v>256</v>
      </c>
      <c r="E15" s="22" t="s">
        <v>139</v>
      </c>
      <c r="F15" s="22" t="s">
        <v>217</v>
      </c>
      <c r="G15" s="22" t="s">
        <v>261</v>
      </c>
      <c r="H15" s="22" t="s">
        <v>262</v>
      </c>
      <c r="I15" s="255">
        <f t="shared" si="0"/>
        <v>126320</v>
      </c>
      <c r="J15" s="256">
        <v>126320</v>
      </c>
      <c r="K15" s="248"/>
      <c r="L15" s="248"/>
      <c r="M15" s="256">
        <v>126320</v>
      </c>
      <c r="N15" s="248"/>
      <c r="O15" s="248"/>
      <c r="P15" s="248"/>
      <c r="Q15" s="248"/>
      <c r="R15" s="248"/>
      <c r="S15" s="248"/>
      <c r="T15" s="248"/>
      <c r="U15" s="248"/>
      <c r="V15" s="248"/>
      <c r="W15" s="248"/>
      <c r="X15" s="248"/>
    </row>
    <row r="16" ht="29" customHeight="1" spans="1:24">
      <c r="A16" s="248" t="s">
        <v>92</v>
      </c>
      <c r="B16" s="22" t="s">
        <v>92</v>
      </c>
      <c r="C16" s="22" t="s">
        <v>255</v>
      </c>
      <c r="D16" s="22" t="s">
        <v>256</v>
      </c>
      <c r="E16" s="22" t="s">
        <v>141</v>
      </c>
      <c r="F16" s="22" t="s">
        <v>218</v>
      </c>
      <c r="G16" s="22" t="s">
        <v>261</v>
      </c>
      <c r="H16" s="22" t="s">
        <v>262</v>
      </c>
      <c r="I16" s="255">
        <f t="shared" si="0"/>
        <v>29760</v>
      </c>
      <c r="J16" s="256">
        <v>29760</v>
      </c>
      <c r="K16" s="248"/>
      <c r="L16" s="248"/>
      <c r="M16" s="256">
        <v>29760</v>
      </c>
      <c r="N16" s="248"/>
      <c r="O16" s="248"/>
      <c r="P16" s="248"/>
      <c r="Q16" s="248"/>
      <c r="R16" s="248"/>
      <c r="S16" s="248"/>
      <c r="T16" s="248"/>
      <c r="U16" s="248"/>
      <c r="V16" s="248"/>
      <c r="W16" s="248"/>
      <c r="X16" s="248"/>
    </row>
    <row r="17" ht="29" customHeight="1" spans="1:24">
      <c r="A17" s="248" t="s">
        <v>92</v>
      </c>
      <c r="B17" s="22" t="s">
        <v>92</v>
      </c>
      <c r="C17" s="22" t="s">
        <v>255</v>
      </c>
      <c r="D17" s="22" t="s">
        <v>256</v>
      </c>
      <c r="E17" s="22" t="s">
        <v>143</v>
      </c>
      <c r="F17" s="22" t="s">
        <v>219</v>
      </c>
      <c r="G17" s="22" t="s">
        <v>263</v>
      </c>
      <c r="H17" s="22" t="s">
        <v>264</v>
      </c>
      <c r="I17" s="255">
        <f t="shared" si="0"/>
        <v>142840</v>
      </c>
      <c r="J17" s="256">
        <v>142840</v>
      </c>
      <c r="K17" s="248"/>
      <c r="L17" s="248"/>
      <c r="M17" s="256">
        <v>142840</v>
      </c>
      <c r="N17" s="248"/>
      <c r="O17" s="248"/>
      <c r="P17" s="248"/>
      <c r="Q17" s="248"/>
      <c r="R17" s="248"/>
      <c r="S17" s="248"/>
      <c r="T17" s="248"/>
      <c r="U17" s="248"/>
      <c r="V17" s="248"/>
      <c r="W17" s="248"/>
      <c r="X17" s="248"/>
    </row>
    <row r="18" ht="29" customHeight="1" spans="1:24">
      <c r="A18" s="248" t="s">
        <v>92</v>
      </c>
      <c r="B18" s="22" t="s">
        <v>92</v>
      </c>
      <c r="C18" s="22" t="s">
        <v>255</v>
      </c>
      <c r="D18" s="22" t="s">
        <v>256</v>
      </c>
      <c r="E18" s="22" t="s">
        <v>145</v>
      </c>
      <c r="F18" s="22" t="s">
        <v>220</v>
      </c>
      <c r="G18" s="22" t="s">
        <v>257</v>
      </c>
      <c r="H18" s="22" t="s">
        <v>258</v>
      </c>
      <c r="I18" s="255">
        <f t="shared" si="0"/>
        <v>3750</v>
      </c>
      <c r="J18" s="256">
        <v>3750</v>
      </c>
      <c r="K18" s="248"/>
      <c r="L18" s="248"/>
      <c r="M18" s="256">
        <v>3750</v>
      </c>
      <c r="N18" s="248"/>
      <c r="O18" s="248"/>
      <c r="P18" s="248"/>
      <c r="Q18" s="248"/>
      <c r="R18" s="248"/>
      <c r="S18" s="248"/>
      <c r="T18" s="248"/>
      <c r="U18" s="248"/>
      <c r="V18" s="248"/>
      <c r="W18" s="248"/>
      <c r="X18" s="248"/>
    </row>
    <row r="19" ht="29" customHeight="1" spans="1:24">
      <c r="A19" s="248" t="s">
        <v>92</v>
      </c>
      <c r="B19" s="22" t="s">
        <v>92</v>
      </c>
      <c r="C19" s="22" t="s">
        <v>265</v>
      </c>
      <c r="D19" s="22" t="s">
        <v>161</v>
      </c>
      <c r="E19" s="22" t="s">
        <v>160</v>
      </c>
      <c r="F19" s="22" t="s">
        <v>161</v>
      </c>
      <c r="G19" s="22" t="s">
        <v>266</v>
      </c>
      <c r="H19" s="22" t="s">
        <v>161</v>
      </c>
      <c r="I19" s="255">
        <f t="shared" si="0"/>
        <v>269028</v>
      </c>
      <c r="J19" s="256">
        <v>269028</v>
      </c>
      <c r="K19" s="248"/>
      <c r="L19" s="248"/>
      <c r="M19" s="256">
        <v>269028</v>
      </c>
      <c r="N19" s="248"/>
      <c r="O19" s="248"/>
      <c r="P19" s="248"/>
      <c r="Q19" s="248"/>
      <c r="R19" s="248"/>
      <c r="S19" s="248"/>
      <c r="T19" s="248"/>
      <c r="U19" s="248"/>
      <c r="V19" s="248"/>
      <c r="W19" s="248"/>
      <c r="X19" s="248"/>
    </row>
    <row r="20" ht="29" customHeight="1" spans="1:24">
      <c r="A20" s="248" t="s">
        <v>92</v>
      </c>
      <c r="B20" s="22" t="s">
        <v>92</v>
      </c>
      <c r="C20" s="22" t="s">
        <v>267</v>
      </c>
      <c r="D20" s="22" t="s">
        <v>268</v>
      </c>
      <c r="E20" s="22" t="s">
        <v>131</v>
      </c>
      <c r="F20" s="22" t="s">
        <v>214</v>
      </c>
      <c r="G20" s="22" t="s">
        <v>269</v>
      </c>
      <c r="H20" s="22" t="s">
        <v>270</v>
      </c>
      <c r="I20" s="255">
        <f t="shared" si="0"/>
        <v>327600</v>
      </c>
      <c r="J20" s="256">
        <v>327600</v>
      </c>
      <c r="K20" s="248"/>
      <c r="L20" s="248"/>
      <c r="M20" s="256">
        <v>327600</v>
      </c>
      <c r="N20" s="248"/>
      <c r="O20" s="248"/>
      <c r="P20" s="248"/>
      <c r="Q20" s="248"/>
      <c r="R20" s="248"/>
      <c r="S20" s="248"/>
      <c r="T20" s="248"/>
      <c r="U20" s="248"/>
      <c r="V20" s="248"/>
      <c r="W20" s="248"/>
      <c r="X20" s="248"/>
    </row>
    <row r="21" s="74" customFormat="1" ht="29" customHeight="1" spans="1:24">
      <c r="A21" s="248" t="s">
        <v>92</v>
      </c>
      <c r="B21" s="249" t="s">
        <v>92</v>
      </c>
      <c r="C21" s="249" t="s">
        <v>271</v>
      </c>
      <c r="D21" s="249" t="s">
        <v>272</v>
      </c>
      <c r="E21" s="249" t="s">
        <v>117</v>
      </c>
      <c r="F21" s="249" t="s">
        <v>208</v>
      </c>
      <c r="G21" s="249" t="s">
        <v>273</v>
      </c>
      <c r="H21" s="249" t="s">
        <v>274</v>
      </c>
      <c r="I21" s="255">
        <f t="shared" si="0"/>
        <v>15000</v>
      </c>
      <c r="J21" s="257">
        <v>15000</v>
      </c>
      <c r="K21" s="248"/>
      <c r="L21" s="248"/>
      <c r="M21" s="257">
        <v>15000</v>
      </c>
      <c r="N21" s="248"/>
      <c r="O21" s="248"/>
      <c r="P21" s="248"/>
      <c r="Q21" s="248"/>
      <c r="R21" s="248"/>
      <c r="S21" s="248"/>
      <c r="T21" s="248"/>
      <c r="U21" s="248"/>
      <c r="V21" s="248"/>
      <c r="W21" s="248"/>
      <c r="X21" s="248"/>
    </row>
    <row r="22" s="74" customFormat="1" ht="29" customHeight="1" spans="1:24">
      <c r="A22" s="248" t="s">
        <v>92</v>
      </c>
      <c r="B22" s="249" t="s">
        <v>92</v>
      </c>
      <c r="C22" s="249" t="s">
        <v>275</v>
      </c>
      <c r="D22" s="249" t="s">
        <v>276</v>
      </c>
      <c r="E22" s="249" t="s">
        <v>117</v>
      </c>
      <c r="F22" s="249" t="s">
        <v>208</v>
      </c>
      <c r="G22" s="249" t="s">
        <v>277</v>
      </c>
      <c r="H22" s="249" t="s">
        <v>278</v>
      </c>
      <c r="I22" s="255">
        <f t="shared" si="0"/>
        <v>112200</v>
      </c>
      <c r="J22" s="257">
        <v>112200</v>
      </c>
      <c r="K22" s="248"/>
      <c r="L22" s="248"/>
      <c r="M22" s="257">
        <v>112200</v>
      </c>
      <c r="N22" s="248"/>
      <c r="O22" s="248"/>
      <c r="P22" s="248"/>
      <c r="Q22" s="248"/>
      <c r="R22" s="248"/>
      <c r="S22" s="248"/>
      <c r="T22" s="248"/>
      <c r="U22" s="248"/>
      <c r="V22" s="248"/>
      <c r="W22" s="248"/>
      <c r="X22" s="248"/>
    </row>
    <row r="23" s="74" customFormat="1" ht="29" customHeight="1" spans="1:24">
      <c r="A23" s="248" t="s">
        <v>92</v>
      </c>
      <c r="B23" s="249" t="s">
        <v>92</v>
      </c>
      <c r="C23" s="249" t="s">
        <v>279</v>
      </c>
      <c r="D23" s="249" t="s">
        <v>280</v>
      </c>
      <c r="E23" s="249" t="s">
        <v>117</v>
      </c>
      <c r="F23" s="249" t="s">
        <v>208</v>
      </c>
      <c r="G23" s="249" t="s">
        <v>281</v>
      </c>
      <c r="H23" s="249" t="s">
        <v>282</v>
      </c>
      <c r="I23" s="255">
        <f t="shared" si="0"/>
        <v>36000</v>
      </c>
      <c r="J23" s="257">
        <v>36000</v>
      </c>
      <c r="K23" s="248"/>
      <c r="L23" s="248"/>
      <c r="M23" s="257">
        <v>36000</v>
      </c>
      <c r="N23" s="248"/>
      <c r="O23" s="248"/>
      <c r="P23" s="248"/>
      <c r="Q23" s="248"/>
      <c r="R23" s="248"/>
      <c r="S23" s="248"/>
      <c r="T23" s="248"/>
      <c r="U23" s="248"/>
      <c r="V23" s="248"/>
      <c r="W23" s="248"/>
      <c r="X23" s="248"/>
    </row>
    <row r="24" s="74" customFormat="1" ht="29" customHeight="1" spans="1:24">
      <c r="A24" s="248" t="s">
        <v>92</v>
      </c>
      <c r="B24" s="249" t="s">
        <v>92</v>
      </c>
      <c r="C24" s="249" t="s">
        <v>279</v>
      </c>
      <c r="D24" s="249" t="s">
        <v>280</v>
      </c>
      <c r="E24" s="249" t="s">
        <v>117</v>
      </c>
      <c r="F24" s="249" t="s">
        <v>208</v>
      </c>
      <c r="G24" s="249" t="s">
        <v>283</v>
      </c>
      <c r="H24" s="249" t="s">
        <v>284</v>
      </c>
      <c r="I24" s="255">
        <f t="shared" si="0"/>
        <v>2400</v>
      </c>
      <c r="J24" s="257">
        <v>2400</v>
      </c>
      <c r="K24" s="248"/>
      <c r="L24" s="248"/>
      <c r="M24" s="257">
        <v>2400</v>
      </c>
      <c r="N24" s="248"/>
      <c r="O24" s="248"/>
      <c r="P24" s="248"/>
      <c r="Q24" s="248"/>
      <c r="R24" s="248"/>
      <c r="S24" s="248"/>
      <c r="T24" s="248"/>
      <c r="U24" s="248"/>
      <c r="V24" s="248"/>
      <c r="W24" s="248"/>
      <c r="X24" s="248"/>
    </row>
    <row r="25" s="74" customFormat="1" ht="29" customHeight="1" spans="1:24">
      <c r="A25" s="248" t="s">
        <v>92</v>
      </c>
      <c r="B25" s="249" t="s">
        <v>92</v>
      </c>
      <c r="C25" s="249" t="s">
        <v>279</v>
      </c>
      <c r="D25" s="249" t="s">
        <v>280</v>
      </c>
      <c r="E25" s="249" t="s">
        <v>117</v>
      </c>
      <c r="F25" s="249" t="s">
        <v>208</v>
      </c>
      <c r="G25" s="249" t="s">
        <v>285</v>
      </c>
      <c r="H25" s="249" t="s">
        <v>286</v>
      </c>
      <c r="I25" s="255">
        <f t="shared" si="0"/>
        <v>24000</v>
      </c>
      <c r="J25" s="257">
        <v>24000</v>
      </c>
      <c r="K25" s="248"/>
      <c r="L25" s="248"/>
      <c r="M25" s="257">
        <v>24000</v>
      </c>
      <c r="N25" s="248"/>
      <c r="O25" s="248"/>
      <c r="P25" s="248"/>
      <c r="Q25" s="248"/>
      <c r="R25" s="248"/>
      <c r="S25" s="248"/>
      <c r="T25" s="248"/>
      <c r="U25" s="248"/>
      <c r="V25" s="248"/>
      <c r="W25" s="248"/>
      <c r="X25" s="248"/>
    </row>
    <row r="26" s="74" customFormat="1" ht="29" customHeight="1" spans="1:24">
      <c r="A26" s="248" t="s">
        <v>92</v>
      </c>
      <c r="B26" s="249" t="s">
        <v>92</v>
      </c>
      <c r="C26" s="249" t="s">
        <v>279</v>
      </c>
      <c r="D26" s="249" t="s">
        <v>280</v>
      </c>
      <c r="E26" s="249" t="s">
        <v>117</v>
      </c>
      <c r="F26" s="249" t="s">
        <v>208</v>
      </c>
      <c r="G26" s="249" t="s">
        <v>287</v>
      </c>
      <c r="H26" s="249" t="s">
        <v>288</v>
      </c>
      <c r="I26" s="255">
        <f t="shared" si="0"/>
        <v>3240</v>
      </c>
      <c r="J26" s="257">
        <v>3240</v>
      </c>
      <c r="K26" s="248"/>
      <c r="L26" s="248"/>
      <c r="M26" s="257">
        <v>3240</v>
      </c>
      <c r="N26" s="248"/>
      <c r="O26" s="248"/>
      <c r="P26" s="248"/>
      <c r="Q26" s="248"/>
      <c r="R26" s="248"/>
      <c r="S26" s="248"/>
      <c r="T26" s="248"/>
      <c r="U26" s="248"/>
      <c r="V26" s="248"/>
      <c r="W26" s="248"/>
      <c r="X26" s="248"/>
    </row>
    <row r="27" s="74" customFormat="1" ht="29" customHeight="1" spans="1:24">
      <c r="A27" s="248" t="s">
        <v>92</v>
      </c>
      <c r="B27" s="249" t="s">
        <v>92</v>
      </c>
      <c r="C27" s="249" t="s">
        <v>279</v>
      </c>
      <c r="D27" s="249" t="s">
        <v>280</v>
      </c>
      <c r="E27" s="249" t="s">
        <v>117</v>
      </c>
      <c r="F27" s="249" t="s">
        <v>208</v>
      </c>
      <c r="G27" s="249" t="s">
        <v>289</v>
      </c>
      <c r="H27" s="249" t="s">
        <v>290</v>
      </c>
      <c r="I27" s="255">
        <f t="shared" si="0"/>
        <v>28800</v>
      </c>
      <c r="J27" s="257">
        <v>28800</v>
      </c>
      <c r="K27" s="248"/>
      <c r="L27" s="248"/>
      <c r="M27" s="257">
        <v>28800</v>
      </c>
      <c r="N27" s="248"/>
      <c r="O27" s="248"/>
      <c r="P27" s="248"/>
      <c r="Q27" s="248"/>
      <c r="R27" s="248"/>
      <c r="S27" s="248"/>
      <c r="T27" s="248"/>
      <c r="U27" s="248"/>
      <c r="V27" s="248"/>
      <c r="W27" s="248"/>
      <c r="X27" s="248"/>
    </row>
    <row r="28" s="74" customFormat="1" ht="29" customHeight="1" spans="1:24">
      <c r="A28" s="248" t="s">
        <v>92</v>
      </c>
      <c r="B28" s="249" t="s">
        <v>92</v>
      </c>
      <c r="C28" s="249" t="s">
        <v>279</v>
      </c>
      <c r="D28" s="249" t="s">
        <v>280</v>
      </c>
      <c r="E28" s="249" t="s">
        <v>117</v>
      </c>
      <c r="F28" s="249" t="s">
        <v>208</v>
      </c>
      <c r="G28" s="249" t="s">
        <v>277</v>
      </c>
      <c r="H28" s="249" t="s">
        <v>278</v>
      </c>
      <c r="I28" s="255">
        <f t="shared" si="0"/>
        <v>11220</v>
      </c>
      <c r="J28" s="257">
        <v>11220</v>
      </c>
      <c r="K28" s="248"/>
      <c r="L28" s="248"/>
      <c r="M28" s="257">
        <v>11220</v>
      </c>
      <c r="N28" s="248"/>
      <c r="O28" s="248"/>
      <c r="P28" s="248"/>
      <c r="Q28" s="248"/>
      <c r="R28" s="248"/>
      <c r="S28" s="248"/>
      <c r="T28" s="248"/>
      <c r="U28" s="248"/>
      <c r="V28" s="248"/>
      <c r="W28" s="248"/>
      <c r="X28" s="248"/>
    </row>
    <row r="29" s="74" customFormat="1" ht="29" customHeight="1" spans="1:24">
      <c r="A29" s="248" t="s">
        <v>92</v>
      </c>
      <c r="B29" s="249" t="s">
        <v>92</v>
      </c>
      <c r="C29" s="249" t="s">
        <v>279</v>
      </c>
      <c r="D29" s="249" t="s">
        <v>280</v>
      </c>
      <c r="E29" s="249" t="s">
        <v>117</v>
      </c>
      <c r="F29" s="249" t="s">
        <v>208</v>
      </c>
      <c r="G29" s="249" t="s">
        <v>291</v>
      </c>
      <c r="H29" s="249" t="s">
        <v>292</v>
      </c>
      <c r="I29" s="255">
        <f t="shared" si="0"/>
        <v>29000</v>
      </c>
      <c r="J29" s="257">
        <v>29000</v>
      </c>
      <c r="K29" s="248"/>
      <c r="L29" s="248"/>
      <c r="M29" s="257">
        <v>29000</v>
      </c>
      <c r="N29" s="248"/>
      <c r="O29" s="248"/>
      <c r="P29" s="248"/>
      <c r="Q29" s="248"/>
      <c r="R29" s="248"/>
      <c r="S29" s="248"/>
      <c r="T29" s="248"/>
      <c r="U29" s="248"/>
      <c r="V29" s="248"/>
      <c r="W29" s="248"/>
      <c r="X29" s="248"/>
    </row>
    <row r="30" s="74" customFormat="1" ht="29" customHeight="1" spans="1:24">
      <c r="A30" s="248" t="s">
        <v>92</v>
      </c>
      <c r="B30" s="249" t="s">
        <v>92</v>
      </c>
      <c r="C30" s="249" t="s">
        <v>279</v>
      </c>
      <c r="D30" s="249" t="s">
        <v>280</v>
      </c>
      <c r="E30" s="249" t="s">
        <v>123</v>
      </c>
      <c r="F30" s="249" t="s">
        <v>211</v>
      </c>
      <c r="G30" s="249" t="s">
        <v>281</v>
      </c>
      <c r="H30" s="249" t="s">
        <v>282</v>
      </c>
      <c r="I30" s="255">
        <f t="shared" si="0"/>
        <v>9000</v>
      </c>
      <c r="J30" s="257">
        <v>9000</v>
      </c>
      <c r="K30" s="248"/>
      <c r="L30" s="248"/>
      <c r="M30" s="257">
        <v>9000</v>
      </c>
      <c r="N30" s="248"/>
      <c r="O30" s="248"/>
      <c r="P30" s="248"/>
      <c r="Q30" s="248"/>
      <c r="R30" s="248"/>
      <c r="S30" s="248"/>
      <c r="T30" s="248"/>
      <c r="U30" s="248"/>
      <c r="V30" s="248"/>
      <c r="W30" s="248"/>
      <c r="X30" s="248"/>
    </row>
    <row r="31" s="74" customFormat="1" ht="29" customHeight="1" spans="1:24">
      <c r="A31" s="248" t="s">
        <v>92</v>
      </c>
      <c r="B31" s="249" t="s">
        <v>92</v>
      </c>
      <c r="C31" s="249" t="s">
        <v>279</v>
      </c>
      <c r="D31" s="249" t="s">
        <v>280</v>
      </c>
      <c r="E31" s="249" t="s">
        <v>123</v>
      </c>
      <c r="F31" s="249" t="s">
        <v>211</v>
      </c>
      <c r="G31" s="249" t="s">
        <v>283</v>
      </c>
      <c r="H31" s="249" t="s">
        <v>284</v>
      </c>
      <c r="I31" s="255">
        <f t="shared" si="0"/>
        <v>600</v>
      </c>
      <c r="J31" s="257">
        <v>600</v>
      </c>
      <c r="K31" s="248"/>
      <c r="L31" s="248"/>
      <c r="M31" s="257">
        <v>600</v>
      </c>
      <c r="N31" s="248"/>
      <c r="O31" s="248"/>
      <c r="P31" s="248"/>
      <c r="Q31" s="248"/>
      <c r="R31" s="248"/>
      <c r="S31" s="248"/>
      <c r="T31" s="248"/>
      <c r="U31" s="248"/>
      <c r="V31" s="248"/>
      <c r="W31" s="248"/>
      <c r="X31" s="248"/>
    </row>
    <row r="32" s="74" customFormat="1" ht="29" customHeight="1" spans="1:24">
      <c r="A32" s="248" t="s">
        <v>92</v>
      </c>
      <c r="B32" s="249" t="s">
        <v>92</v>
      </c>
      <c r="C32" s="249" t="s">
        <v>279</v>
      </c>
      <c r="D32" s="249" t="s">
        <v>280</v>
      </c>
      <c r="E32" s="249" t="s">
        <v>123</v>
      </c>
      <c r="F32" s="249" t="s">
        <v>211</v>
      </c>
      <c r="G32" s="249" t="s">
        <v>285</v>
      </c>
      <c r="H32" s="249" t="s">
        <v>286</v>
      </c>
      <c r="I32" s="255">
        <f t="shared" si="0"/>
        <v>6000</v>
      </c>
      <c r="J32" s="257">
        <v>6000</v>
      </c>
      <c r="K32" s="248"/>
      <c r="L32" s="248"/>
      <c r="M32" s="257">
        <v>6000</v>
      </c>
      <c r="N32" s="248"/>
      <c r="O32" s="248"/>
      <c r="P32" s="248"/>
      <c r="Q32" s="248"/>
      <c r="R32" s="248"/>
      <c r="S32" s="248"/>
      <c r="T32" s="248"/>
      <c r="U32" s="248"/>
      <c r="V32" s="248"/>
      <c r="W32" s="248"/>
      <c r="X32" s="248"/>
    </row>
    <row r="33" s="74" customFormat="1" ht="29" customHeight="1" spans="1:24">
      <c r="A33" s="248" t="s">
        <v>92</v>
      </c>
      <c r="B33" s="249" t="s">
        <v>92</v>
      </c>
      <c r="C33" s="249" t="s">
        <v>279</v>
      </c>
      <c r="D33" s="249" t="s">
        <v>280</v>
      </c>
      <c r="E33" s="249" t="s">
        <v>123</v>
      </c>
      <c r="F33" s="249" t="s">
        <v>211</v>
      </c>
      <c r="G33" s="249" t="s">
        <v>287</v>
      </c>
      <c r="H33" s="249" t="s">
        <v>288</v>
      </c>
      <c r="I33" s="255">
        <f t="shared" si="0"/>
        <v>810</v>
      </c>
      <c r="J33" s="257">
        <v>810</v>
      </c>
      <c r="K33" s="248"/>
      <c r="L33" s="248"/>
      <c r="M33" s="257">
        <v>810</v>
      </c>
      <c r="N33" s="248"/>
      <c r="O33" s="248"/>
      <c r="P33" s="248"/>
      <c r="Q33" s="248"/>
      <c r="R33" s="248"/>
      <c r="S33" s="248"/>
      <c r="T33" s="248"/>
      <c r="U33" s="248"/>
      <c r="V33" s="248"/>
      <c r="W33" s="248"/>
      <c r="X33" s="248"/>
    </row>
    <row r="34" s="74" customFormat="1" ht="29" customHeight="1" spans="1:24">
      <c r="A34" s="248" t="s">
        <v>92</v>
      </c>
      <c r="B34" s="249" t="s">
        <v>92</v>
      </c>
      <c r="C34" s="249" t="s">
        <v>279</v>
      </c>
      <c r="D34" s="249" t="s">
        <v>280</v>
      </c>
      <c r="E34" s="249" t="s">
        <v>123</v>
      </c>
      <c r="F34" s="249" t="s">
        <v>211</v>
      </c>
      <c r="G34" s="249" t="s">
        <v>289</v>
      </c>
      <c r="H34" s="249" t="s">
        <v>290</v>
      </c>
      <c r="I34" s="255">
        <f t="shared" si="0"/>
        <v>7200</v>
      </c>
      <c r="J34" s="257">
        <v>7200</v>
      </c>
      <c r="K34" s="248"/>
      <c r="L34" s="248"/>
      <c r="M34" s="257">
        <v>7200</v>
      </c>
      <c r="N34" s="248"/>
      <c r="O34" s="248"/>
      <c r="P34" s="248"/>
      <c r="Q34" s="248"/>
      <c r="R34" s="248"/>
      <c r="S34" s="248"/>
      <c r="T34" s="248"/>
      <c r="U34" s="248"/>
      <c r="V34" s="248"/>
      <c r="W34" s="248"/>
      <c r="X34" s="248"/>
    </row>
    <row r="35" s="74" customFormat="1" ht="29" customHeight="1" spans="1:24">
      <c r="A35" s="248" t="s">
        <v>92</v>
      </c>
      <c r="B35" s="249" t="s">
        <v>92</v>
      </c>
      <c r="C35" s="249" t="s">
        <v>279</v>
      </c>
      <c r="D35" s="249" t="s">
        <v>280</v>
      </c>
      <c r="E35" s="249" t="s">
        <v>123</v>
      </c>
      <c r="F35" s="249" t="s">
        <v>211</v>
      </c>
      <c r="G35" s="249" t="s">
        <v>277</v>
      </c>
      <c r="H35" s="249" t="s">
        <v>278</v>
      </c>
      <c r="I35" s="255">
        <f t="shared" si="0"/>
        <v>2700</v>
      </c>
      <c r="J35" s="257">
        <v>2700</v>
      </c>
      <c r="K35" s="248"/>
      <c r="L35" s="248"/>
      <c r="M35" s="257">
        <v>2700</v>
      </c>
      <c r="N35" s="248"/>
      <c r="O35" s="248"/>
      <c r="P35" s="248"/>
      <c r="Q35" s="248"/>
      <c r="R35" s="248"/>
      <c r="S35" s="248"/>
      <c r="T35" s="248"/>
      <c r="U35" s="248"/>
      <c r="V35" s="248"/>
      <c r="W35" s="248"/>
      <c r="X35" s="248"/>
    </row>
    <row r="36" s="74" customFormat="1" ht="29" customHeight="1" spans="1:24">
      <c r="A36" s="248" t="s">
        <v>92</v>
      </c>
      <c r="B36" s="249" t="s">
        <v>92</v>
      </c>
      <c r="C36" s="249" t="s">
        <v>279</v>
      </c>
      <c r="D36" s="249" t="s">
        <v>280</v>
      </c>
      <c r="E36" s="249" t="s">
        <v>123</v>
      </c>
      <c r="F36" s="249" t="s">
        <v>211</v>
      </c>
      <c r="G36" s="249" t="s">
        <v>291</v>
      </c>
      <c r="H36" s="249" t="s">
        <v>292</v>
      </c>
      <c r="I36" s="255">
        <f t="shared" si="0"/>
        <v>3000</v>
      </c>
      <c r="J36" s="257">
        <v>3000</v>
      </c>
      <c r="K36" s="248"/>
      <c r="L36" s="248"/>
      <c r="M36" s="257">
        <v>3000</v>
      </c>
      <c r="N36" s="248"/>
      <c r="O36" s="248"/>
      <c r="P36" s="248"/>
      <c r="Q36" s="248"/>
      <c r="R36" s="248"/>
      <c r="S36" s="248"/>
      <c r="T36" s="248"/>
      <c r="U36" s="248"/>
      <c r="V36" s="248"/>
      <c r="W36" s="248"/>
      <c r="X36" s="248"/>
    </row>
    <row r="37" s="74" customFormat="1" ht="29" customHeight="1" spans="1:24">
      <c r="A37" s="248" t="s">
        <v>92</v>
      </c>
      <c r="B37" s="249" t="s">
        <v>92</v>
      </c>
      <c r="C37" s="249" t="s">
        <v>279</v>
      </c>
      <c r="D37" s="249" t="s">
        <v>280</v>
      </c>
      <c r="E37" s="249" t="s">
        <v>131</v>
      </c>
      <c r="F37" s="249" t="s">
        <v>214</v>
      </c>
      <c r="G37" s="249" t="s">
        <v>289</v>
      </c>
      <c r="H37" s="249" t="s">
        <v>290</v>
      </c>
      <c r="I37" s="255">
        <f t="shared" si="0"/>
        <v>3900</v>
      </c>
      <c r="J37" s="257">
        <v>3900</v>
      </c>
      <c r="K37" s="248"/>
      <c r="L37" s="248"/>
      <c r="M37" s="257">
        <v>3900</v>
      </c>
      <c r="N37" s="248"/>
      <c r="O37" s="248"/>
      <c r="P37" s="248"/>
      <c r="Q37" s="248"/>
      <c r="R37" s="248"/>
      <c r="S37" s="248"/>
      <c r="T37" s="248"/>
      <c r="U37" s="248"/>
      <c r="V37" s="248"/>
      <c r="W37" s="248"/>
      <c r="X37" s="248"/>
    </row>
    <row r="38" s="74" customFormat="1" ht="29" customHeight="1" spans="1:24">
      <c r="A38" s="248" t="s">
        <v>92</v>
      </c>
      <c r="B38" s="249" t="s">
        <v>92</v>
      </c>
      <c r="C38" s="249" t="s">
        <v>279</v>
      </c>
      <c r="D38" s="249" t="s">
        <v>280</v>
      </c>
      <c r="E38" s="249" t="s">
        <v>131</v>
      </c>
      <c r="F38" s="249" t="s">
        <v>214</v>
      </c>
      <c r="G38" s="249" t="s">
        <v>291</v>
      </c>
      <c r="H38" s="249" t="s">
        <v>292</v>
      </c>
      <c r="I38" s="255">
        <f t="shared" si="0"/>
        <v>20800</v>
      </c>
      <c r="J38" s="257">
        <v>20800</v>
      </c>
      <c r="K38" s="248"/>
      <c r="L38" s="248"/>
      <c r="M38" s="257">
        <v>20800</v>
      </c>
      <c r="N38" s="248"/>
      <c r="O38" s="248"/>
      <c r="P38" s="248"/>
      <c r="Q38" s="248"/>
      <c r="R38" s="248"/>
      <c r="S38" s="248"/>
      <c r="T38" s="248"/>
      <c r="U38" s="248"/>
      <c r="V38" s="248"/>
      <c r="W38" s="248"/>
      <c r="X38" s="248"/>
    </row>
    <row r="39" ht="29" customHeight="1" spans="1:24">
      <c r="A39" s="248" t="s">
        <v>92</v>
      </c>
      <c r="B39" s="22" t="s">
        <v>92</v>
      </c>
      <c r="C39" s="22" t="s">
        <v>293</v>
      </c>
      <c r="D39" s="22" t="s">
        <v>294</v>
      </c>
      <c r="E39" s="22" t="s">
        <v>123</v>
      </c>
      <c r="F39" s="22" t="s">
        <v>211</v>
      </c>
      <c r="G39" s="22" t="s">
        <v>249</v>
      </c>
      <c r="H39" s="22" t="s">
        <v>250</v>
      </c>
      <c r="I39" s="255">
        <f t="shared" si="0"/>
        <v>109428</v>
      </c>
      <c r="J39" s="256">
        <v>109428</v>
      </c>
      <c r="K39" s="248"/>
      <c r="L39" s="248"/>
      <c r="M39" s="256">
        <v>109428</v>
      </c>
      <c r="N39" s="248"/>
      <c r="O39" s="248"/>
      <c r="P39" s="248"/>
      <c r="Q39" s="248"/>
      <c r="R39" s="248"/>
      <c r="S39" s="248"/>
      <c r="T39" s="248"/>
      <c r="U39" s="248"/>
      <c r="V39" s="248"/>
      <c r="W39" s="248"/>
      <c r="X39" s="248"/>
    </row>
    <row r="40" ht="29" customHeight="1" spans="1:24">
      <c r="A40" s="248" t="s">
        <v>92</v>
      </c>
      <c r="B40" s="22" t="s">
        <v>92</v>
      </c>
      <c r="C40" s="22" t="s">
        <v>293</v>
      </c>
      <c r="D40" s="22" t="s">
        <v>294</v>
      </c>
      <c r="E40" s="22" t="s">
        <v>123</v>
      </c>
      <c r="F40" s="22" t="s">
        <v>211</v>
      </c>
      <c r="G40" s="22" t="s">
        <v>253</v>
      </c>
      <c r="H40" s="22" t="s">
        <v>254</v>
      </c>
      <c r="I40" s="255">
        <f t="shared" si="0"/>
        <v>9119</v>
      </c>
      <c r="J40" s="256">
        <v>9119</v>
      </c>
      <c r="K40" s="248"/>
      <c r="L40" s="248"/>
      <c r="M40" s="256">
        <v>9119</v>
      </c>
      <c r="N40" s="248"/>
      <c r="O40" s="248"/>
      <c r="P40" s="248"/>
      <c r="Q40" s="248"/>
      <c r="R40" s="248"/>
      <c r="S40" s="248"/>
      <c r="T40" s="248"/>
      <c r="U40" s="248"/>
      <c r="V40" s="248"/>
      <c r="W40" s="248"/>
      <c r="X40" s="248"/>
    </row>
    <row r="41" ht="29" customHeight="1" spans="1:24">
      <c r="A41" s="248" t="s">
        <v>92</v>
      </c>
      <c r="B41" s="22" t="s">
        <v>92</v>
      </c>
      <c r="C41" s="22" t="s">
        <v>293</v>
      </c>
      <c r="D41" s="22" t="s">
        <v>294</v>
      </c>
      <c r="E41" s="22" t="s">
        <v>123</v>
      </c>
      <c r="F41" s="22" t="s">
        <v>211</v>
      </c>
      <c r="G41" s="22" t="s">
        <v>295</v>
      </c>
      <c r="H41" s="22" t="s">
        <v>296</v>
      </c>
      <c r="I41" s="255">
        <f t="shared" si="0"/>
        <v>168720</v>
      </c>
      <c r="J41" s="256">
        <v>168720</v>
      </c>
      <c r="K41" s="248"/>
      <c r="L41" s="248"/>
      <c r="M41" s="256">
        <v>168720</v>
      </c>
      <c r="N41" s="248"/>
      <c r="O41" s="248"/>
      <c r="P41" s="248"/>
      <c r="Q41" s="248"/>
      <c r="R41" s="248"/>
      <c r="S41" s="248"/>
      <c r="T41" s="248"/>
      <c r="U41" s="248"/>
      <c r="V41" s="248"/>
      <c r="W41" s="248"/>
      <c r="X41" s="248"/>
    </row>
    <row r="42" s="74" customFormat="1" ht="29" customHeight="1" spans="1:24">
      <c r="A42" s="248" t="s">
        <v>92</v>
      </c>
      <c r="B42" s="249" t="s">
        <v>92</v>
      </c>
      <c r="C42" s="249" t="s">
        <v>297</v>
      </c>
      <c r="D42" s="249" t="s">
        <v>298</v>
      </c>
      <c r="E42" s="249" t="s">
        <v>117</v>
      </c>
      <c r="F42" s="249" t="s">
        <v>208</v>
      </c>
      <c r="G42" s="249" t="s">
        <v>299</v>
      </c>
      <c r="H42" s="249" t="s">
        <v>298</v>
      </c>
      <c r="I42" s="255">
        <f t="shared" si="0"/>
        <v>4320</v>
      </c>
      <c r="J42" s="257">
        <v>4320</v>
      </c>
      <c r="K42" s="248"/>
      <c r="L42" s="248"/>
      <c r="M42" s="257">
        <v>4320</v>
      </c>
      <c r="N42" s="248"/>
      <c r="O42" s="248"/>
      <c r="P42" s="248"/>
      <c r="Q42" s="248"/>
      <c r="R42" s="248"/>
      <c r="S42" s="248"/>
      <c r="T42" s="248"/>
      <c r="U42" s="248"/>
      <c r="V42" s="248"/>
      <c r="W42" s="248"/>
      <c r="X42" s="248"/>
    </row>
    <row r="43" s="74" customFormat="1" ht="29" customHeight="1" spans="1:24">
      <c r="A43" s="248" t="s">
        <v>92</v>
      </c>
      <c r="B43" s="249" t="s">
        <v>92</v>
      </c>
      <c r="C43" s="249" t="s">
        <v>297</v>
      </c>
      <c r="D43" s="249" t="s">
        <v>298</v>
      </c>
      <c r="E43" s="249" t="s">
        <v>123</v>
      </c>
      <c r="F43" s="249" t="s">
        <v>211</v>
      </c>
      <c r="G43" s="249" t="s">
        <v>299</v>
      </c>
      <c r="H43" s="249" t="s">
        <v>298</v>
      </c>
      <c r="I43" s="255">
        <f t="shared" si="0"/>
        <v>1080</v>
      </c>
      <c r="J43" s="257">
        <v>1080</v>
      </c>
      <c r="K43" s="248"/>
      <c r="L43" s="248"/>
      <c r="M43" s="257">
        <v>1080</v>
      </c>
      <c r="N43" s="248"/>
      <c r="O43" s="248"/>
      <c r="P43" s="248"/>
      <c r="Q43" s="248"/>
      <c r="R43" s="248"/>
      <c r="S43" s="248"/>
      <c r="T43" s="248"/>
      <c r="U43" s="248"/>
      <c r="V43" s="248"/>
      <c r="W43" s="248"/>
      <c r="X43" s="248"/>
    </row>
    <row r="44" ht="29" customHeight="1" spans="1:24">
      <c r="A44" s="248" t="s">
        <v>92</v>
      </c>
      <c r="B44" s="22" t="s">
        <v>92</v>
      </c>
      <c r="C44" s="22" t="s">
        <v>300</v>
      </c>
      <c r="D44" s="22" t="s">
        <v>301</v>
      </c>
      <c r="E44" s="22" t="s">
        <v>123</v>
      </c>
      <c r="F44" s="22" t="s">
        <v>211</v>
      </c>
      <c r="G44" s="22" t="s">
        <v>295</v>
      </c>
      <c r="H44" s="22" t="s">
        <v>296</v>
      </c>
      <c r="I44" s="255">
        <f t="shared" si="0"/>
        <v>116460</v>
      </c>
      <c r="J44" s="256">
        <v>116460</v>
      </c>
      <c r="K44" s="248"/>
      <c r="L44" s="248"/>
      <c r="M44" s="256">
        <v>116460</v>
      </c>
      <c r="N44" s="248"/>
      <c r="O44" s="248"/>
      <c r="P44" s="248"/>
      <c r="Q44" s="248"/>
      <c r="R44" s="248"/>
      <c r="S44" s="248"/>
      <c r="T44" s="248"/>
      <c r="U44" s="248"/>
      <c r="V44" s="248"/>
      <c r="W44" s="248"/>
      <c r="X44" s="248"/>
    </row>
    <row r="45" ht="29" customHeight="1" spans="1:24">
      <c r="A45" s="248" t="s">
        <v>92</v>
      </c>
      <c r="B45" s="22" t="s">
        <v>92</v>
      </c>
      <c r="C45" s="22" t="s">
        <v>302</v>
      </c>
      <c r="D45" s="22" t="s">
        <v>303</v>
      </c>
      <c r="E45" s="22" t="s">
        <v>117</v>
      </c>
      <c r="F45" s="22" t="s">
        <v>208</v>
      </c>
      <c r="G45" s="22" t="s">
        <v>253</v>
      </c>
      <c r="H45" s="22" t="s">
        <v>254</v>
      </c>
      <c r="I45" s="255">
        <f t="shared" si="0"/>
        <v>504240</v>
      </c>
      <c r="J45" s="256">
        <v>504240</v>
      </c>
      <c r="K45" s="248"/>
      <c r="L45" s="248"/>
      <c r="M45" s="256">
        <v>504240</v>
      </c>
      <c r="N45" s="248"/>
      <c r="O45" s="248"/>
      <c r="P45" s="248"/>
      <c r="Q45" s="248"/>
      <c r="R45" s="248"/>
      <c r="S45" s="248"/>
      <c r="T45" s="248"/>
      <c r="U45" s="248"/>
      <c r="V45" s="248"/>
      <c r="W45" s="248"/>
      <c r="X45" s="248"/>
    </row>
    <row r="46" ht="29" customHeight="1" spans="1:24">
      <c r="A46" s="248" t="s">
        <v>92</v>
      </c>
      <c r="B46" s="22" t="s">
        <v>92</v>
      </c>
      <c r="C46" s="22" t="s">
        <v>304</v>
      </c>
      <c r="D46" s="22" t="s">
        <v>305</v>
      </c>
      <c r="E46" s="22" t="s">
        <v>117</v>
      </c>
      <c r="F46" s="22" t="s">
        <v>208</v>
      </c>
      <c r="G46" s="22" t="s">
        <v>306</v>
      </c>
      <c r="H46" s="22" t="s">
        <v>307</v>
      </c>
      <c r="I46" s="255">
        <f t="shared" si="0"/>
        <v>373800</v>
      </c>
      <c r="J46" s="256">
        <v>373800</v>
      </c>
      <c r="K46" s="248"/>
      <c r="L46" s="248"/>
      <c r="M46" s="256">
        <v>373800</v>
      </c>
      <c r="N46" s="248"/>
      <c r="O46" s="248"/>
      <c r="P46" s="248"/>
      <c r="Q46" s="248"/>
      <c r="R46" s="248"/>
      <c r="S46" s="248"/>
      <c r="T46" s="248"/>
      <c r="U46" s="248"/>
      <c r="V46" s="248"/>
      <c r="W46" s="248"/>
      <c r="X46" s="248"/>
    </row>
    <row r="47" ht="18" customHeight="1" spans="1:24">
      <c r="A47" s="250" t="s">
        <v>162</v>
      </c>
      <c r="B47" s="251"/>
      <c r="C47" s="251"/>
      <c r="D47" s="251"/>
      <c r="E47" s="251"/>
      <c r="F47" s="251"/>
      <c r="G47" s="251"/>
      <c r="H47" s="252"/>
      <c r="I47" s="248">
        <f t="shared" si="0"/>
        <v>4145150</v>
      </c>
      <c r="J47" s="248">
        <f>SUM(J9:J46)</f>
        <v>4145150</v>
      </c>
      <c r="K47" s="248"/>
      <c r="L47" s="248"/>
      <c r="M47" s="248">
        <f>SUM(M9:M46)</f>
        <v>4145150</v>
      </c>
      <c r="N47" s="248"/>
      <c r="O47" s="248"/>
      <c r="P47" s="248"/>
      <c r="Q47" s="248"/>
      <c r="R47" s="248"/>
      <c r="S47" s="248"/>
      <c r="T47" s="248"/>
      <c r="U47" s="248"/>
      <c r="V47" s="248"/>
      <c r="W47" s="248"/>
      <c r="X47" s="248" t="s">
        <v>93</v>
      </c>
    </row>
  </sheetData>
  <mergeCells count="31">
    <mergeCell ref="A2:X2"/>
    <mergeCell ref="A3:J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M47 J47" formulaRange="1" unlockedFormula="1"/>
    <ignoredError sqref="I47"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1"/>
  <sheetViews>
    <sheetView zoomScaleSheetLayoutView="60" workbookViewId="0">
      <selection activeCell="F11" sqref="F11"/>
    </sheetView>
  </sheetViews>
  <sheetFormatPr defaultColWidth="8.88571428571429" defaultRowHeight="14.25" customHeight="1"/>
  <cols>
    <col min="1" max="2" width="13" style="74" customWidth="1"/>
    <col min="3" max="3" width="23" style="74" customWidth="1"/>
    <col min="4" max="4" width="20.7142857142857" style="74" customWidth="1"/>
    <col min="5" max="5" width="13" style="74" customWidth="1"/>
    <col min="6" max="6" width="22.1428571428571" style="74" customWidth="1"/>
    <col min="7" max="8" width="13" style="74" customWidth="1"/>
    <col min="9" max="10" width="12" style="74" customWidth="1"/>
    <col min="11" max="11" width="14.2857142857143" style="74" customWidth="1"/>
    <col min="12" max="23" width="12" style="74" customWidth="1"/>
    <col min="24" max="24" width="9.13333333333333" style="74" customWidth="1"/>
    <col min="25" max="16384" width="9.13333333333333" style="74"/>
  </cols>
  <sheetData>
    <row r="1" ht="13.5" customHeight="1" spans="1:23">
      <c r="A1" s="74" t="s">
        <v>308</v>
      </c>
      <c r="E1" s="228"/>
      <c r="F1" s="228"/>
      <c r="G1" s="228"/>
      <c r="H1" s="228"/>
      <c r="I1" s="76"/>
      <c r="J1" s="76"/>
      <c r="K1" s="76"/>
      <c r="L1" s="76"/>
      <c r="M1" s="76"/>
      <c r="N1" s="76"/>
      <c r="O1" s="76"/>
      <c r="P1" s="76"/>
      <c r="Q1" s="76"/>
      <c r="W1" s="77"/>
    </row>
    <row r="2" ht="27.75" customHeight="1" spans="1:23">
      <c r="A2" s="61" t="s">
        <v>9</v>
      </c>
      <c r="B2" s="61"/>
      <c r="C2" s="61"/>
      <c r="D2" s="61"/>
      <c r="E2" s="61"/>
      <c r="F2" s="61"/>
      <c r="G2" s="61"/>
      <c r="H2" s="61"/>
      <c r="I2" s="61"/>
      <c r="J2" s="61"/>
      <c r="K2" s="61"/>
      <c r="L2" s="61"/>
      <c r="M2" s="61"/>
      <c r="N2" s="61"/>
      <c r="O2" s="61"/>
      <c r="P2" s="61"/>
      <c r="Q2" s="61"/>
      <c r="R2" s="61"/>
      <c r="S2" s="61"/>
      <c r="T2" s="61"/>
      <c r="U2" s="61"/>
      <c r="V2" s="61"/>
      <c r="W2" s="61"/>
    </row>
    <row r="3" ht="13.5" customHeight="1" spans="1:23">
      <c r="A3" s="154" t="s">
        <v>22</v>
      </c>
      <c r="B3" s="154"/>
      <c r="C3" s="229"/>
      <c r="D3" s="229"/>
      <c r="E3" s="229"/>
      <c r="F3" s="229"/>
      <c r="G3" s="229"/>
      <c r="H3" s="229"/>
      <c r="I3" s="80"/>
      <c r="J3" s="80"/>
      <c r="K3" s="80"/>
      <c r="L3" s="80"/>
      <c r="M3" s="80"/>
      <c r="N3" s="80"/>
      <c r="O3" s="80"/>
      <c r="P3" s="80"/>
      <c r="Q3" s="80"/>
      <c r="W3" s="151" t="s">
        <v>222</v>
      </c>
    </row>
    <row r="4" ht="15.75" customHeight="1" spans="1:23">
      <c r="A4" s="120" t="s">
        <v>309</v>
      </c>
      <c r="B4" s="120" t="s">
        <v>232</v>
      </c>
      <c r="C4" s="120" t="s">
        <v>233</v>
      </c>
      <c r="D4" s="120" t="s">
        <v>310</v>
      </c>
      <c r="E4" s="120" t="s">
        <v>234</v>
      </c>
      <c r="F4" s="120" t="s">
        <v>235</v>
      </c>
      <c r="G4" s="120" t="s">
        <v>311</v>
      </c>
      <c r="H4" s="120" t="s">
        <v>312</v>
      </c>
      <c r="I4" s="120" t="s">
        <v>77</v>
      </c>
      <c r="J4" s="85" t="s">
        <v>313</v>
      </c>
      <c r="K4" s="85"/>
      <c r="L4" s="85"/>
      <c r="M4" s="85"/>
      <c r="N4" s="85" t="s">
        <v>241</v>
      </c>
      <c r="O4" s="85"/>
      <c r="P4" s="85"/>
      <c r="Q4" s="181" t="s">
        <v>83</v>
      </c>
      <c r="R4" s="85" t="s">
        <v>84</v>
      </c>
      <c r="S4" s="85"/>
      <c r="T4" s="85"/>
      <c r="U4" s="85"/>
      <c r="V4" s="85"/>
      <c r="W4" s="85"/>
    </row>
    <row r="5" ht="17.25" customHeight="1" spans="1:23">
      <c r="A5" s="120"/>
      <c r="B5" s="120"/>
      <c r="C5" s="120"/>
      <c r="D5" s="120"/>
      <c r="E5" s="120"/>
      <c r="F5" s="120"/>
      <c r="G5" s="120"/>
      <c r="H5" s="120"/>
      <c r="I5" s="120"/>
      <c r="J5" s="85" t="s">
        <v>80</v>
      </c>
      <c r="K5" s="85"/>
      <c r="L5" s="181" t="s">
        <v>81</v>
      </c>
      <c r="M5" s="181" t="s">
        <v>82</v>
      </c>
      <c r="N5" s="181" t="s">
        <v>80</v>
      </c>
      <c r="O5" s="181" t="s">
        <v>81</v>
      </c>
      <c r="P5" s="181" t="s">
        <v>82</v>
      </c>
      <c r="Q5" s="181"/>
      <c r="R5" s="181" t="s">
        <v>79</v>
      </c>
      <c r="S5" s="181" t="s">
        <v>86</v>
      </c>
      <c r="T5" s="181" t="s">
        <v>314</v>
      </c>
      <c r="U5" s="238" t="s">
        <v>88</v>
      </c>
      <c r="V5" s="181" t="s">
        <v>89</v>
      </c>
      <c r="W5" s="181" t="s">
        <v>90</v>
      </c>
    </row>
    <row r="6" ht="27" spans="1:23">
      <c r="A6" s="120"/>
      <c r="B6" s="120"/>
      <c r="C6" s="120"/>
      <c r="D6" s="120"/>
      <c r="E6" s="120"/>
      <c r="F6" s="120"/>
      <c r="G6" s="120"/>
      <c r="H6" s="120"/>
      <c r="I6" s="120"/>
      <c r="J6" s="234" t="s">
        <v>79</v>
      </c>
      <c r="K6" s="234" t="s">
        <v>315</v>
      </c>
      <c r="L6" s="181"/>
      <c r="M6" s="181"/>
      <c r="N6" s="181"/>
      <c r="O6" s="181"/>
      <c r="P6" s="181"/>
      <c r="Q6" s="181"/>
      <c r="R6" s="181"/>
      <c r="S6" s="181"/>
      <c r="T6" s="181"/>
      <c r="U6" s="238"/>
      <c r="V6" s="181"/>
      <c r="W6" s="181"/>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39" customHeight="1" spans="1:23">
      <c r="A8" s="22" t="s">
        <v>316</v>
      </c>
      <c r="B8" s="22" t="s">
        <v>317</v>
      </c>
      <c r="C8" s="22" t="s">
        <v>318</v>
      </c>
      <c r="D8" s="22" t="s">
        <v>92</v>
      </c>
      <c r="E8" s="22" t="s">
        <v>119</v>
      </c>
      <c r="F8" s="22" t="s">
        <v>209</v>
      </c>
      <c r="G8" s="22" t="s">
        <v>319</v>
      </c>
      <c r="H8" s="22" t="s">
        <v>226</v>
      </c>
      <c r="I8" s="235">
        <f>J8</f>
        <v>15300</v>
      </c>
      <c r="J8" s="235">
        <f>K8</f>
        <v>15300</v>
      </c>
      <c r="K8" s="236">
        <v>15300</v>
      </c>
      <c r="L8" s="235" t="s">
        <v>93</v>
      </c>
      <c r="M8" s="235" t="s">
        <v>93</v>
      </c>
      <c r="N8" s="235" t="s">
        <v>93</v>
      </c>
      <c r="O8" s="235"/>
      <c r="P8" s="235"/>
      <c r="Q8" s="235" t="s">
        <v>93</v>
      </c>
      <c r="R8" s="235" t="s">
        <v>93</v>
      </c>
      <c r="S8" s="235" t="s">
        <v>93</v>
      </c>
      <c r="T8" s="235" t="s">
        <v>93</v>
      </c>
      <c r="U8" s="239"/>
      <c r="V8" s="240" t="s">
        <v>93</v>
      </c>
      <c r="W8" s="240" t="s">
        <v>93</v>
      </c>
    </row>
    <row r="9" ht="39" customHeight="1" spans="1:23">
      <c r="A9" s="22" t="s">
        <v>316</v>
      </c>
      <c r="B9" s="22" t="s">
        <v>317</v>
      </c>
      <c r="C9" s="22" t="s">
        <v>318</v>
      </c>
      <c r="D9" s="22" t="s">
        <v>92</v>
      </c>
      <c r="E9" s="22" t="s">
        <v>119</v>
      </c>
      <c r="F9" s="22" t="s">
        <v>209</v>
      </c>
      <c r="G9" s="22" t="s">
        <v>285</v>
      </c>
      <c r="H9" s="22" t="s">
        <v>286</v>
      </c>
      <c r="I9" s="235">
        <f>J9+R9</f>
        <v>50000</v>
      </c>
      <c r="J9" s="237">
        <f>K9</f>
        <v>50000</v>
      </c>
      <c r="K9" s="236">
        <v>50000</v>
      </c>
      <c r="L9" s="237"/>
      <c r="M9" s="237"/>
      <c r="N9" s="237"/>
      <c r="O9" s="237"/>
      <c r="P9" s="237"/>
      <c r="Q9" s="237"/>
      <c r="R9" s="237"/>
      <c r="S9" s="237"/>
      <c r="T9" s="237"/>
      <c r="U9" s="241"/>
      <c r="V9" s="242"/>
      <c r="W9" s="242"/>
    </row>
    <row r="10" ht="39" customHeight="1" spans="1:23">
      <c r="A10" s="22" t="s">
        <v>316</v>
      </c>
      <c r="B10" s="22" t="s">
        <v>317</v>
      </c>
      <c r="C10" s="22" t="s">
        <v>318</v>
      </c>
      <c r="D10" s="22" t="s">
        <v>92</v>
      </c>
      <c r="E10" s="22" t="s">
        <v>119</v>
      </c>
      <c r="F10" s="22" t="s">
        <v>209</v>
      </c>
      <c r="G10" s="22" t="s">
        <v>281</v>
      </c>
      <c r="H10" s="22" t="s">
        <v>282</v>
      </c>
      <c r="I10" s="235">
        <f t="shared" ref="I10:I30" si="0">J10+R10</f>
        <v>374700</v>
      </c>
      <c r="J10" s="237">
        <f>K10</f>
        <v>374700</v>
      </c>
      <c r="K10" s="236">
        <v>374700</v>
      </c>
      <c r="L10" s="237"/>
      <c r="M10" s="237"/>
      <c r="N10" s="237"/>
      <c r="O10" s="237"/>
      <c r="P10" s="237"/>
      <c r="Q10" s="237"/>
      <c r="R10" s="237"/>
      <c r="S10" s="237"/>
      <c r="T10" s="237"/>
      <c r="U10" s="241"/>
      <c r="V10" s="242"/>
      <c r="W10" s="242"/>
    </row>
    <row r="11" ht="39" customHeight="1" spans="1:23">
      <c r="A11" s="22" t="s">
        <v>316</v>
      </c>
      <c r="B11" s="22" t="s">
        <v>317</v>
      </c>
      <c r="C11" s="22" t="s">
        <v>318</v>
      </c>
      <c r="D11" s="22" t="s">
        <v>92</v>
      </c>
      <c r="E11" s="22" t="s">
        <v>119</v>
      </c>
      <c r="F11" s="22" t="s">
        <v>209</v>
      </c>
      <c r="G11" s="22" t="s">
        <v>269</v>
      </c>
      <c r="H11" s="22" t="s">
        <v>270</v>
      </c>
      <c r="I11" s="235">
        <f t="shared" si="0"/>
        <v>80000</v>
      </c>
      <c r="J11" s="237">
        <f t="shared" ref="J11:J22" si="1">K11</f>
        <v>80000</v>
      </c>
      <c r="K11" s="236">
        <v>80000</v>
      </c>
      <c r="L11" s="237"/>
      <c r="M11" s="237"/>
      <c r="N11" s="237"/>
      <c r="O11" s="237"/>
      <c r="P11" s="237"/>
      <c r="Q11" s="237"/>
      <c r="R11" s="237"/>
      <c r="S11" s="237"/>
      <c r="T11" s="237"/>
      <c r="U11" s="241"/>
      <c r="V11" s="242"/>
      <c r="W11" s="242"/>
    </row>
    <row r="12" ht="39" customHeight="1" spans="1:23">
      <c r="A12" s="22" t="s">
        <v>316</v>
      </c>
      <c r="B12" s="22" t="s">
        <v>317</v>
      </c>
      <c r="C12" s="22" t="s">
        <v>318</v>
      </c>
      <c r="D12" s="22" t="s">
        <v>92</v>
      </c>
      <c r="E12" s="22" t="s">
        <v>119</v>
      </c>
      <c r="F12" s="22" t="s">
        <v>209</v>
      </c>
      <c r="G12" s="22" t="s">
        <v>320</v>
      </c>
      <c r="H12" s="22" t="s">
        <v>321</v>
      </c>
      <c r="I12" s="235">
        <f t="shared" si="0"/>
        <v>130000</v>
      </c>
      <c r="J12" s="237">
        <f t="shared" si="1"/>
        <v>130000</v>
      </c>
      <c r="K12" s="236">
        <v>130000</v>
      </c>
      <c r="L12" s="237"/>
      <c r="M12" s="237"/>
      <c r="N12" s="237"/>
      <c r="O12" s="237"/>
      <c r="P12" s="237"/>
      <c r="Q12" s="237"/>
      <c r="R12" s="237"/>
      <c r="S12" s="237"/>
      <c r="T12" s="237"/>
      <c r="U12" s="241"/>
      <c r="V12" s="242"/>
      <c r="W12" s="242"/>
    </row>
    <row r="13" ht="39" customHeight="1" spans="1:23">
      <c r="A13" s="22" t="s">
        <v>316</v>
      </c>
      <c r="B13" s="22" t="s">
        <v>322</v>
      </c>
      <c r="C13" s="22" t="s">
        <v>323</v>
      </c>
      <c r="D13" s="22" t="s">
        <v>92</v>
      </c>
      <c r="E13" s="22" t="s">
        <v>113</v>
      </c>
      <c r="F13" s="22" t="s">
        <v>206</v>
      </c>
      <c r="G13" s="22" t="s">
        <v>324</v>
      </c>
      <c r="H13" s="22" t="s">
        <v>325</v>
      </c>
      <c r="I13" s="235">
        <f t="shared" si="0"/>
        <v>20000</v>
      </c>
      <c r="J13" s="237">
        <f t="shared" si="1"/>
        <v>20000</v>
      </c>
      <c r="K13" s="236">
        <v>20000</v>
      </c>
      <c r="L13" s="237"/>
      <c r="M13" s="237"/>
      <c r="N13" s="237"/>
      <c r="O13" s="237"/>
      <c r="P13" s="237"/>
      <c r="Q13" s="237"/>
      <c r="R13" s="237"/>
      <c r="S13" s="237"/>
      <c r="T13" s="237"/>
      <c r="U13" s="241"/>
      <c r="V13" s="242"/>
      <c r="W13" s="242"/>
    </row>
    <row r="14" ht="39" customHeight="1" spans="1:23">
      <c r="A14" s="22" t="s">
        <v>316</v>
      </c>
      <c r="B14" s="22" t="s">
        <v>326</v>
      </c>
      <c r="C14" s="22" t="s">
        <v>327</v>
      </c>
      <c r="D14" s="22" t="s">
        <v>92</v>
      </c>
      <c r="E14" s="22" t="s">
        <v>121</v>
      </c>
      <c r="F14" s="22" t="s">
        <v>210</v>
      </c>
      <c r="G14" s="22" t="s">
        <v>291</v>
      </c>
      <c r="H14" s="22" t="s">
        <v>292</v>
      </c>
      <c r="I14" s="235">
        <f t="shared" si="0"/>
        <v>26000</v>
      </c>
      <c r="J14" s="237">
        <f t="shared" si="1"/>
        <v>26000</v>
      </c>
      <c r="K14" s="236">
        <v>26000</v>
      </c>
      <c r="L14" s="237"/>
      <c r="M14" s="237"/>
      <c r="N14" s="237"/>
      <c r="O14" s="237"/>
      <c r="P14" s="237"/>
      <c r="Q14" s="237"/>
      <c r="R14" s="237"/>
      <c r="S14" s="237"/>
      <c r="T14" s="237"/>
      <c r="U14" s="241"/>
      <c r="V14" s="242"/>
      <c r="W14" s="242"/>
    </row>
    <row r="15" ht="39" customHeight="1" spans="1:23">
      <c r="A15" s="22" t="s">
        <v>316</v>
      </c>
      <c r="B15" s="22" t="s">
        <v>326</v>
      </c>
      <c r="C15" s="22" t="s">
        <v>327</v>
      </c>
      <c r="D15" s="22" t="s">
        <v>92</v>
      </c>
      <c r="E15" s="22" t="s">
        <v>121</v>
      </c>
      <c r="F15" s="22" t="s">
        <v>210</v>
      </c>
      <c r="G15" s="22" t="s">
        <v>320</v>
      </c>
      <c r="H15" s="22" t="s">
        <v>321</v>
      </c>
      <c r="I15" s="235">
        <f t="shared" si="0"/>
        <v>344000</v>
      </c>
      <c r="J15" s="237">
        <f t="shared" si="1"/>
        <v>344000</v>
      </c>
      <c r="K15" s="236">
        <v>344000</v>
      </c>
      <c r="L15" s="237"/>
      <c r="M15" s="237"/>
      <c r="N15" s="237"/>
      <c r="O15" s="237"/>
      <c r="P15" s="237"/>
      <c r="Q15" s="237"/>
      <c r="R15" s="237"/>
      <c r="S15" s="237"/>
      <c r="T15" s="237"/>
      <c r="U15" s="241"/>
      <c r="V15" s="242"/>
      <c r="W15" s="242"/>
    </row>
    <row r="16" ht="39" customHeight="1" spans="1:23">
      <c r="A16" s="22" t="s">
        <v>316</v>
      </c>
      <c r="B16" s="22" t="s">
        <v>326</v>
      </c>
      <c r="C16" s="22" t="s">
        <v>327</v>
      </c>
      <c r="D16" s="22" t="s">
        <v>92</v>
      </c>
      <c r="E16" s="22" t="s">
        <v>121</v>
      </c>
      <c r="F16" s="22" t="s">
        <v>210</v>
      </c>
      <c r="G16" s="22" t="s">
        <v>287</v>
      </c>
      <c r="H16" s="22" t="s">
        <v>288</v>
      </c>
      <c r="I16" s="235">
        <f t="shared" si="0"/>
        <v>20000</v>
      </c>
      <c r="J16" s="237">
        <f t="shared" si="1"/>
        <v>20000</v>
      </c>
      <c r="K16" s="236">
        <v>20000</v>
      </c>
      <c r="L16" s="237"/>
      <c r="M16" s="237"/>
      <c r="N16" s="237"/>
      <c r="O16" s="237"/>
      <c r="P16" s="237"/>
      <c r="Q16" s="237"/>
      <c r="R16" s="237"/>
      <c r="S16" s="237"/>
      <c r="T16" s="237"/>
      <c r="U16" s="241"/>
      <c r="V16" s="242"/>
      <c r="W16" s="242"/>
    </row>
    <row r="17" ht="39" customHeight="1" spans="1:23">
      <c r="A17" s="22" t="s">
        <v>328</v>
      </c>
      <c r="B17" s="22" t="s">
        <v>329</v>
      </c>
      <c r="C17" s="22" t="s">
        <v>330</v>
      </c>
      <c r="D17" s="22" t="s">
        <v>92</v>
      </c>
      <c r="E17" s="22" t="s">
        <v>121</v>
      </c>
      <c r="F17" s="22" t="s">
        <v>210</v>
      </c>
      <c r="G17" s="22" t="s">
        <v>269</v>
      </c>
      <c r="H17" s="22" t="s">
        <v>270</v>
      </c>
      <c r="I17" s="235">
        <f t="shared" si="0"/>
        <v>220000</v>
      </c>
      <c r="J17" s="237">
        <f t="shared" si="1"/>
        <v>220000</v>
      </c>
      <c r="K17" s="236">
        <v>220000</v>
      </c>
      <c r="L17" s="237"/>
      <c r="M17" s="237"/>
      <c r="N17" s="237"/>
      <c r="O17" s="237"/>
      <c r="P17" s="237"/>
      <c r="Q17" s="237"/>
      <c r="R17" s="237"/>
      <c r="S17" s="237"/>
      <c r="T17" s="237"/>
      <c r="U17" s="241"/>
      <c r="V17" s="242"/>
      <c r="W17" s="242"/>
    </row>
    <row r="18" ht="39" customHeight="1" spans="1:23">
      <c r="A18" s="22" t="s">
        <v>316</v>
      </c>
      <c r="B18" s="22" t="s">
        <v>331</v>
      </c>
      <c r="C18" s="22" t="s">
        <v>332</v>
      </c>
      <c r="D18" s="22" t="s">
        <v>92</v>
      </c>
      <c r="E18" s="22" t="s">
        <v>119</v>
      </c>
      <c r="F18" s="22" t="s">
        <v>209</v>
      </c>
      <c r="G18" s="22" t="s">
        <v>320</v>
      </c>
      <c r="H18" s="22" t="s">
        <v>321</v>
      </c>
      <c r="I18" s="235">
        <f t="shared" si="0"/>
        <v>750000</v>
      </c>
      <c r="J18" s="237">
        <f t="shared" si="1"/>
        <v>750000</v>
      </c>
      <c r="K18" s="236">
        <v>750000</v>
      </c>
      <c r="L18" s="237"/>
      <c r="M18" s="237"/>
      <c r="N18" s="237"/>
      <c r="O18" s="237"/>
      <c r="P18" s="237"/>
      <c r="Q18" s="237"/>
      <c r="R18" s="237"/>
      <c r="S18" s="237"/>
      <c r="T18" s="237"/>
      <c r="U18" s="241"/>
      <c r="V18" s="242"/>
      <c r="W18" s="242"/>
    </row>
    <row r="19" ht="39" customHeight="1" spans="1:23">
      <c r="A19" s="22" t="s">
        <v>316</v>
      </c>
      <c r="B19" s="22" t="s">
        <v>331</v>
      </c>
      <c r="C19" s="22" t="s">
        <v>332</v>
      </c>
      <c r="D19" s="22" t="s">
        <v>92</v>
      </c>
      <c r="E19" s="22" t="s">
        <v>119</v>
      </c>
      <c r="F19" s="22" t="s">
        <v>209</v>
      </c>
      <c r="G19" s="22" t="s">
        <v>281</v>
      </c>
      <c r="H19" s="22" t="s">
        <v>282</v>
      </c>
      <c r="I19" s="235">
        <f t="shared" si="0"/>
        <v>220000</v>
      </c>
      <c r="J19" s="237">
        <f t="shared" si="1"/>
        <v>220000</v>
      </c>
      <c r="K19" s="236">
        <v>220000</v>
      </c>
      <c r="L19" s="237"/>
      <c r="M19" s="237"/>
      <c r="N19" s="237"/>
      <c r="O19" s="237"/>
      <c r="P19" s="237"/>
      <c r="Q19" s="237"/>
      <c r="R19" s="237"/>
      <c r="S19" s="237"/>
      <c r="T19" s="237"/>
      <c r="U19" s="241"/>
      <c r="V19" s="242"/>
      <c r="W19" s="242"/>
    </row>
    <row r="20" ht="39" customHeight="1" spans="1:23">
      <c r="A20" s="22" t="s">
        <v>316</v>
      </c>
      <c r="B20" s="22" t="s">
        <v>331</v>
      </c>
      <c r="C20" s="22" t="s">
        <v>332</v>
      </c>
      <c r="D20" s="22" t="s">
        <v>92</v>
      </c>
      <c r="E20" s="22" t="s">
        <v>119</v>
      </c>
      <c r="F20" s="22" t="s">
        <v>209</v>
      </c>
      <c r="G20" s="22" t="s">
        <v>324</v>
      </c>
      <c r="H20" s="22" t="s">
        <v>325</v>
      </c>
      <c r="I20" s="235">
        <f t="shared" si="0"/>
        <v>250000</v>
      </c>
      <c r="J20" s="237">
        <f t="shared" si="1"/>
        <v>250000</v>
      </c>
      <c r="K20" s="236">
        <v>250000</v>
      </c>
      <c r="L20" s="237"/>
      <c r="M20" s="237"/>
      <c r="N20" s="237"/>
      <c r="O20" s="237"/>
      <c r="P20" s="237"/>
      <c r="Q20" s="237"/>
      <c r="R20" s="237"/>
      <c r="S20" s="237"/>
      <c r="T20" s="237"/>
      <c r="U20" s="241"/>
      <c r="V20" s="242"/>
      <c r="W20" s="242"/>
    </row>
    <row r="21" ht="39" customHeight="1" spans="1:23">
      <c r="A21" s="22" t="s">
        <v>316</v>
      </c>
      <c r="B21" s="22" t="s">
        <v>333</v>
      </c>
      <c r="C21" s="22" t="s">
        <v>334</v>
      </c>
      <c r="D21" s="22" t="s">
        <v>92</v>
      </c>
      <c r="E21" s="22" t="s">
        <v>119</v>
      </c>
      <c r="F21" s="22" t="s">
        <v>209</v>
      </c>
      <c r="G21" s="22" t="s">
        <v>281</v>
      </c>
      <c r="H21" s="22" t="s">
        <v>282</v>
      </c>
      <c r="I21" s="235">
        <f t="shared" si="0"/>
        <v>200000</v>
      </c>
      <c r="J21" s="237">
        <f t="shared" si="1"/>
        <v>200000</v>
      </c>
      <c r="K21" s="236">
        <v>200000</v>
      </c>
      <c r="L21" s="237"/>
      <c r="M21" s="237"/>
      <c r="N21" s="237"/>
      <c r="O21" s="237"/>
      <c r="P21" s="237"/>
      <c r="Q21" s="237"/>
      <c r="R21" s="237"/>
      <c r="S21" s="237"/>
      <c r="T21" s="237"/>
      <c r="U21" s="241"/>
      <c r="V21" s="242"/>
      <c r="W21" s="242"/>
    </row>
    <row r="22" ht="39" customHeight="1" spans="1:23">
      <c r="A22" s="22" t="s">
        <v>316</v>
      </c>
      <c r="B22" s="22" t="s">
        <v>335</v>
      </c>
      <c r="C22" s="22" t="s">
        <v>336</v>
      </c>
      <c r="D22" s="22" t="s">
        <v>92</v>
      </c>
      <c r="E22" s="22" t="s">
        <v>109</v>
      </c>
      <c r="F22" s="22" t="s">
        <v>204</v>
      </c>
      <c r="G22" s="22" t="s">
        <v>281</v>
      </c>
      <c r="H22" s="22" t="s">
        <v>282</v>
      </c>
      <c r="I22" s="235">
        <f t="shared" si="0"/>
        <v>100000</v>
      </c>
      <c r="J22" s="237">
        <f t="shared" si="1"/>
        <v>100000</v>
      </c>
      <c r="K22" s="236">
        <v>100000</v>
      </c>
      <c r="L22" s="237"/>
      <c r="M22" s="237"/>
      <c r="N22" s="237"/>
      <c r="O22" s="237"/>
      <c r="P22" s="237"/>
      <c r="Q22" s="237"/>
      <c r="R22" s="237"/>
      <c r="S22" s="237"/>
      <c r="T22" s="237"/>
      <c r="U22" s="241"/>
      <c r="V22" s="242"/>
      <c r="W22" s="242"/>
    </row>
    <row r="23" ht="39" customHeight="1" spans="1:23">
      <c r="A23" s="22" t="s">
        <v>316</v>
      </c>
      <c r="B23" s="22" t="s">
        <v>337</v>
      </c>
      <c r="C23" s="22" t="s">
        <v>338</v>
      </c>
      <c r="D23" s="22" t="s">
        <v>92</v>
      </c>
      <c r="E23" s="22" t="s">
        <v>119</v>
      </c>
      <c r="F23" s="22" t="s">
        <v>209</v>
      </c>
      <c r="G23" s="22" t="s">
        <v>281</v>
      </c>
      <c r="H23" s="22" t="s">
        <v>282</v>
      </c>
      <c r="I23" s="235">
        <f t="shared" si="0"/>
        <v>80000</v>
      </c>
      <c r="J23" s="237">
        <f t="shared" ref="J23:J28" si="2">N23</f>
        <v>80000</v>
      </c>
      <c r="K23" s="237"/>
      <c r="L23" s="237"/>
      <c r="M23" s="237"/>
      <c r="N23" s="236">
        <v>80000</v>
      </c>
      <c r="O23" s="237"/>
      <c r="P23" s="237"/>
      <c r="Q23" s="237"/>
      <c r="R23" s="237"/>
      <c r="S23" s="237"/>
      <c r="T23" s="237"/>
      <c r="U23" s="241"/>
      <c r="V23" s="242"/>
      <c r="W23" s="242"/>
    </row>
    <row r="24" ht="39" customHeight="1" spans="1:23">
      <c r="A24" s="22" t="s">
        <v>316</v>
      </c>
      <c r="B24" s="22" t="s">
        <v>339</v>
      </c>
      <c r="C24" s="22" t="s">
        <v>340</v>
      </c>
      <c r="D24" s="22" t="s">
        <v>92</v>
      </c>
      <c r="E24" s="22" t="s">
        <v>155</v>
      </c>
      <c r="F24" s="22" t="s">
        <v>154</v>
      </c>
      <c r="G24" s="22" t="s">
        <v>281</v>
      </c>
      <c r="H24" s="22" t="s">
        <v>282</v>
      </c>
      <c r="I24" s="235">
        <f t="shared" si="0"/>
        <v>100000</v>
      </c>
      <c r="J24" s="237">
        <f t="shared" si="2"/>
        <v>100000</v>
      </c>
      <c r="K24" s="237"/>
      <c r="L24" s="237"/>
      <c r="M24" s="237"/>
      <c r="N24" s="236">
        <v>100000</v>
      </c>
      <c r="O24" s="237"/>
      <c r="P24" s="237"/>
      <c r="Q24" s="237"/>
      <c r="R24" s="237"/>
      <c r="S24" s="237"/>
      <c r="T24" s="237"/>
      <c r="U24" s="241"/>
      <c r="V24" s="242"/>
      <c r="W24" s="242"/>
    </row>
    <row r="25" ht="39" customHeight="1" spans="1:23">
      <c r="A25" s="22" t="s">
        <v>316</v>
      </c>
      <c r="B25" s="22" t="s">
        <v>341</v>
      </c>
      <c r="C25" s="22" t="s">
        <v>342</v>
      </c>
      <c r="D25" s="22" t="s">
        <v>92</v>
      </c>
      <c r="E25" s="22" t="s">
        <v>109</v>
      </c>
      <c r="F25" s="22" t="s">
        <v>204</v>
      </c>
      <c r="G25" s="22" t="s">
        <v>281</v>
      </c>
      <c r="H25" s="22" t="s">
        <v>282</v>
      </c>
      <c r="I25" s="235">
        <f t="shared" si="0"/>
        <v>450000</v>
      </c>
      <c r="J25" s="237">
        <f t="shared" si="2"/>
        <v>450000</v>
      </c>
      <c r="K25" s="237"/>
      <c r="L25" s="237"/>
      <c r="M25" s="237"/>
      <c r="N25" s="236">
        <v>450000</v>
      </c>
      <c r="O25" s="237"/>
      <c r="P25" s="237"/>
      <c r="Q25" s="237"/>
      <c r="R25" s="237"/>
      <c r="S25" s="237"/>
      <c r="T25" s="237"/>
      <c r="U25" s="241"/>
      <c r="V25" s="242"/>
      <c r="W25" s="242"/>
    </row>
    <row r="26" ht="39" customHeight="1" spans="1:23">
      <c r="A26" s="22" t="s">
        <v>316</v>
      </c>
      <c r="B26" s="22" t="s">
        <v>343</v>
      </c>
      <c r="C26" s="22" t="s">
        <v>344</v>
      </c>
      <c r="D26" s="22" t="s">
        <v>92</v>
      </c>
      <c r="E26" s="22" t="s">
        <v>119</v>
      </c>
      <c r="F26" s="22" t="s">
        <v>209</v>
      </c>
      <c r="G26" s="22" t="s">
        <v>269</v>
      </c>
      <c r="H26" s="22" t="s">
        <v>270</v>
      </c>
      <c r="I26" s="235">
        <f t="shared" si="0"/>
        <v>9400</v>
      </c>
      <c r="J26" s="237">
        <f t="shared" si="2"/>
        <v>9400</v>
      </c>
      <c r="K26" s="237"/>
      <c r="L26" s="237"/>
      <c r="M26" s="237"/>
      <c r="N26" s="236">
        <v>9400</v>
      </c>
      <c r="O26" s="237"/>
      <c r="P26" s="237"/>
      <c r="Q26" s="237"/>
      <c r="R26" s="237"/>
      <c r="S26" s="237"/>
      <c r="T26" s="237"/>
      <c r="U26" s="241"/>
      <c r="V26" s="242"/>
      <c r="W26" s="242"/>
    </row>
    <row r="27" ht="39" customHeight="1" spans="1:23">
      <c r="A27" s="22" t="s">
        <v>316</v>
      </c>
      <c r="B27" s="22" t="s">
        <v>345</v>
      </c>
      <c r="C27" s="22" t="s">
        <v>346</v>
      </c>
      <c r="D27" s="22" t="s">
        <v>92</v>
      </c>
      <c r="E27" s="22" t="s">
        <v>125</v>
      </c>
      <c r="F27" s="22" t="s">
        <v>212</v>
      </c>
      <c r="G27" s="22" t="s">
        <v>281</v>
      </c>
      <c r="H27" s="22" t="s">
        <v>282</v>
      </c>
      <c r="I27" s="235">
        <f t="shared" si="0"/>
        <v>65000</v>
      </c>
      <c r="J27" s="237">
        <f t="shared" si="2"/>
        <v>65000</v>
      </c>
      <c r="K27" s="237"/>
      <c r="L27" s="237"/>
      <c r="M27" s="237"/>
      <c r="N27" s="236">
        <v>65000</v>
      </c>
      <c r="O27" s="237"/>
      <c r="P27" s="237"/>
      <c r="Q27" s="237"/>
      <c r="R27" s="237"/>
      <c r="S27" s="237"/>
      <c r="T27" s="237"/>
      <c r="U27" s="241"/>
      <c r="V27" s="242"/>
      <c r="W27" s="242"/>
    </row>
    <row r="28" ht="39" customHeight="1" spans="1:23">
      <c r="A28" s="22" t="s">
        <v>316</v>
      </c>
      <c r="B28" s="22" t="s">
        <v>347</v>
      </c>
      <c r="C28" s="22" t="s">
        <v>346</v>
      </c>
      <c r="D28" s="22" t="s">
        <v>92</v>
      </c>
      <c r="E28" s="22" t="s">
        <v>125</v>
      </c>
      <c r="F28" s="22" t="s">
        <v>212</v>
      </c>
      <c r="G28" s="22" t="s">
        <v>287</v>
      </c>
      <c r="H28" s="22" t="s">
        <v>288</v>
      </c>
      <c r="I28" s="235">
        <f t="shared" si="0"/>
        <v>15000</v>
      </c>
      <c r="J28" s="237">
        <f t="shared" si="2"/>
        <v>15000</v>
      </c>
      <c r="K28" s="237"/>
      <c r="L28" s="237"/>
      <c r="M28" s="237"/>
      <c r="N28" s="236">
        <v>15000</v>
      </c>
      <c r="O28" s="237"/>
      <c r="P28" s="237"/>
      <c r="Q28" s="237"/>
      <c r="R28" s="237"/>
      <c r="S28" s="237"/>
      <c r="T28" s="237"/>
      <c r="U28" s="241"/>
      <c r="V28" s="242"/>
      <c r="W28" s="242"/>
    </row>
    <row r="29" ht="39" customHeight="1" spans="1:23">
      <c r="A29" s="22" t="s">
        <v>316</v>
      </c>
      <c r="B29" s="22" t="s">
        <v>348</v>
      </c>
      <c r="C29" s="22" t="s">
        <v>349</v>
      </c>
      <c r="D29" s="22" t="s">
        <v>92</v>
      </c>
      <c r="E29" s="22" t="s">
        <v>121</v>
      </c>
      <c r="F29" s="22" t="s">
        <v>210</v>
      </c>
      <c r="G29" s="22" t="s">
        <v>281</v>
      </c>
      <c r="H29" s="22" t="s">
        <v>282</v>
      </c>
      <c r="I29" s="235">
        <f t="shared" si="0"/>
        <v>10000</v>
      </c>
      <c r="J29" s="237"/>
      <c r="K29" s="237"/>
      <c r="L29" s="237"/>
      <c r="M29" s="237"/>
      <c r="N29" s="236"/>
      <c r="O29" s="237"/>
      <c r="P29" s="237"/>
      <c r="Q29" s="237"/>
      <c r="R29" s="237">
        <f>U29</f>
        <v>10000</v>
      </c>
      <c r="S29" s="237"/>
      <c r="T29" s="237"/>
      <c r="U29" s="241">
        <v>10000</v>
      </c>
      <c r="V29" s="242"/>
      <c r="W29" s="242"/>
    </row>
    <row r="30" ht="39" customHeight="1" spans="1:23">
      <c r="A30" s="22" t="s">
        <v>316</v>
      </c>
      <c r="B30" s="22" t="s">
        <v>350</v>
      </c>
      <c r="C30" s="22" t="s">
        <v>351</v>
      </c>
      <c r="D30" s="22" t="s">
        <v>92</v>
      </c>
      <c r="E30" s="22" t="s">
        <v>151</v>
      </c>
      <c r="F30" s="22" t="s">
        <v>152</v>
      </c>
      <c r="G30" s="22" t="s">
        <v>281</v>
      </c>
      <c r="H30" s="22" t="s">
        <v>282</v>
      </c>
      <c r="I30" s="235">
        <f t="shared" si="0"/>
        <v>1800000</v>
      </c>
      <c r="J30" s="237">
        <f>K30</f>
        <v>1800000</v>
      </c>
      <c r="K30" s="236">
        <v>1800000</v>
      </c>
      <c r="L30" s="237"/>
      <c r="M30" s="237"/>
      <c r="N30" s="237"/>
      <c r="O30" s="237"/>
      <c r="P30" s="237"/>
      <c r="Q30" s="237"/>
      <c r="R30" s="237"/>
      <c r="S30" s="237"/>
      <c r="T30" s="237"/>
      <c r="U30" s="241"/>
      <c r="V30" s="242"/>
      <c r="W30" s="242"/>
    </row>
    <row r="31" ht="18.75" customHeight="1" spans="1:23">
      <c r="A31" s="230" t="s">
        <v>162</v>
      </c>
      <c r="B31" s="231"/>
      <c r="C31" s="232"/>
      <c r="D31" s="232"/>
      <c r="E31" s="232"/>
      <c r="F31" s="232"/>
      <c r="G31" s="232"/>
      <c r="H31" s="233"/>
      <c r="I31" s="236">
        <f>J31+N31+R31</f>
        <v>5329400</v>
      </c>
      <c r="J31" s="236">
        <f>K31</f>
        <v>4600000</v>
      </c>
      <c r="K31" s="236">
        <f>SUM(K8:K30)</f>
        <v>4600000</v>
      </c>
      <c r="L31" s="236" t="s">
        <v>93</v>
      </c>
      <c r="M31" s="236" t="s">
        <v>93</v>
      </c>
      <c r="N31" s="236">
        <f>SUM(N23:N30)</f>
        <v>719400</v>
      </c>
      <c r="O31" s="236"/>
      <c r="P31" s="236"/>
      <c r="Q31" s="236" t="s">
        <v>93</v>
      </c>
      <c r="R31" s="236">
        <f>R29</f>
        <v>10000</v>
      </c>
      <c r="S31" s="236" t="s">
        <v>93</v>
      </c>
      <c r="T31" s="236" t="s">
        <v>93</v>
      </c>
      <c r="U31" s="243">
        <f>U29</f>
        <v>10000</v>
      </c>
      <c r="V31" s="242" t="s">
        <v>93</v>
      </c>
      <c r="W31" s="242" t="s">
        <v>93</v>
      </c>
    </row>
  </sheetData>
  <mergeCells count="28">
    <mergeCell ref="A2:W2"/>
    <mergeCell ref="A3:H3"/>
    <mergeCell ref="J4:M4"/>
    <mergeCell ref="N4:P4"/>
    <mergeCell ref="R4:W4"/>
    <mergeCell ref="J5:K5"/>
    <mergeCell ref="A31:H3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K31" formulaRange="1" unlockedFormula="1"/>
    <ignoredError sqref="R29 N31:R31 J9:J30 U31 I31:J31"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2025-03-11T09:10:34Z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1A49E9C318F142BE844816147A0246A7_12</vt:lpwstr>
  </property>
  <property fmtid="{D5CDD505-2E9C-101B-9397-08002B2CF9AE}" pid="4" name="KSOReadingLayout">
    <vt:bool>true</vt:bool>
  </property>
</Properties>
</file>