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68" firstSheet="13" activeTab="13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_FilterDatabase" localSheetId="8" hidden="1">'项目支出预算表05-1'!$A$7:$W$29</definedName>
    <definedName name="_xlnm._FilterDatabase" localSheetId="7" hidden="1">基本支出预算表04!$A$8:$X$47</definedName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<sst xmlns="http://schemas.openxmlformats.org/spreadsheetml/2006/main" count="1688" uniqueCount="617">
  <si>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</si>
  <si>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</si>
  <si>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</si>
  <si>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</si>
  <si>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</si>
  <si>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</si>
  <si>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</si>
  <si>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</si>
  <si>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</si>
  <si>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</si>
  <si>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</si>
  <si>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</si>
  <si>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</si>
  <si>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</si>
  <si>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</si>
  <si>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</si>
  <si>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</si>
  <si>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</si>
  <si>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</si>
  <si>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</si>
  <si>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</si>
  <si>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</si>
  <si>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单位名称：安宁市统计局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</si>
  <si>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</si>
  <si>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</si>
  <si>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</si>
  <si>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</si>
  <si>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</si>
  <si>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</si>
  <si>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</si>
  <si>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</si>
  <si>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</si>
  <si>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</si>
  <si>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</si>
  <si>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</si>
  <si>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</si>
  <si>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</si>
  <si>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</si>
  <si>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</si>
  <si>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</si>
  <si>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</si>
  <si>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</si>
  <si>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</si>
  <si>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</si>
  <si>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</si>
  <si>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</si>
  <si>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</si>
  <si>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</si>
  <si>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</si>
  <si>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</si>
  <si>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</si>
  <si>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</si>
  <si>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</si>
  <si>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</si>
  <si>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</si>
  <si>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</si>
  <si>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</si>
  <si>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</si>
  <si>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</si>
  <si>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</si>
  <si>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</si>
  <si>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</si>
  <si>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</si>
  <si>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</si>
  <si>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</si>
  <si>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</si>
  <si>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</si>
  <si>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</si>
  <si>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</si>
  <si>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</si>
  <si>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</si>
  <si>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</si>
  <si>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</si>
  <si>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</si>
  <si>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</si>
  <si>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</si>
  <si>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</si>
  <si>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</si>
  <si>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</si>
  <si>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</si>
  <si>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</si>
  <si>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</si>
  <si>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</si>
  <si>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</si>
  <si>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</si>
  <si>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</si>
  <si>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</si>
  <si>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</si>
  <si>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</si>
  <si>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</si>
  <si>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</si>
  <si>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安宁市统计局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</si>
  <si>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</si>
  <si>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</si>
  <si>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</si>
  <si>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</si>
  <si>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</si>
  <si>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</si>
  <si>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</si>
  <si>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</si>
  <si>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</si>
  <si>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</si>
  <si>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</si>
  <si>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</si>
  <si>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</si>
  <si>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</si>
  <si>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</si>
  <si>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>统计信息事务</t>
  </si>
  <si>
    <t>2010501</t>
  </si>
  <si>
    <t>行政运行</t>
  </si>
  <si>
    <t>2010502</t>
  </si>
  <si>
    <t>一般行政管理事务</t>
  </si>
  <si>
    <t>2010507</t>
  </si>
  <si>
    <t>专项普查活动</t>
  </si>
  <si>
    <t>2010508</t>
  </si>
  <si>
    <t>统计抽样调查</t>
  </si>
  <si>
    <t>2010550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</si>
  <si>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</si>
  <si>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</si>
  <si>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</si>
  <si>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</si>
  <si>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</si>
  <si>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</si>
  <si>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</si>
  <si>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</si>
  <si>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</si>
  <si>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</si>
  <si>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</si>
  <si>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</si>
  <si>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</si>
  <si>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</si>
  <si>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</si>
  <si>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</si>
  <si>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</si>
  <si>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</si>
  <si>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</si>
  <si>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</si>
  <si>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</si>
  <si>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</si>
  <si>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</si>
  <si>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</si>
  <si>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</si>
  <si>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</si>
  <si>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</si>
  <si>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</si>
  <si>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</si>
  <si>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</si>
  <si>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</si>
  <si>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</si>
  <si>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</si>
  <si>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</si>
  <si>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</si>
  <si>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</si>
  <si>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</si>
  <si>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</si>
  <si>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</si>
  <si>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</si>
  <si>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</si>
  <si>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</si>
  <si>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</si>
  <si>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</si>
  <si>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</si>
  <si>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</si>
  <si>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</si>
  <si>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</si>
  <si>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</si>
  <si>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</si>
  <si>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</si>
  <si>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</si>
  <si>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</si>
  <si>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</si>
  <si>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</si>
  <si>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</si>
  <si>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</si>
  <si>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</si>
  <si>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</si>
  <si>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</si>
  <si>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</si>
  <si>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</si>
  <si>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</si>
  <si>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</si>
  <si>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</si>
  <si>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</si>
  <si>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</si>
  <si>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</si>
  <si>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</si>
  <si>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</si>
  <si>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</si>
  <si>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</si>
  <si>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</si>
  <si>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</si>
  <si>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</si>
  <si>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</si>
  <si>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</si>
  <si>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</si>
  <si>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</si>
  <si>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</si>
  <si>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</si>
  <si>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</si>
  <si>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</si>
  <si>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</si>
  <si>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</si>
  <si>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</si>
  <si>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</si>
  <si>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</si>
  <si>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</si>
  <si>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</si>
  <si>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</si>
  <si>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</si>
  <si>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</si>
  <si>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</si>
  <si>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530181210000000019282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</si>
  <si>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</si>
  <si>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</si>
  <si>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</si>
  <si>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</si>
  <si>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</si>
  <si>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</si>
  <si>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</si>
  <si>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530181210000000019284</t>
  </si>
  <si>
    <t>事业人员支出工资</t>
  </si>
  <si>
    <t>30107</t>
  </si>
  <si>
    <t>绩效工资</t>
  </si>
  <si>
    <t>530181210000000019286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</si>
  <si>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</si>
  <si>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</si>
  <si>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</si>
  <si>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</si>
  <si>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</si>
  <si>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</si>
  <si>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</si>
  <si>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</si>
  <si>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</si>
  <si>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530181210000000019287</t>
  </si>
  <si>
    <t>30113</t>
  </si>
  <si>
    <t>530181210000000019288</t>
  </si>
  <si>
    <t>对个人和家庭的补助</t>
  </si>
  <si>
    <t>30305</t>
  </si>
  <si>
    <t>生活补助</t>
  </si>
  <si>
    <t>530181210000000019289</t>
  </si>
  <si>
    <t>公车购置及运维费</t>
  </si>
  <si>
    <t>30231</t>
  </si>
  <si>
    <t>公务用车运行维护费</t>
  </si>
  <si>
    <t>530181210000000019290</t>
  </si>
  <si>
    <t>公务交通补贴</t>
  </si>
  <si>
    <t>30239</t>
  </si>
  <si>
    <t>其他交通费用</t>
  </si>
  <si>
    <t>530181210000000019291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</si>
  <si>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</si>
  <si>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</si>
  <si>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</si>
  <si>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</si>
  <si>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</si>
  <si>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</si>
  <si>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</si>
  <si>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</si>
  <si>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</si>
  <si>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</si>
  <si>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</si>
  <si>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</si>
  <si>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</si>
  <si>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530181221100000319927</t>
  </si>
  <si>
    <t>工会经费</t>
  </si>
  <si>
    <t>30228</t>
  </si>
  <si>
    <t>530181231100001570663</t>
  </si>
  <si>
    <t>行政人员绩效奖励</t>
  </si>
  <si>
    <t>530181231100001570664</t>
  </si>
  <si>
    <t>编外人员经费支出</t>
  </si>
  <si>
    <t>30199</t>
  </si>
  <si>
    <t>其他工资福利支出</t>
  </si>
  <si>
    <t>530181231100001570708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</si>
  <si>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</si>
  <si>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</si>
  <si>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</si>
  <si>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</si>
  <si>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</si>
  <si>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</si>
  <si>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</si>
  <si>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</si>
  <si>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</si>
  <si>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</si>
  <si>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530181200000000000394</t>
  </si>
  <si>
    <t>“城乡住户一体化”调查经费</t>
  </si>
  <si>
    <t>30217</t>
  </si>
  <si>
    <t>30226</t>
  </si>
  <si>
    <t>劳务费</t>
  </si>
  <si>
    <t>30202</t>
  </si>
  <si>
    <t>印刷费</t>
  </si>
  <si>
    <t>530181200000000001363</t>
  </si>
  <si>
    <t>政府购买社区统计调查服务经费</t>
  </si>
  <si>
    <t>530181210000000020730</t>
  </si>
  <si>
    <t>劳动力调查经费</t>
  </si>
  <si>
    <t>530181221100000214065</t>
  </si>
  <si>
    <t>劳动工资统计调查经费</t>
  </si>
  <si>
    <t>530181221100000215720</t>
  </si>
  <si>
    <t>法律顾问经费</t>
  </si>
  <si>
    <t>30227</t>
  </si>
  <si>
    <t>委托业务费</t>
  </si>
  <si>
    <t>530181231100001114071</t>
  </si>
  <si>
    <t>第五次全国经济普查经费</t>
  </si>
  <si>
    <t>313 事业发展类</t>
  </si>
  <si>
    <t>530181231100001114484</t>
  </si>
  <si>
    <t>《统计年鉴》及《安宁市国民经济主要指标》印刷经费</t>
  </si>
  <si>
    <t>530181231100001114522</t>
  </si>
  <si>
    <t>统计法及统计开放日宣传经费</t>
  </si>
  <si>
    <t>530181251100003850213</t>
  </si>
  <si>
    <t>2025年全国1%人口抽样调查经费</t>
  </si>
  <si>
    <t>530181241100003077720</t>
  </si>
  <si>
    <t>2024年综合统计业务经费</t>
  </si>
  <si>
    <t>530181241100003078499</t>
  </si>
  <si>
    <t>2024年经济普查经费</t>
  </si>
  <si>
    <t>530181241100003078521</t>
  </si>
  <si>
    <t>2024年劳动力调查经费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</si>
  <si>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</si>
  <si>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</si>
  <si>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</si>
  <si>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</si>
  <si>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</si>
  <si>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</si>
  <si>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</si>
  <si>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</si>
  <si>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</si>
  <si>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</si>
  <si>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习近平新时代中国特色社会主义思想为指导，深入贯彻党的二十大和二十届二中、三中全会精神，认真落实党中央、国务院决策部署，以人口高质量发展支撑中国式现代化，依法科学调查，周密组织部署，确保调查数据真实准确，掌握2020年以来我国人口在数量、素质、结构、分布以及居住等方面的变化情况，客观反映我国人口发展状况，为科学制定国民经济和社会发展规划、完善新时代人口发展战略、推动人口高质量发展，提供准确的统计信息支持。</t>
  </si>
  <si>
    <t>产出指标</t>
  </si>
  <si>
    <t>数量指标</t>
  </si>
  <si>
    <t>“两员”数量</t>
  </si>
  <si>
    <t>=</t>
  </si>
  <si>
    <t>60</t>
  </si>
  <si>
    <t>人</t>
  </si>
  <si>
    <t>定量指标</t>
  </si>
  <si>
    <t>调查指导员30人，调查员30人</t>
  </si>
  <si>
    <t>质量指标</t>
  </si>
  <si>
    <t>人口抽样调查制度的执行情况</t>
  </si>
  <si>
    <t>&gt;=</t>
  </si>
  <si>
    <t>100</t>
  </si>
  <si>
    <t>%</t>
  </si>
  <si>
    <t>严格执行人口抽样调查制度，做好全流程质量控制，规范调查基础工作</t>
  </si>
  <si>
    <t>效益指标</t>
  </si>
  <si>
    <t>可持续影响</t>
  </si>
  <si>
    <t>数据使用持续1年</t>
  </si>
  <si>
    <t>1.0</t>
  </si>
  <si>
    <t>年</t>
  </si>
  <si>
    <t>掌握2020年以来我国人口在数量、素质、结构、分布以及居住等方面的变化情况，客观反映我国人口发展状况，为科学制定国民经济和社会发展规划、完善新时代人口发展战略、推动人口高质量发展，提供准确的统计信息</t>
  </si>
  <si>
    <t>满意度指标</t>
  </si>
  <si>
    <t>服务对象满意度</t>
  </si>
  <si>
    <t>提升党政领导、各部委办局满意度</t>
  </si>
  <si>
    <t>90</t>
  </si>
  <si>
    <t>定性指标</t>
  </si>
  <si>
    <r>
      <rPr>
        <sz val="9"/>
        <color rgb="FF000000"/>
        <rFont val="Arial"/>
        <charset val="134"/>
      </rPr>
      <t xml:space="preserve">	</t>
    </r>
    <r>
      <rPr>
        <sz val="9"/>
        <color rgb="FF000000"/>
        <rFont val="SimSun"/>
        <charset val="134"/>
      </rPr>
      <t>提升党政领导、各部委办局满意度</t>
    </r>
  </si>
  <si>
    <t>全面反映安宁市经济和社会发展情况的统计资料，汇集了全市及各街道全年经济和社会发展的主要统计数据，为党和政府大政方针的制定和实施提供可靠地信息和科学依据，成为领导同志和领导机关的得力助手。</t>
  </si>
  <si>
    <t>《统计年鉴》印刷本数</t>
  </si>
  <si>
    <t>200</t>
  </si>
  <si>
    <t>本</t>
  </si>
  <si>
    <t>产生的信息作用</t>
  </si>
  <si>
    <t>《安宁市国民经济主要指标》印刷本数</t>
  </si>
  <si>
    <t>3000</t>
  </si>
  <si>
    <t>提供90%以上的经济数据</t>
  </si>
  <si>
    <t>具有的覆盖作用</t>
  </si>
  <si>
    <t>时效指标</t>
  </si>
  <si>
    <t>出版时间</t>
  </si>
  <si>
    <t>9月30日及每月</t>
  </si>
  <si>
    <t>保持连续性</t>
  </si>
  <si>
    <t>持续印刷</t>
  </si>
  <si>
    <t>持续推进</t>
  </si>
  <si>
    <t>指标的连续性</t>
  </si>
  <si>
    <t>党政领导、各部委办局满意度</t>
  </si>
  <si>
    <t>使用者的满意度</t>
  </si>
  <si>
    <t>明确国家机关职责任务，健全工作制度，加强督促检查，不断推进国家普法工作深入开展，为全面依法治市奠定坚实基础。</t>
  </si>
  <si>
    <t>印制宣传资料2万份</t>
  </si>
  <si>
    <t>2万</t>
  </si>
  <si>
    <t>份</t>
  </si>
  <si>
    <t>宣传单、宣传册</t>
  </si>
  <si>
    <t>四上企业对统计法的知晓率100%及统计开放日宣传率100%</t>
  </si>
  <si>
    <t>统计法的知晓率100%及统计开放日宣传率</t>
  </si>
  <si>
    <t>在2024年12月31日前完成</t>
  </si>
  <si>
    <t>2024年12月31日</t>
  </si>
  <si>
    <t>完成时间</t>
  </si>
  <si>
    <t>社会效益</t>
  </si>
  <si>
    <t>提高数据质量</t>
  </si>
  <si>
    <t>提高</t>
  </si>
  <si>
    <t>提高企业统计人员对统计法宣传的满意度</t>
  </si>
  <si>
    <t>满意度</t>
  </si>
  <si>
    <t>全面推进安宁市住户调查电子记账和电子化数据采集工作，提升民主调查监测能力</t>
  </si>
  <si>
    <t>调查户</t>
  </si>
  <si>
    <t>&gt;</t>
  </si>
  <si>
    <t>100户</t>
  </si>
  <si>
    <t>调查户数</t>
  </si>
  <si>
    <t>一、城镇居民可支配收入、二、农村居民可支配收入</t>
  </si>
  <si>
    <t>一、城镇居民：增长7%;二、农村居民：增长6%</t>
  </si>
  <si>
    <t>数据情况</t>
  </si>
  <si>
    <t>2022年12月完成</t>
  </si>
  <si>
    <t>2022年12完成调查</t>
  </si>
  <si>
    <t>提升居民监测数据满意度</t>
  </si>
  <si>
    <t>更好的监测居民收入分配数据，全面反映不同收入层次居民的生活状</t>
  </si>
  <si>
    <t>开展此项调查工作的目标</t>
  </si>
  <si>
    <t>辅调员满意度</t>
  </si>
  <si>
    <t>满意度、培训次数</t>
  </si>
  <si>
    <t>贯彻中央、省、市决策部署的重要举措，有利于进一步促进科学决策、民主决策、依法决策，严格规范行政行为，完善社会治理方式，防范化解社会矛盾。各级各单位要充分认识该制度的重要性，积极落实党政一体法律顾问制度，推动依法履职、依法决策、依法办事。</t>
  </si>
  <si>
    <t>聘请法律顾问</t>
  </si>
  <si>
    <t>1人</t>
  </si>
  <si>
    <t>签订合同</t>
  </si>
  <si>
    <t>提供法律顾问次数</t>
  </si>
  <si>
    <t>5</t>
  </si>
  <si>
    <t>次</t>
  </si>
  <si>
    <t>按时间节点签订合同</t>
  </si>
  <si>
    <t>全年</t>
  </si>
  <si>
    <t>提高依法决策</t>
  </si>
  <si>
    <t>依法决策能力</t>
  </si>
  <si>
    <t>法律顾问解答的满意程度</t>
  </si>
  <si>
    <t>采取政府购买社区统计调查服务方式，充实社区统计工作人员，切实指导好所辖街道社区，把熟悉统计工作的人员安排到社区统计调查岗位上。</t>
  </si>
  <si>
    <t>社区统计调查员</t>
  </si>
  <si>
    <t>40个调查员</t>
  </si>
  <si>
    <t>35个社区，每个社区1名</t>
  </si>
  <si>
    <t>社区调查员的主要工作上报情况</t>
  </si>
  <si>
    <t>90%</t>
  </si>
  <si>
    <t>主要工作</t>
  </si>
  <si>
    <t>2022年按周期报送</t>
  </si>
  <si>
    <t>按周期报送</t>
  </si>
  <si>
    <t>常规工作</t>
  </si>
  <si>
    <t>是否提高统计调查基础信息的质量</t>
  </si>
  <si>
    <t>是</t>
  </si>
  <si>
    <t>是/否</t>
  </si>
  <si>
    <t>统计调查基础信息的质量</t>
  </si>
  <si>
    <t>提高全市经济社会发展水平的反映</t>
  </si>
  <si>
    <t>对全市经济社会发展水平的反映</t>
  </si>
  <si>
    <t>各社区，各街道调查员的满意率</t>
  </si>
  <si>
    <t>各社区，各街道满意率</t>
  </si>
  <si>
    <t>劳动力调查是一项重要的民生调查，通过劳动力调查得到的调查失业率市宏观经济四大指标之一，对于监测宏观经济运行、就业形态变化、民生改善等方面发挥重要作用。在新的历史时代，党中央、国务院坚持新发展理念，八改善民生作为最重要的工作，将稳就业置于“六稳”之首，不断加大力度落实就业优先政策，全力保障和改善民生。加强省级就业和失业监控，对各地区做好稳就业、保民生工作具有十分重要的意义。</t>
  </si>
  <si>
    <t>调查员</t>
  </si>
  <si>
    <t>10</t>
  </si>
  <si>
    <t>个</t>
  </si>
  <si>
    <t>国家统计确定的样本</t>
  </si>
  <si>
    <t>劳动力调查制度的执行情况</t>
  </si>
  <si>
    <t>100%</t>
  </si>
  <si>
    <t>严格执行劳动力调查制度，做好全流程质量控制，规范调查基础工作</t>
  </si>
  <si>
    <t>调查时限</t>
  </si>
  <si>
    <t>每月16日前完成调查登记工作</t>
  </si>
  <si>
    <t>天/月</t>
  </si>
  <si>
    <t>要制度要求的时限进行登记</t>
  </si>
  <si>
    <t>是否报表数据的应用</t>
  </si>
  <si>
    <t>失业率、就业率的应用</t>
  </si>
  <si>
    <t>1.为扎实推进我市劳动工资统计工作，确保劳动工资统计数据能够真实、准确、全面反映我市从业人员及工作变动情况；2.落实党的十八届三中全会提出的“加快建立国家统一的经济核算制度”决策部署的重要举措。</t>
  </si>
  <si>
    <t>参加培训人数</t>
  </si>
  <si>
    <t>350</t>
  </si>
  <si>
    <t>每人按照标准执行</t>
  </si>
  <si>
    <t>培训人员对培训的掌握程度</t>
  </si>
  <si>
    <t>按报表要求填报数据。</t>
  </si>
  <si>
    <t>2024年12月底前按报表质量完成统计人员培训</t>
  </si>
  <si>
    <t>12个月</t>
  </si>
  <si>
    <t>按培训时间</t>
  </si>
  <si>
    <t>是否提高劳动工资统计数据报送的独立性和真实性。</t>
  </si>
  <si>
    <t>报表上报质量</t>
  </si>
  <si>
    <t>第五次经济全国经济普查统筹开展投入产出调查，全面调查我国第二产业和第三产业的发展规模、布局和效益，掌握国民经济行业间经济联系，客观反映创新驱动发展、绿色低碳发展和数字经济发展等新进展，为坚强和改善宏观经济治理，科学制定中长期发展规划，推动经济高质量发展，全面建设社会主义现代化国家提供科学准确的统计信息支持。</t>
  </si>
  <si>
    <t>市场主体数</t>
  </si>
  <si>
    <t>60000</t>
  </si>
  <si>
    <t>户</t>
  </si>
  <si>
    <t>按照文件要求</t>
  </si>
  <si>
    <t>普查率</t>
  </si>
  <si>
    <t>报表上报时间</t>
  </si>
  <si>
    <t>按照文件要求上报</t>
  </si>
  <si>
    <t>时限</t>
  </si>
  <si>
    <t>数据的应用</t>
  </si>
  <si>
    <t>报表数据的应用</t>
  </si>
  <si>
    <t>客观反映创新驱动发展、绿色低碳发展和数字经济发展等新进展</t>
  </si>
  <si>
    <t>数据使用的持续性</t>
  </si>
  <si>
    <t>持续性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</si>
  <si>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</si>
  <si>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</si>
  <si>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</si>
  <si>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</si>
  <si>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</si>
  <si>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</si>
  <si>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、建立和完善反映经济社会发展的统计制度、统计方法、统计指标和统计管理体系。组织实施国民经济核算制度和投入产出调查，汇编提供国民经济核算资料。2、会同有关部门组织实施人口、经济、农业普查及专项调查工作。汇总、整理和提供普查和调查方面的统计数据并进行统计分析。3、对国民经济、社会发展、科技进步和资源环境等情况进行统计分析、统计预测和统计监督。向市委、市政府及有关部门提供统计信息和咨询服务。4、收集、汇总、整理和提供有关调查的统计数据，综合整理和提供全市性基本统计数据。5、统一核定、管理、公布、出版全市性的基本统计资料。定期发布国民经济和社会发展情况的统计信息。6、组织并管理统计教育、统计干部培训工作。管理市财政局拨入的统计经费。7、实现统计数据联网直报，指导全市统计信息化建设。8、承办市委、市政府和上级统计部门交办的其它事项。</t>
  </si>
  <si>
    <t>根据三定方案归纳。</t>
  </si>
  <si>
    <t>总体绩效目标
（2025-2027年期间）</t>
  </si>
  <si>
    <t>1、组织实施国民经济核算制度和投入产出调查，汇编提供国民经济核算资料。2、会同有关部门组织实施人口、经济、农业普查及专项调查工作。3、收集、汇总、整理和提供有关调查的统计数据，综合整理和提供全市性基本统计数据。4、统一核定、管理、公布、出版全市性的基本统计资料。定期发布国民经济和社会发展情况的统计信息。5、组织统计培训工作。6、实现统计数据联网直报，指导全市统计信息化建设。</t>
  </si>
  <si>
    <t>根据部门职责，中长期规划，各级党委，各级政府要求归纳。</t>
  </si>
  <si>
    <t>部门年度目标</t>
  </si>
  <si>
    <t>预算年度（2025年）
绩效目标</t>
  </si>
  <si>
    <t>1、组织、领导、协调全市统计工作，承担统计数据真实、准确、及时的责任；执行统计执法检查。2、组织实施国民经济核算、会同有关部门组织实施第四次全国经济普查及城乡一体化住户调查。3、收集、汇总、整理、分析各行业有关的统计数据，向市委市政府及有关部门提供统计信息和咨询服务。4、定期发布国民经济和社会发展情况的统计信息。5、组织统计教育、统计培训工作。6、承办市委、市政府和上级统计部门交办的其他事项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</si>
  <si>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</si>
  <si>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</si>
  <si>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</si>
  <si>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</si>
  <si>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</si>
  <si>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</si>
  <si>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</si>
  <si>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</si>
  <si>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</si>
  <si>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</si>
  <si>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 xml:space="preserve">机构支出运转
</t>
  </si>
  <si>
    <t>主要用于职工工资发放、正常培训、差旅费、办公费、工会经费、宣传费、法律顾问经费、党建活动费等开支</t>
  </si>
  <si>
    <t>开展安宁市辖区内城乡居民家庭状况调查工作</t>
  </si>
  <si>
    <t xml:space="preserve">2025年全国1%人口抽样调查经费
</t>
  </si>
  <si>
    <t xml:space="preserve">开展安宁市人口变动抽样调查，国家统计局按照年度样本轮换原则，从第七次全国人口普查建立的样本框中抽取样本进行调查，此项工作经费由地方人民政府负担。		
</t>
  </si>
  <si>
    <t>开展安宁市辖区内社区统计调查服务工作，夯实基层统计基础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</si>
  <si>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</si>
  <si>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</si>
  <si>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</si>
  <si>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</si>
  <si>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</si>
  <si>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统计业务培训次数</t>
  </si>
  <si>
    <t>&lt;=</t>
  </si>
  <si>
    <t>5次</t>
  </si>
  <si>
    <t>次（期）</t>
  </si>
  <si>
    <t>少一次扣0.5分</t>
  </si>
  <si>
    <t>每个专业至少每年1次</t>
  </si>
  <si>
    <t>“城乡住户一体化”调查记账户数</t>
  </si>
  <si>
    <t>少一户扣0.5分</t>
  </si>
  <si>
    <t>国家统计局每年进行1次样本轮换</t>
  </si>
  <si>
    <t>完成服务企业状况调查的户数</t>
  </si>
  <si>
    <t>20户</t>
  </si>
  <si>
    <t>该项工作为季报</t>
  </si>
  <si>
    <t>确保固定资产在库项目数</t>
  </si>
  <si>
    <t>3个</t>
  </si>
  <si>
    <t>少一个扣0.5分</t>
  </si>
  <si>
    <t>该项工作为月报</t>
  </si>
  <si>
    <t>编印统计信息篇数</t>
  </si>
  <si>
    <t>15篇</t>
  </si>
  <si>
    <t>篇</t>
  </si>
  <si>
    <t>少一篇扣0.5分</t>
  </si>
  <si>
    <t>每个专业至少3篇</t>
  </si>
  <si>
    <t>《统计年鉴》印刷的本书</t>
  </si>
  <si>
    <t>150本</t>
  </si>
  <si>
    <t>不扣分</t>
  </si>
  <si>
    <t>每年签订印刷合同</t>
  </si>
  <si>
    <t>人口变动抽样调查覆盖率</t>
  </si>
  <si>
    <t>按照国家抽中数量的90%</t>
  </si>
  <si>
    <t>生态环境成本指标</t>
  </si>
  <si>
    <t>记账户的补助</t>
  </si>
  <si>
    <t>元</t>
  </si>
  <si>
    <t>未足额拨付扣5分</t>
  </si>
  <si>
    <t>按照省、市补贴标准，结合安宁市实际给予补助</t>
  </si>
  <si>
    <t>成本指标</t>
  </si>
  <si>
    <t>社会成本指标</t>
  </si>
  <si>
    <t>调查点47400元</t>
  </si>
  <si>
    <t>经济效益</t>
  </si>
  <si>
    <t>各委办局满意度</t>
  </si>
  <si>
    <t>询问各委办局相关业务人员</t>
  </si>
  <si>
    <t>各调查对象满意度</t>
  </si>
  <si>
    <t>询问各企业统计人员</t>
  </si>
  <si>
    <t>预算07表</t>
  </si>
  <si>
    <t>本年政府性基金预算支出</t>
  </si>
  <si>
    <t>4</t>
  </si>
  <si>
    <t>本单位2025年无政府性基金预算支出，故此表为空。</t>
  </si>
  <si>
    <t>预算08表</t>
  </si>
  <si>
    <t>本年国有资本经营预算</t>
  </si>
  <si>
    <t>2</t>
  </si>
  <si>
    <t>本单位2025年无国有资本经营预算支出，故此表为空。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</si>
  <si>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</si>
  <si>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</si>
  <si>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</si>
  <si>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</si>
  <si>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</si>
  <si>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</si>
  <si>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</si>
  <si>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</si>
  <si>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</si>
  <si>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</si>
  <si>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</si>
  <si>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车辆维修和保养服务</t>
  </si>
  <si>
    <t>公务用车保养</t>
  </si>
  <si>
    <t>项</t>
  </si>
  <si>
    <t>机动车保险服务</t>
  </si>
  <si>
    <t>公务用车保险</t>
  </si>
  <si>
    <t>汽油内燃机</t>
  </si>
  <si>
    <t>公务用车燃油</t>
  </si>
  <si>
    <t>公文用纸、资料汇编、信封印刷服务</t>
  </si>
  <si>
    <t>《第五次全国经济普查年鉴》</t>
  </si>
  <si>
    <t>《统计年鉴》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</si>
  <si>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</si>
  <si>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</si>
  <si>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</si>
  <si>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</si>
  <si>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</si>
  <si>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</si>
  <si>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</si>
  <si>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</si>
  <si>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</t>
  </si>
  <si>
    <t>B0101 法律顾问服务</t>
  </si>
  <si>
    <t>法律顾问服务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</si>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</sst>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6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SimSun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.25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31" applyNumberFormat="0" applyAlignment="0" applyProtection="0">
      <alignment vertical="center"/>
    </xf>
    <xf numFmtId="0" fontId="47" fillId="5" borderId="32" applyNumberFormat="0" applyAlignment="0" applyProtection="0">
      <alignment vertical="center"/>
    </xf>
    <xf numFmtId="0" fontId="48" fillId="5" borderId="31" applyNumberFormat="0" applyAlignment="0" applyProtection="0">
      <alignment vertical="center"/>
    </xf>
    <xf numFmtId="0" fontId="49" fillId="6" borderId="33" applyNumberFormat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1" fillId="0" borderId="0">
      <alignment vertical="top"/>
      <protection locked="0"/>
    </xf>
    <xf numFmtId="0" fontId="0" fillId="0" borderId="0"/>
    <xf numFmtId="0" fontId="0" fillId="0" borderId="0"/>
    <xf numFmtId="0" fontId="12" fillId="0" borderId="0"/>
    <xf numFmtId="0" fontId="12" fillId="0" borderId="0"/>
    <xf numFmtId="180" fontId="11" fillId="0" borderId="7">
      <alignment horizontal="right" vertical="center"/>
    </xf>
    <xf numFmtId="0" fontId="12" fillId="0" borderId="0"/>
    <xf numFmtId="181" fontId="11" fillId="0" borderId="7">
      <alignment horizontal="right" vertical="center"/>
    </xf>
    <xf numFmtId="49" fontId="11" fillId="0" borderId="7">
      <alignment horizontal="left" vertical="center" wrapText="1"/>
    </xf>
  </cellStyleXfs>
  <cellXfs count="37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7" fillId="0" borderId="6" xfId="53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81" fontId="8" fillId="0" borderId="7" xfId="60" applyNumberFormat="1" applyFont="1" applyBorder="1">
      <alignment horizontal="right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8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8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0" fontId="16" fillId="0" borderId="11" xfId="51" applyFont="1" applyFill="1" applyBorder="1" applyAlignment="1">
      <alignment horizontal="center" vertical="center" wrapText="1"/>
    </xf>
    <xf numFmtId="0" fontId="16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12" fillId="0" borderId="8" xfId="59" applyFill="1" applyBorder="1" applyAlignment="1">
      <alignment vertical="center"/>
    </xf>
    <xf numFmtId="0" fontId="16" fillId="0" borderId="8" xfId="51" applyFont="1" applyFill="1" applyBorder="1" applyAlignment="1">
      <alignment vertical="center" wrapText="1"/>
    </xf>
    <xf numFmtId="0" fontId="16" fillId="0" borderId="8" xfId="51" applyFont="1" applyFill="1" applyBorder="1" applyAlignment="1">
      <alignment horizontal="left" vertical="center" wrapText="1" inden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6" fillId="0" borderId="13" xfId="51" applyFont="1" applyFill="1" applyBorder="1" applyAlignment="1">
      <alignment horizontal="center" vertical="center" wrapText="1"/>
    </xf>
    <xf numFmtId="0" fontId="12" fillId="0" borderId="0" xfId="53" applyFont="1" applyFill="1" applyBorder="1" applyAlignment="1" applyProtection="1">
      <alignment vertical="center"/>
    </xf>
    <xf numFmtId="0" fontId="11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11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1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1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vertical="center"/>
      <protection locked="0"/>
    </xf>
    <xf numFmtId="49" fontId="21" fillId="0" borderId="7" xfId="61" applyFont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1" fillId="0" borderId="0" xfId="53" applyFont="1" applyFill="1" applyBorder="1" applyAlignment="1" applyProtection="1">
      <alignment vertical="top" wrapText="1"/>
      <protection locked="0"/>
    </xf>
    <xf numFmtId="0" fontId="12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12" fillId="0" borderId="8" xfId="53" applyNumberFormat="1" applyFont="1" applyFill="1" applyBorder="1" applyAlignment="1" applyProtection="1"/>
    <xf numFmtId="182" fontId="11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11" fillId="0" borderId="0" xfId="53" applyFont="1" applyFill="1" applyBorder="1" applyAlignment="1" applyProtection="1">
      <alignment vertical="center"/>
      <protection locked="0"/>
    </xf>
    <xf numFmtId="0" fontId="5" fillId="0" borderId="22" xfId="53" applyFont="1" applyFill="1" applyBorder="1" applyAlignment="1" applyProtection="1">
      <alignment horizontal="center" vertical="center" wrapText="1"/>
    </xf>
    <xf numFmtId="0" fontId="11" fillId="0" borderId="9" xfId="53" applyFont="1" applyFill="1" applyBorder="1" applyAlignment="1" applyProtection="1">
      <alignment vertical="center"/>
      <protection locked="0"/>
    </xf>
    <xf numFmtId="0" fontId="4" fillId="0" borderId="9" xfId="53" applyFont="1" applyFill="1" applyBorder="1" applyAlignment="1" applyProtection="1">
      <alignment horizontal="left" vertical="center" wrapText="1"/>
    </xf>
    <xf numFmtId="0" fontId="11" fillId="0" borderId="23" xfId="53" applyFont="1" applyFill="1" applyBorder="1" applyAlignment="1" applyProtection="1">
      <alignment horizontal="left" vertical="center" wrapText="1"/>
    </xf>
    <xf numFmtId="0" fontId="11" fillId="0" borderId="8" xfId="53" applyFont="1" applyFill="1" applyBorder="1" applyAlignment="1" applyProtection="1">
      <alignment horizontal="left" vertical="center" wrapText="1"/>
    </xf>
    <xf numFmtId="43" fontId="11" fillId="0" borderId="8" xfId="53" applyNumberFormat="1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9" xfId="53" applyFont="1" applyFill="1" applyBorder="1" applyAlignment="1" applyProtection="1">
      <alignment horizontal="center" vertical="center" wrapText="1"/>
    </xf>
    <xf numFmtId="0" fontId="6" fillId="0" borderId="8" xfId="53" applyFont="1" applyFill="1" applyBorder="1" applyAlignment="1" applyProtection="1">
      <alignment horizontal="center" vertical="center" wrapText="1"/>
    </xf>
    <xf numFmtId="0" fontId="6" fillId="0" borderId="12" xfId="53" applyFont="1" applyFill="1" applyBorder="1" applyAlignment="1" applyProtection="1">
      <alignment horizontal="center" vertical="center" wrapText="1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5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5" xfId="53" applyFont="1" applyFill="1" applyBorder="1" applyAlignment="1" applyProtection="1">
      <alignment horizontal="center" vertical="center" wrapText="1"/>
      <protection locked="0"/>
    </xf>
    <xf numFmtId="49" fontId="12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/>
    </xf>
    <xf numFmtId="0" fontId="12" fillId="0" borderId="3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49" fontId="11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25" fillId="0" borderId="7" xfId="61" applyFont="1" applyAlignment="1">
      <alignment horizontal="left" vertical="center" wrapText="1"/>
    </xf>
    <xf numFmtId="49" fontId="8" fillId="0" borderId="7" xfId="61" applyFont="1" applyAlignment="1">
      <alignment horizontal="left" vertical="center" wrapText="1"/>
    </xf>
    <xf numFmtId="182" fontId="5" fillId="0" borderId="6" xfId="53" applyNumberFormat="1" applyFont="1" applyFill="1" applyBorder="1" applyAlignment="1" applyProtection="1">
      <alignment vertical="center" wrapText="1"/>
    </xf>
    <xf numFmtId="181" fontId="25" fillId="0" borderId="7" xfId="60" applyFont="1" applyAlignment="1">
      <alignment horizontal="right" vertical="center"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4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4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49" fontId="27" fillId="0" borderId="7" xfId="61" applyFont="1">
      <alignment horizontal="left" vertical="center" wrapText="1"/>
    </xf>
    <xf numFmtId="49" fontId="28" fillId="0" borderId="7" xfId="61" applyFont="1">
      <alignment horizontal="left" vertical="center" wrapText="1"/>
    </xf>
    <xf numFmtId="0" fontId="12" fillId="0" borderId="0" xfId="53" applyFont="1" applyFill="1" applyBorder="1" applyAlignment="1" applyProtection="1">
      <alignment horizontal="left"/>
    </xf>
    <xf numFmtId="49" fontId="6" fillId="0" borderId="0" xfId="53" applyNumberFormat="1" applyFont="1" applyFill="1" applyBorder="1" applyAlignment="1" applyProtection="1"/>
    <xf numFmtId="49" fontId="6" fillId="0" borderId="0" xfId="53" applyNumberFormat="1" applyFont="1" applyFill="1" applyBorder="1" applyAlignment="1" applyProtection="1">
      <alignment horizontal="left"/>
    </xf>
    <xf numFmtId="0" fontId="10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8" xfId="53" applyFont="1" applyFill="1" applyBorder="1" applyAlignment="1" applyProtection="1">
      <alignment horizontal="left" vertical="center" wrapText="1"/>
      <protection locked="0"/>
    </xf>
    <xf numFmtId="0" fontId="6" fillId="0" borderId="8" xfId="53" applyFont="1" applyFill="1" applyBorder="1" applyAlignment="1" applyProtection="1">
      <alignment horizontal="left" vertical="center"/>
    </xf>
    <xf numFmtId="49" fontId="4" fillId="0" borderId="7" xfId="61" applyFont="1" applyBorder="1" applyAlignment="1">
      <alignment horizontal="center" vertical="center" wrapText="1"/>
    </xf>
    <xf numFmtId="49" fontId="4" fillId="0" borderId="7" xfId="61" applyFont="1" applyBorder="1" applyAlignment="1">
      <alignment horizontal="left" vertical="center" wrapText="1"/>
    </xf>
    <xf numFmtId="49" fontId="4" fillId="0" borderId="7" xfId="61" applyFont="1">
      <alignment horizontal="left" vertical="center" wrapText="1"/>
    </xf>
    <xf numFmtId="49" fontId="4" fillId="0" borderId="7" xfId="61" applyFont="1" applyAlignment="1">
      <alignment horizontal="left" vertical="center" wrapText="1"/>
    </xf>
    <xf numFmtId="49" fontId="4" fillId="0" borderId="7" xfId="61" applyFont="1" applyFill="1">
      <alignment horizontal="left" vertical="center" wrapText="1"/>
    </xf>
    <xf numFmtId="49" fontId="4" fillId="0" borderId="7" xfId="61" applyFont="1" applyFill="1" applyAlignment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left" vertical="center"/>
    </xf>
    <xf numFmtId="0" fontId="11" fillId="0" borderId="4" xfId="53" applyFont="1" applyFill="1" applyBorder="1" applyAlignment="1" applyProtection="1">
      <alignment horizontal="left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81" fontId="27" fillId="0" borderId="7" xfId="60" applyFont="1">
      <alignment horizontal="right" vertical="center"/>
    </xf>
    <xf numFmtId="0" fontId="4" fillId="0" borderId="12" xfId="53" applyFont="1" applyFill="1" applyBorder="1" applyAlignment="1" applyProtection="1">
      <alignment horizontal="center" vertical="center"/>
    </xf>
    <xf numFmtId="43" fontId="27" fillId="0" borderId="7" xfId="60" applyNumberFormat="1" applyFont="1" applyFill="1">
      <alignment horizontal="right" vertical="center"/>
    </xf>
    <xf numFmtId="182" fontId="11" fillId="0" borderId="6" xfId="53" applyNumberFormat="1" applyFont="1" applyFill="1" applyBorder="1" applyAlignment="1" applyProtection="1">
      <alignment horizontal="right" vertical="center" wrapText="1"/>
    </xf>
    <xf numFmtId="182" fontId="11" fillId="0" borderId="7" xfId="53" applyNumberFormat="1" applyFont="1" applyFill="1" applyBorder="1" applyAlignment="1" applyProtection="1">
      <alignment horizontal="right" vertical="center" wrapText="1"/>
      <protection locked="0"/>
    </xf>
    <xf numFmtId="10" fontId="12" fillId="0" borderId="0" xfId="3" applyNumberFormat="1" applyFont="1" applyFill="1" applyBorder="1" applyAlignment="1" applyProtection="1"/>
    <xf numFmtId="0" fontId="19" fillId="0" borderId="10" xfId="53" applyFont="1" applyFill="1" applyBorder="1" applyAlignment="1" applyProtection="1">
      <alignment horizontal="center" vertical="center" wrapText="1"/>
    </xf>
    <xf numFmtId="0" fontId="4" fillId="0" borderId="26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center" vertical="center"/>
    </xf>
    <xf numFmtId="181" fontId="27" fillId="0" borderId="7" xfId="60" applyFont="1" applyFill="1">
      <alignment horizontal="right" vertical="center"/>
    </xf>
    <xf numFmtId="182" fontId="11" fillId="0" borderId="18" xfId="53" applyNumberFormat="1" applyFont="1" applyFill="1" applyBorder="1" applyAlignment="1" applyProtection="1">
      <alignment horizontal="right" vertical="center" wrapText="1"/>
    </xf>
    <xf numFmtId="182" fontId="11" fillId="0" borderId="8" xfId="53" applyNumberFormat="1" applyFont="1" applyFill="1" applyBorder="1" applyAlignment="1" applyProtection="1">
      <alignment horizontal="right" vertical="center" wrapText="1"/>
    </xf>
    <xf numFmtId="182" fontId="11" fillId="0" borderId="2" xfId="53" applyNumberFormat="1" applyFont="1" applyFill="1" applyBorder="1" applyAlignment="1" applyProtection="1">
      <alignment horizontal="right" vertical="center" wrapText="1"/>
      <protection locked="0"/>
    </xf>
    <xf numFmtId="182" fontId="11" fillId="0" borderId="8" xfId="53" applyNumberFormat="1" applyFont="1" applyFill="1" applyBorder="1" applyAlignment="1" applyProtection="1">
      <alignment horizontal="right" vertical="center" wrapText="1"/>
      <protection locked="0"/>
    </xf>
    <xf numFmtId="43" fontId="12" fillId="0" borderId="0" xfId="53" applyNumberFormat="1" applyFont="1" applyFill="1" applyBorder="1" applyAlignment="1" applyProtection="1">
      <alignment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25" fillId="0" borderId="7" xfId="61" applyFont="1">
      <alignment horizontal="left" vertical="center" wrapText="1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43" fontId="3" fillId="0" borderId="0" xfId="53" applyNumberFormat="1" applyFont="1" applyFill="1" applyAlignment="1" applyProtection="1">
      <alignment horizontal="center" vertical="center"/>
    </xf>
    <xf numFmtId="43" fontId="4" fillId="0" borderId="0" xfId="53" applyNumberFormat="1" applyFont="1" applyFill="1" applyAlignment="1" applyProtection="1">
      <alignment horizontal="left" vertical="center"/>
      <protection locked="0"/>
    </xf>
    <xf numFmtId="43" fontId="5" fillId="0" borderId="8" xfId="53" applyNumberFormat="1" applyFont="1" applyFill="1" applyBorder="1" applyAlignment="1" applyProtection="1">
      <alignment horizontal="center" vertical="center" wrapText="1"/>
    </xf>
    <xf numFmtId="43" fontId="5" fillId="0" borderId="9" xfId="53" applyNumberFormat="1" applyFont="1" applyFill="1" applyBorder="1" applyAlignment="1" applyProtection="1">
      <alignment horizontal="center" vertical="center" wrapText="1"/>
    </xf>
    <xf numFmtId="0" fontId="19" fillId="0" borderId="9" xfId="53" applyFont="1" applyFill="1" applyBorder="1" applyAlignment="1" applyProtection="1">
      <alignment horizontal="center" vertical="center" wrapText="1"/>
    </xf>
    <xf numFmtId="43" fontId="5" fillId="0" borderId="12" xfId="53" applyNumberFormat="1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43" fontId="4" fillId="0" borderId="8" xfId="53" applyNumberFormat="1" applyFont="1" applyFill="1" applyBorder="1" applyAlignment="1" applyProtection="1">
      <alignment horizontal="center" vertical="center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9" fontId="12" fillId="0" borderId="0" xfId="3" applyFont="1" applyFill="1" applyBorder="1" applyAlignment="1" applyProtection="1">
      <alignment wrapText="1"/>
    </xf>
    <xf numFmtId="0" fontId="6" fillId="0" borderId="0" xfId="53" applyFont="1" applyFill="1" applyBorder="1" applyAlignment="1" applyProtection="1">
      <alignment horizontal="right" wrapText="1"/>
    </xf>
    <xf numFmtId="0" fontId="29" fillId="0" borderId="0" xfId="53" applyFont="1" applyFill="1" applyBorder="1" applyAlignment="1" applyProtection="1">
      <alignment horizontal="center"/>
    </xf>
    <xf numFmtId="0" fontId="29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wrapText="1"/>
    </xf>
    <xf numFmtId="0" fontId="29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left" wrapText="1"/>
    </xf>
    <xf numFmtId="0" fontId="12" fillId="0" borderId="0" xfId="53" applyFont="1" applyFill="1" applyBorder="1" applyAlignment="1" applyProtection="1">
      <alignment horizontal="center" wrapText="1"/>
    </xf>
    <xf numFmtId="0" fontId="30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9" fillId="0" borderId="7" xfId="53" applyFont="1" applyFill="1" applyBorder="1" applyAlignment="1" applyProtection="1">
      <alignment horizontal="center" vertical="center" wrapText="1"/>
    </xf>
    <xf numFmtId="0" fontId="29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1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25" fillId="0" borderId="7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 indent="1"/>
    </xf>
    <xf numFmtId="49" fontId="25" fillId="0" borderId="7" xfId="0" applyNumberFormat="1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Fill="1" applyBorder="1" applyAlignment="1" applyProtection="1">
      <alignment horizontal="left" vertical="center" wrapText="1" indent="2"/>
    </xf>
    <xf numFmtId="49" fontId="25" fillId="0" borderId="7" xfId="0" applyNumberFormat="1" applyFont="1" applyFill="1" applyBorder="1" applyAlignment="1" applyProtection="1">
      <alignment horizontal="left" vertical="center" wrapText="1" indent="2"/>
    </xf>
    <xf numFmtId="49" fontId="31" fillId="0" borderId="0" xfId="53" applyNumberFormat="1" applyFont="1" applyFill="1" applyBorder="1" applyAlignment="1" applyProtection="1"/>
    <xf numFmtId="0" fontId="3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2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3" fillId="0" borderId="7" xfId="53" applyNumberFormat="1" applyFont="1" applyFill="1" applyBorder="1" applyAlignment="1" applyProtection="1">
      <alignment horizontal="right" vertical="center"/>
    </xf>
    <xf numFmtId="182" fontId="12" fillId="0" borderId="7" xfId="53" applyNumberFormat="1" applyFont="1" applyFill="1" applyBorder="1" applyAlignment="1" applyProtection="1">
      <alignment vertical="center"/>
    </xf>
    <xf numFmtId="0" fontId="12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7" xfId="53" applyFont="1" applyFill="1" applyBorder="1" applyAlignment="1" applyProtection="1">
      <alignment horizontal="right" vertical="center"/>
    </xf>
    <xf numFmtId="0" fontId="33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49" fontId="27" fillId="0" borderId="7" xfId="61" applyFont="1" applyAlignment="1">
      <alignment horizontal="left" vertical="center" wrapText="1" indent="1"/>
    </xf>
    <xf numFmtId="49" fontId="21" fillId="0" borderId="7" xfId="61" applyFont="1" applyAlignment="1">
      <alignment horizontal="left" vertical="center" wrapText="1" indent="1"/>
    </xf>
    <xf numFmtId="49" fontId="27" fillId="0" borderId="7" xfId="61" applyFont="1" applyAlignment="1">
      <alignment horizontal="left" vertical="center" wrapText="1" indent="2"/>
    </xf>
    <xf numFmtId="49" fontId="21" fillId="0" borderId="7" xfId="61" applyFont="1" applyAlignment="1">
      <alignment horizontal="left" vertical="center" wrapText="1" indent="2"/>
    </xf>
    <xf numFmtId="182" fontId="4" fillId="0" borderId="8" xfId="53" applyNumberFormat="1" applyFont="1" applyFill="1" applyBorder="1" applyAlignment="1" applyProtection="1">
      <alignment horizontal="right" vertical="center"/>
    </xf>
    <xf numFmtId="0" fontId="12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19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</xf>
    <xf numFmtId="0" fontId="12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0" xfId="53" applyFont="1" applyFill="1" applyBorder="1" applyAlignment="1" applyProtection="1">
      <alignment horizontal="center" vertical="center" wrapText="1"/>
      <protection locked="0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 wrapText="1"/>
    </xf>
    <xf numFmtId="0" fontId="12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43" fontId="4" fillId="0" borderId="7" xfId="53" applyNumberFormat="1" applyFont="1" applyFill="1" applyBorder="1" applyAlignment="1" applyProtection="1">
      <alignment horizontal="right" vertical="center"/>
    </xf>
    <xf numFmtId="43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2" fillId="0" borderId="8" xfId="53" applyFont="1" applyFill="1" applyBorder="1" applyAlignment="1" applyProtection="1">
      <alignment horizontal="center" vertical="center" wrapText="1"/>
      <protection locked="0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25" xfId="53" applyFont="1" applyFill="1" applyBorder="1" applyAlignment="1" applyProtection="1">
      <alignment horizontal="center" vertical="center" wrapText="1"/>
    </xf>
    <xf numFmtId="43" fontId="4" fillId="0" borderId="2" xfId="53" applyNumberFormat="1" applyFont="1" applyFill="1" applyBorder="1" applyAlignment="1" applyProtection="1">
      <alignment horizontal="right" vertical="center"/>
      <protection locked="0"/>
    </xf>
    <xf numFmtId="43" fontId="4" fillId="0" borderId="8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2" fillId="0" borderId="8" xfId="53" applyFont="1" applyFill="1" applyBorder="1" applyAlignment="1" applyProtection="1">
      <alignment horizontal="center" vertical="center" wrapText="1"/>
    </xf>
    <xf numFmtId="0" fontId="12" fillId="0" borderId="10" xfId="53" applyFont="1" applyFill="1" applyBorder="1" applyAlignment="1" applyProtection="1">
      <alignment horizontal="center" vertical="center" wrapText="1"/>
      <protection locked="0"/>
    </xf>
    <xf numFmtId="43" fontId="4" fillId="0" borderId="10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0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2" fontId="11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0" fontId="12" fillId="0" borderId="7" xfId="53" applyFont="1" applyFill="1" applyBorder="1" applyAlignment="1" applyProtection="1"/>
    <xf numFmtId="182" fontId="12" fillId="0" borderId="7" xfId="53" applyNumberFormat="1" applyFont="1" applyFill="1" applyBorder="1" applyAlignment="1" applyProtection="1"/>
    <xf numFmtId="0" fontId="12" fillId="0" borderId="6" xfId="53" applyFont="1" applyFill="1" applyBorder="1" applyAlignment="1" applyProtection="1"/>
    <xf numFmtId="182" fontId="12" fillId="0" borderId="18" xfId="53" applyNumberFormat="1" applyFont="1" applyFill="1" applyBorder="1" applyAlignment="1" applyProtection="1"/>
    <xf numFmtId="0" fontId="33" fillId="0" borderId="6" xfId="53" applyFont="1" applyFill="1" applyBorder="1" applyAlignment="1" applyProtection="1">
      <alignment horizontal="center" vertical="center"/>
    </xf>
    <xf numFmtId="182" fontId="33" fillId="0" borderId="18" xfId="53" applyNumberFormat="1" applyFont="1" applyFill="1" applyBorder="1" applyAlignment="1" applyProtection="1">
      <alignment horizontal="right" vertical="center"/>
    </xf>
    <xf numFmtId="182" fontId="4" fillId="0" borderId="18" xfId="53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3" fillId="0" borderId="6" xfId="53" applyFont="1" applyFill="1" applyBorder="1" applyAlignment="1" applyProtection="1">
      <alignment horizontal="center" vertical="center"/>
      <protection locked="0"/>
    </xf>
    <xf numFmtId="182" fontId="33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justify"/>
    </xf>
    <xf numFmtId="0" fontId="37" fillId="0" borderId="8" xfId="0" applyFont="1" applyBorder="1" applyAlignment="1">
      <alignment horizontal="left"/>
    </xf>
    <xf numFmtId="0" fontId="37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1" sqref="C11"/>
    </sheetView>
  </sheetViews>
  <sheetFormatPr defaultColWidth="9.14285714285714" defaultRowHeight="20" customHeight="1" outlineLevelCol="3"/>
  <cols>
    <col min="1" max="1" width="13.5714285714286" style="75" customWidth="1"/>
    <col min="2" max="2" width="9.14285714285714" style="369"/>
    <col min="3" max="3" width="88.7142857142857" style="75" customWidth="1"/>
    <col min="4" max="16384" width="9.14285714285714" style="75"/>
  </cols>
  <sheetData>
    <row r="1" s="368" customFormat="1" ht="48" customHeight="1" spans="2:3">
      <c r="B1" s="370"/>
      <c r="C1" s="370"/>
    </row>
    <row r="2" s="75" customFormat="1" ht="27" customHeight="1" spans="2:3">
      <c r="B2" s="371" t="s">
        <v>0</v>
      </c>
      <c r="C2" s="371" t="s">
        <v>1</v>
      </c>
    </row>
    <row r="3" s="75" customFormat="1" customHeight="1" spans="2:3">
      <c r="B3" s="372">
        <v>1</v>
      </c>
      <c r="C3" s="373" t="s">
        <v>2</v>
      </c>
    </row>
    <row r="4" s="75" customFormat="1" customHeight="1" spans="2:3">
      <c r="B4" s="372">
        <v>2</v>
      </c>
      <c r="C4" s="373" t="s">
        <v>3</v>
      </c>
    </row>
    <row r="5" s="75" customFormat="1" customHeight="1" spans="2:3">
      <c r="B5" s="372">
        <v>3</v>
      </c>
      <c r="C5" s="373" t="s">
        <v>4</v>
      </c>
    </row>
    <row r="6" s="75" customFormat="1" customHeight="1" spans="2:3">
      <c r="B6" s="372">
        <v>4</v>
      </c>
      <c r="C6" s="373" t="s">
        <v>5</v>
      </c>
    </row>
    <row r="7" s="75" customFormat="1" customHeight="1" spans="2:3">
      <c r="B7" s="372">
        <v>5</v>
      </c>
      <c r="C7" s="374" t="s">
        <v>6</v>
      </c>
    </row>
    <row r="8" s="75" customFormat="1" customHeight="1" spans="2:3">
      <c r="B8" s="372">
        <v>6</v>
      </c>
      <c r="C8" s="374" t="s">
        <v>7</v>
      </c>
    </row>
    <row r="9" s="75" customFormat="1" customHeight="1" spans="2:3">
      <c r="B9" s="372">
        <v>7</v>
      </c>
      <c r="C9" s="374" t="s">
        <v>8</v>
      </c>
    </row>
    <row r="10" s="75" customFormat="1" customHeight="1" spans="2:3">
      <c r="B10" s="372">
        <v>8</v>
      </c>
      <c r="C10" s="374" t="s">
        <v>9</v>
      </c>
    </row>
    <row r="11" s="75" customFormat="1" customHeight="1" spans="2:3">
      <c r="B11" s="372">
        <v>9</v>
      </c>
      <c r="C11" s="375" t="s">
        <v>10</v>
      </c>
    </row>
    <row r="12" s="75" customFormat="1" customHeight="1" spans="2:3">
      <c r="B12" s="372">
        <v>10</v>
      </c>
      <c r="C12" s="375" t="s">
        <v>11</v>
      </c>
    </row>
    <row r="13" s="75" customFormat="1" customHeight="1" spans="2:3">
      <c r="B13" s="372">
        <v>11</v>
      </c>
      <c r="C13" s="373" t="s">
        <v>12</v>
      </c>
    </row>
    <row r="14" s="75" customFormat="1" customHeight="1" spans="2:3">
      <c r="B14" s="372">
        <v>12</v>
      </c>
      <c r="C14" s="373" t="s">
        <v>13</v>
      </c>
    </row>
    <row r="15" s="75" customFormat="1" customHeight="1" spans="2:4">
      <c r="B15" s="372">
        <v>13</v>
      </c>
      <c r="C15" s="373" t="s">
        <v>14</v>
      </c>
      <c r="D15" s="376"/>
    </row>
    <row r="16" s="75" customFormat="1" customHeight="1" spans="2:3">
      <c r="B16" s="372">
        <v>14</v>
      </c>
      <c r="C16" s="374" t="s">
        <v>15</v>
      </c>
    </row>
    <row r="17" s="75" customFormat="1" customHeight="1" spans="2:3">
      <c r="B17" s="372">
        <v>15</v>
      </c>
      <c r="C17" s="374" t="s">
        <v>16</v>
      </c>
    </row>
    <row r="18" s="75" customFormat="1" customHeight="1" spans="2:3">
      <c r="B18" s="372">
        <v>16</v>
      </c>
      <c r="C18" s="374" t="s">
        <v>17</v>
      </c>
    </row>
    <row r="19" s="75" customFormat="1" customHeight="1" spans="2:3">
      <c r="B19" s="372">
        <v>17</v>
      </c>
      <c r="C19" s="373" t="s">
        <v>18</v>
      </c>
    </row>
    <row r="20" s="75" customFormat="1" customHeight="1" spans="2:3">
      <c r="B20" s="372">
        <v>18</v>
      </c>
      <c r="C20" s="373" t="s">
        <v>19</v>
      </c>
    </row>
    <row r="21" s="75" customFormat="1" customHeight="1" spans="2:3">
      <c r="B21" s="372">
        <v>19</v>
      </c>
      <c r="C21" s="373" t="s">
        <v>20</v>
      </c>
    </row>
  </sheetData>
  <mergeCells count="1">
    <mergeCell ref="B1:C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zoomScaleSheetLayoutView="60" workbookViewId="0">
      <selection activeCell="H40" sqref="H40"/>
    </sheetView>
  </sheetViews>
  <sheetFormatPr defaultColWidth="8.88571428571429" defaultRowHeight="12"/>
  <cols>
    <col min="1" max="1" width="26.1428571428571" style="57" customWidth="1"/>
    <col min="2" max="2" width="29" style="57" customWidth="1"/>
    <col min="3" max="4" width="23.5714285714286" style="57" customWidth="1"/>
    <col min="5" max="5" width="36.7142857142857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26.4285714285714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313</v>
      </c>
      <c r="J1" s="72"/>
    </row>
    <row r="2" ht="28.5" customHeight="1" spans="1:10">
      <c r="A2" s="59" t="s">
        <v>10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197</v>
      </c>
      <c r="B4" s="63" t="s">
        <v>314</v>
      </c>
      <c r="C4" s="63" t="s">
        <v>315</v>
      </c>
      <c r="D4" s="63" t="s">
        <v>316</v>
      </c>
      <c r="E4" s="63" t="s">
        <v>317</v>
      </c>
      <c r="F4" s="64" t="s">
        <v>318</v>
      </c>
      <c r="G4" s="63" t="s">
        <v>319</v>
      </c>
      <c r="H4" s="64" t="s">
        <v>320</v>
      </c>
      <c r="I4" s="64" t="s">
        <v>321</v>
      </c>
      <c r="J4" s="63" t="s">
        <v>322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212" t="s">
        <v>306</v>
      </c>
      <c r="B6" s="212" t="s">
        <v>323</v>
      </c>
      <c r="C6" s="212" t="s">
        <v>324</v>
      </c>
      <c r="D6" s="212" t="s">
        <v>325</v>
      </c>
      <c r="E6" s="212" t="s">
        <v>326</v>
      </c>
      <c r="F6" s="212" t="s">
        <v>327</v>
      </c>
      <c r="G6" s="212" t="s">
        <v>328</v>
      </c>
      <c r="H6" s="212" t="s">
        <v>329</v>
      </c>
      <c r="I6" s="212" t="s">
        <v>330</v>
      </c>
      <c r="J6" s="212" t="s">
        <v>331</v>
      </c>
    </row>
    <row r="7" ht="42.75" customHeight="1" spans="1:10">
      <c r="A7" s="212"/>
      <c r="B7" s="212" t="s">
        <v>323</v>
      </c>
      <c r="C7" s="212" t="s">
        <v>324</v>
      </c>
      <c r="D7" s="212" t="s">
        <v>332</v>
      </c>
      <c r="E7" s="212" t="s">
        <v>333</v>
      </c>
      <c r="F7" s="212" t="s">
        <v>334</v>
      </c>
      <c r="G7" s="212" t="s">
        <v>335</v>
      </c>
      <c r="H7" s="212" t="s">
        <v>336</v>
      </c>
      <c r="I7" s="212" t="s">
        <v>330</v>
      </c>
      <c r="J7" s="212" t="s">
        <v>337</v>
      </c>
    </row>
    <row r="8" ht="78.75" spans="1:10">
      <c r="A8" s="212"/>
      <c r="B8" s="212" t="s">
        <v>323</v>
      </c>
      <c r="C8" s="212" t="s">
        <v>338</v>
      </c>
      <c r="D8" s="212" t="s">
        <v>339</v>
      </c>
      <c r="E8" s="212" t="s">
        <v>340</v>
      </c>
      <c r="F8" s="212" t="s">
        <v>327</v>
      </c>
      <c r="G8" s="212" t="s">
        <v>341</v>
      </c>
      <c r="H8" s="212" t="s">
        <v>342</v>
      </c>
      <c r="I8" s="212" t="s">
        <v>330</v>
      </c>
      <c r="J8" s="212" t="s">
        <v>343</v>
      </c>
    </row>
    <row r="9" spans="1:10">
      <c r="A9" s="212"/>
      <c r="B9" s="212" t="s">
        <v>323</v>
      </c>
      <c r="C9" s="212" t="s">
        <v>344</v>
      </c>
      <c r="D9" s="212" t="s">
        <v>345</v>
      </c>
      <c r="E9" s="212" t="s">
        <v>346</v>
      </c>
      <c r="F9" s="212" t="s">
        <v>334</v>
      </c>
      <c r="G9" s="212" t="s">
        <v>347</v>
      </c>
      <c r="H9" s="212" t="s">
        <v>336</v>
      </c>
      <c r="I9" s="212" t="s">
        <v>348</v>
      </c>
      <c r="J9" s="213" t="s">
        <v>349</v>
      </c>
    </row>
    <row r="10" spans="1:10">
      <c r="A10" s="212" t="s">
        <v>302</v>
      </c>
      <c r="B10" s="212" t="s">
        <v>350</v>
      </c>
      <c r="C10" s="212" t="s">
        <v>324</v>
      </c>
      <c r="D10" s="212" t="s">
        <v>325</v>
      </c>
      <c r="E10" s="212" t="s">
        <v>351</v>
      </c>
      <c r="F10" s="212" t="s">
        <v>334</v>
      </c>
      <c r="G10" s="212" t="s">
        <v>352</v>
      </c>
      <c r="H10" s="212" t="s">
        <v>353</v>
      </c>
      <c r="I10" s="212" t="s">
        <v>330</v>
      </c>
      <c r="J10" s="212" t="s">
        <v>354</v>
      </c>
    </row>
    <row r="11" spans="1:10">
      <c r="A11" s="212"/>
      <c r="B11" s="212" t="s">
        <v>350</v>
      </c>
      <c r="C11" s="212" t="s">
        <v>324</v>
      </c>
      <c r="D11" s="212" t="s">
        <v>325</v>
      </c>
      <c r="E11" s="212" t="s">
        <v>355</v>
      </c>
      <c r="F11" s="212" t="s">
        <v>334</v>
      </c>
      <c r="G11" s="212" t="s">
        <v>356</v>
      </c>
      <c r="H11" s="212" t="s">
        <v>353</v>
      </c>
      <c r="I11" s="212" t="s">
        <v>330</v>
      </c>
      <c r="J11" s="212" t="s">
        <v>354</v>
      </c>
    </row>
    <row r="12" spans="1:10">
      <c r="A12" s="212"/>
      <c r="B12" s="212" t="s">
        <v>350</v>
      </c>
      <c r="C12" s="212" t="s">
        <v>324</v>
      </c>
      <c r="D12" s="212" t="s">
        <v>332</v>
      </c>
      <c r="E12" s="212" t="s">
        <v>357</v>
      </c>
      <c r="F12" s="212" t="s">
        <v>327</v>
      </c>
      <c r="G12" s="212" t="s">
        <v>347</v>
      </c>
      <c r="H12" s="212" t="s">
        <v>336</v>
      </c>
      <c r="I12" s="212" t="s">
        <v>330</v>
      </c>
      <c r="J12" s="212" t="s">
        <v>358</v>
      </c>
    </row>
    <row r="13" spans="1:10">
      <c r="A13" s="212"/>
      <c r="B13" s="212" t="s">
        <v>350</v>
      </c>
      <c r="C13" s="212" t="s">
        <v>324</v>
      </c>
      <c r="D13" s="212" t="s">
        <v>359</v>
      </c>
      <c r="E13" s="212" t="s">
        <v>360</v>
      </c>
      <c r="F13" s="212" t="s">
        <v>327</v>
      </c>
      <c r="G13" s="212" t="s">
        <v>361</v>
      </c>
      <c r="H13" s="212" t="s">
        <v>336</v>
      </c>
      <c r="I13" s="212" t="s">
        <v>348</v>
      </c>
      <c r="J13" s="212" t="s">
        <v>360</v>
      </c>
    </row>
    <row r="14" spans="1:10">
      <c r="A14" s="212"/>
      <c r="B14" s="212" t="s">
        <v>350</v>
      </c>
      <c r="C14" s="212" t="s">
        <v>338</v>
      </c>
      <c r="D14" s="212" t="s">
        <v>339</v>
      </c>
      <c r="E14" s="212" t="s">
        <v>362</v>
      </c>
      <c r="F14" s="212" t="s">
        <v>327</v>
      </c>
      <c r="G14" s="212" t="s">
        <v>363</v>
      </c>
      <c r="H14" s="212" t="s">
        <v>364</v>
      </c>
      <c r="I14" s="212" t="s">
        <v>348</v>
      </c>
      <c r="J14" s="212" t="s">
        <v>365</v>
      </c>
    </row>
    <row r="15" spans="1:10">
      <c r="A15" s="212"/>
      <c r="B15" s="212" t="s">
        <v>350</v>
      </c>
      <c r="C15" s="212" t="s">
        <v>344</v>
      </c>
      <c r="D15" s="212" t="s">
        <v>345</v>
      </c>
      <c r="E15" s="212" t="s">
        <v>366</v>
      </c>
      <c r="F15" s="212" t="s">
        <v>334</v>
      </c>
      <c r="G15" s="212" t="s">
        <v>347</v>
      </c>
      <c r="H15" s="212" t="s">
        <v>336</v>
      </c>
      <c r="I15" s="212" t="s">
        <v>330</v>
      </c>
      <c r="J15" s="212" t="s">
        <v>367</v>
      </c>
    </row>
    <row r="16" s="211" customFormat="1" ht="17.25" customHeight="1" outlineLevel="1" spans="1:10">
      <c r="A16" s="212" t="s">
        <v>304</v>
      </c>
      <c r="B16" s="212" t="s">
        <v>368</v>
      </c>
      <c r="C16" s="212" t="s">
        <v>324</v>
      </c>
      <c r="D16" s="212" t="s">
        <v>325</v>
      </c>
      <c r="E16" s="212" t="s">
        <v>369</v>
      </c>
      <c r="F16" s="212" t="s">
        <v>327</v>
      </c>
      <c r="G16" s="212" t="s">
        <v>370</v>
      </c>
      <c r="H16" s="212" t="s">
        <v>371</v>
      </c>
      <c r="I16" s="212" t="s">
        <v>330</v>
      </c>
      <c r="J16" s="212" t="s">
        <v>372</v>
      </c>
    </row>
    <row r="17" s="211" customFormat="1" ht="26" customHeight="1" outlineLevel="1" spans="1:10">
      <c r="A17" s="212"/>
      <c r="B17" s="212"/>
      <c r="C17" s="212" t="s">
        <v>324</v>
      </c>
      <c r="D17" s="212" t="s">
        <v>332</v>
      </c>
      <c r="E17" s="212" t="s">
        <v>373</v>
      </c>
      <c r="F17" s="212" t="s">
        <v>327</v>
      </c>
      <c r="G17" s="212" t="s">
        <v>335</v>
      </c>
      <c r="H17" s="212" t="s">
        <v>336</v>
      </c>
      <c r="I17" s="212" t="s">
        <v>330</v>
      </c>
      <c r="J17" s="212" t="s">
        <v>374</v>
      </c>
    </row>
    <row r="18" s="211" customFormat="1" ht="17.25" customHeight="1" outlineLevel="1" spans="1:10">
      <c r="A18" s="212"/>
      <c r="B18" s="212"/>
      <c r="C18" s="212" t="s">
        <v>324</v>
      </c>
      <c r="D18" s="212" t="s">
        <v>359</v>
      </c>
      <c r="E18" s="212" t="s">
        <v>375</v>
      </c>
      <c r="F18" s="212" t="s">
        <v>327</v>
      </c>
      <c r="G18" s="212" t="s">
        <v>376</v>
      </c>
      <c r="H18" s="212" t="s">
        <v>342</v>
      </c>
      <c r="I18" s="212" t="s">
        <v>330</v>
      </c>
      <c r="J18" s="212" t="s">
        <v>377</v>
      </c>
    </row>
    <row r="19" s="211" customFormat="1" ht="17.25" customHeight="1" outlineLevel="1" spans="1:10">
      <c r="A19" s="212"/>
      <c r="B19" s="212"/>
      <c r="C19" s="212" t="s">
        <v>338</v>
      </c>
      <c r="D19" s="212" t="s">
        <v>378</v>
      </c>
      <c r="E19" s="212" t="s">
        <v>379</v>
      </c>
      <c r="F19" s="212" t="s">
        <v>327</v>
      </c>
      <c r="G19" s="212" t="s">
        <v>379</v>
      </c>
      <c r="H19" s="212" t="s">
        <v>380</v>
      </c>
      <c r="I19" s="212" t="s">
        <v>348</v>
      </c>
      <c r="J19" s="212" t="s">
        <v>379</v>
      </c>
    </row>
    <row r="20" s="211" customFormat="1" ht="25" customHeight="1" outlineLevel="1" spans="1:10">
      <c r="A20" s="212"/>
      <c r="B20" s="212"/>
      <c r="C20" s="212" t="s">
        <v>344</v>
      </c>
      <c r="D20" s="212" t="s">
        <v>345</v>
      </c>
      <c r="E20" s="212" t="s">
        <v>381</v>
      </c>
      <c r="F20" s="212" t="s">
        <v>327</v>
      </c>
      <c r="G20" s="212" t="s">
        <v>347</v>
      </c>
      <c r="H20" s="212" t="s">
        <v>336</v>
      </c>
      <c r="I20" s="212" t="s">
        <v>330</v>
      </c>
      <c r="J20" s="212" t="s">
        <v>382</v>
      </c>
    </row>
    <row r="21" s="211" customFormat="1" ht="17.25" customHeight="1" outlineLevel="1" spans="1:10">
      <c r="A21" s="212" t="s">
        <v>282</v>
      </c>
      <c r="B21" s="212" t="s">
        <v>383</v>
      </c>
      <c r="C21" s="212" t="s">
        <v>324</v>
      </c>
      <c r="D21" s="212" t="s">
        <v>325</v>
      </c>
      <c r="E21" s="212" t="s">
        <v>384</v>
      </c>
      <c r="F21" s="212" t="s">
        <v>385</v>
      </c>
      <c r="G21" s="212" t="s">
        <v>386</v>
      </c>
      <c r="H21" s="212" t="s">
        <v>336</v>
      </c>
      <c r="I21" s="212" t="s">
        <v>330</v>
      </c>
      <c r="J21" s="212" t="s">
        <v>387</v>
      </c>
    </row>
    <row r="22" s="211" customFormat="1" ht="33" customHeight="1" outlineLevel="1" spans="1:10">
      <c r="A22" s="212"/>
      <c r="B22" s="212"/>
      <c r="C22" s="212" t="s">
        <v>324</v>
      </c>
      <c r="D22" s="212" t="s">
        <v>332</v>
      </c>
      <c r="E22" s="212" t="s">
        <v>388</v>
      </c>
      <c r="F22" s="212" t="s">
        <v>385</v>
      </c>
      <c r="G22" s="212" t="s">
        <v>389</v>
      </c>
      <c r="H22" s="212" t="s">
        <v>336</v>
      </c>
      <c r="I22" s="212" t="s">
        <v>330</v>
      </c>
      <c r="J22" s="212" t="s">
        <v>390</v>
      </c>
    </row>
    <row r="23" s="211" customFormat="1" ht="17.25" customHeight="1" outlineLevel="1" spans="1:10">
      <c r="A23" s="212"/>
      <c r="B23" s="212"/>
      <c r="C23" s="212" t="s">
        <v>324</v>
      </c>
      <c r="D23" s="212" t="s">
        <v>359</v>
      </c>
      <c r="E23" s="212" t="s">
        <v>391</v>
      </c>
      <c r="F23" s="212" t="s">
        <v>385</v>
      </c>
      <c r="G23" s="212" t="s">
        <v>392</v>
      </c>
      <c r="H23" s="212" t="s">
        <v>342</v>
      </c>
      <c r="I23" s="212" t="s">
        <v>330</v>
      </c>
      <c r="J23" s="212" t="s">
        <v>390</v>
      </c>
    </row>
    <row r="24" s="211" customFormat="1" ht="42" customHeight="1" outlineLevel="1" spans="1:10">
      <c r="A24" s="212"/>
      <c r="B24" s="212"/>
      <c r="C24" s="212" t="s">
        <v>338</v>
      </c>
      <c r="D24" s="212" t="s">
        <v>378</v>
      </c>
      <c r="E24" s="212" t="s">
        <v>393</v>
      </c>
      <c r="F24" s="212" t="s">
        <v>327</v>
      </c>
      <c r="G24" s="212" t="s">
        <v>394</v>
      </c>
      <c r="H24" s="212" t="s">
        <v>364</v>
      </c>
      <c r="I24" s="212" t="s">
        <v>348</v>
      </c>
      <c r="J24" s="212" t="s">
        <v>395</v>
      </c>
    </row>
    <row r="25" s="211" customFormat="1" ht="17.25" customHeight="1" outlineLevel="1" spans="1:10">
      <c r="A25" s="212"/>
      <c r="B25" s="212"/>
      <c r="C25" s="212" t="s">
        <v>344</v>
      </c>
      <c r="D25" s="212" t="s">
        <v>345</v>
      </c>
      <c r="E25" s="212" t="s">
        <v>396</v>
      </c>
      <c r="F25" s="212" t="s">
        <v>334</v>
      </c>
      <c r="G25" s="212" t="s">
        <v>347</v>
      </c>
      <c r="H25" s="212" t="s">
        <v>336</v>
      </c>
      <c r="I25" s="212" t="s">
        <v>330</v>
      </c>
      <c r="J25" s="212" t="s">
        <v>397</v>
      </c>
    </row>
    <row r="26" s="211" customFormat="1" ht="17.25" customHeight="1" outlineLevel="1" spans="1:10">
      <c r="A26" s="212" t="s">
        <v>295</v>
      </c>
      <c r="B26" s="212" t="s">
        <v>398</v>
      </c>
      <c r="C26" s="212" t="s">
        <v>324</v>
      </c>
      <c r="D26" s="212" t="s">
        <v>325</v>
      </c>
      <c r="E26" s="212" t="s">
        <v>399</v>
      </c>
      <c r="F26" s="212" t="s">
        <v>327</v>
      </c>
      <c r="G26" s="212" t="s">
        <v>400</v>
      </c>
      <c r="H26" s="212" t="s">
        <v>329</v>
      </c>
      <c r="I26" s="212" t="s">
        <v>330</v>
      </c>
      <c r="J26" s="212" t="s">
        <v>401</v>
      </c>
    </row>
    <row r="27" s="211" customFormat="1" ht="17.25" customHeight="1" outlineLevel="1" spans="1:10">
      <c r="A27" s="212"/>
      <c r="B27" s="212"/>
      <c r="C27" s="212" t="s">
        <v>324</v>
      </c>
      <c r="D27" s="212" t="s">
        <v>332</v>
      </c>
      <c r="E27" s="212" t="s">
        <v>402</v>
      </c>
      <c r="F27" s="212" t="s">
        <v>334</v>
      </c>
      <c r="G27" s="212" t="s">
        <v>403</v>
      </c>
      <c r="H27" s="212" t="s">
        <v>404</v>
      </c>
      <c r="I27" s="212" t="s">
        <v>330</v>
      </c>
      <c r="J27" s="212" t="s">
        <v>402</v>
      </c>
    </row>
    <row r="28" s="211" customFormat="1" ht="17.25" customHeight="1" outlineLevel="1" spans="1:10">
      <c r="A28" s="212"/>
      <c r="B28" s="212"/>
      <c r="C28" s="212" t="s">
        <v>324</v>
      </c>
      <c r="D28" s="212" t="s">
        <v>359</v>
      </c>
      <c r="E28" s="212" t="s">
        <v>405</v>
      </c>
      <c r="F28" s="212" t="s">
        <v>327</v>
      </c>
      <c r="G28" s="212" t="s">
        <v>406</v>
      </c>
      <c r="H28" s="212" t="s">
        <v>342</v>
      </c>
      <c r="I28" s="212" t="s">
        <v>330</v>
      </c>
      <c r="J28" s="212" t="s">
        <v>405</v>
      </c>
    </row>
    <row r="29" s="211" customFormat="1" ht="17.25" customHeight="1" outlineLevel="1" spans="1:10">
      <c r="A29" s="212"/>
      <c r="B29" s="212"/>
      <c r="C29" s="212" t="s">
        <v>338</v>
      </c>
      <c r="D29" s="212" t="s">
        <v>378</v>
      </c>
      <c r="E29" s="212" t="s">
        <v>407</v>
      </c>
      <c r="F29" s="212" t="s">
        <v>334</v>
      </c>
      <c r="G29" s="212" t="s">
        <v>407</v>
      </c>
      <c r="H29" s="212" t="s">
        <v>336</v>
      </c>
      <c r="I29" s="212" t="s">
        <v>348</v>
      </c>
      <c r="J29" s="212" t="s">
        <v>408</v>
      </c>
    </row>
    <row r="30" s="211" customFormat="1" ht="17.25" customHeight="1" outlineLevel="1" spans="1:10">
      <c r="A30" s="212"/>
      <c r="B30" s="212"/>
      <c r="C30" s="212" t="s">
        <v>344</v>
      </c>
      <c r="D30" s="212" t="s">
        <v>345</v>
      </c>
      <c r="E30" s="212" t="s">
        <v>409</v>
      </c>
      <c r="F30" s="212" t="s">
        <v>327</v>
      </c>
      <c r="G30" s="212" t="s">
        <v>347</v>
      </c>
      <c r="H30" s="212" t="s">
        <v>336</v>
      </c>
      <c r="I30" s="212" t="s">
        <v>330</v>
      </c>
      <c r="J30" s="212" t="s">
        <v>409</v>
      </c>
    </row>
    <row r="31" s="211" customFormat="1" ht="17.25" customHeight="1" outlineLevel="1" spans="1:10">
      <c r="A31" s="212" t="s">
        <v>289</v>
      </c>
      <c r="B31" s="212" t="s">
        <v>410</v>
      </c>
      <c r="C31" s="212" t="s">
        <v>324</v>
      </c>
      <c r="D31" s="212" t="s">
        <v>325</v>
      </c>
      <c r="E31" s="212" t="s">
        <v>411</v>
      </c>
      <c r="F31" s="212" t="s">
        <v>327</v>
      </c>
      <c r="G31" s="212" t="s">
        <v>412</v>
      </c>
      <c r="H31" s="212" t="s">
        <v>329</v>
      </c>
      <c r="I31" s="212" t="s">
        <v>330</v>
      </c>
      <c r="J31" s="212" t="s">
        <v>413</v>
      </c>
    </row>
    <row r="32" s="211" customFormat="1" ht="17.25" customHeight="1" outlineLevel="1" spans="1:10">
      <c r="A32" s="212"/>
      <c r="B32" s="212"/>
      <c r="C32" s="212" t="s">
        <v>324</v>
      </c>
      <c r="D32" s="212" t="s">
        <v>332</v>
      </c>
      <c r="E32" s="212" t="s">
        <v>414</v>
      </c>
      <c r="F32" s="212" t="s">
        <v>385</v>
      </c>
      <c r="G32" s="212" t="s">
        <v>415</v>
      </c>
      <c r="H32" s="212" t="s">
        <v>336</v>
      </c>
      <c r="I32" s="212" t="s">
        <v>330</v>
      </c>
      <c r="J32" s="212" t="s">
        <v>416</v>
      </c>
    </row>
    <row r="33" s="211" customFormat="1" ht="17.25" customHeight="1" outlineLevel="1" spans="1:10">
      <c r="A33" s="212"/>
      <c r="B33" s="212"/>
      <c r="C33" s="212" t="s">
        <v>324</v>
      </c>
      <c r="D33" s="212" t="s">
        <v>359</v>
      </c>
      <c r="E33" s="212" t="s">
        <v>417</v>
      </c>
      <c r="F33" s="212" t="s">
        <v>327</v>
      </c>
      <c r="G33" s="212" t="s">
        <v>418</v>
      </c>
      <c r="H33" s="212" t="s">
        <v>342</v>
      </c>
      <c r="I33" s="212" t="s">
        <v>348</v>
      </c>
      <c r="J33" s="212" t="s">
        <v>419</v>
      </c>
    </row>
    <row r="34" s="211" customFormat="1" ht="17.25" customHeight="1" outlineLevel="1" spans="1:10">
      <c r="A34" s="212"/>
      <c r="B34" s="212"/>
      <c r="C34" s="212" t="s">
        <v>338</v>
      </c>
      <c r="D34" s="212" t="s">
        <v>378</v>
      </c>
      <c r="E34" s="212" t="s">
        <v>420</v>
      </c>
      <c r="F34" s="212" t="s">
        <v>327</v>
      </c>
      <c r="G34" s="212" t="s">
        <v>421</v>
      </c>
      <c r="H34" s="212" t="s">
        <v>422</v>
      </c>
      <c r="I34" s="212" t="s">
        <v>348</v>
      </c>
      <c r="J34" s="212" t="s">
        <v>423</v>
      </c>
    </row>
    <row r="35" s="211" customFormat="1" ht="17.25" customHeight="1" outlineLevel="1" spans="1:10">
      <c r="A35" s="212"/>
      <c r="B35" s="212"/>
      <c r="C35" s="212" t="s">
        <v>338</v>
      </c>
      <c r="D35" s="212" t="s">
        <v>339</v>
      </c>
      <c r="E35" s="212" t="s">
        <v>424</v>
      </c>
      <c r="F35" s="212" t="s">
        <v>385</v>
      </c>
      <c r="G35" s="212" t="s">
        <v>415</v>
      </c>
      <c r="H35" s="212" t="s">
        <v>342</v>
      </c>
      <c r="I35" s="212" t="s">
        <v>330</v>
      </c>
      <c r="J35" s="212" t="s">
        <v>425</v>
      </c>
    </row>
    <row r="36" s="211" customFormat="1" ht="17.25" customHeight="1" outlineLevel="1" spans="1:10">
      <c r="A36" s="212"/>
      <c r="B36" s="212"/>
      <c r="C36" s="212" t="s">
        <v>344</v>
      </c>
      <c r="D36" s="212" t="s">
        <v>345</v>
      </c>
      <c r="E36" s="212" t="s">
        <v>426</v>
      </c>
      <c r="F36" s="212" t="s">
        <v>385</v>
      </c>
      <c r="G36" s="212" t="s">
        <v>415</v>
      </c>
      <c r="H36" s="212" t="s">
        <v>329</v>
      </c>
      <c r="I36" s="212" t="s">
        <v>348</v>
      </c>
      <c r="J36" s="212" t="s">
        <v>427</v>
      </c>
    </row>
    <row r="37" s="211" customFormat="1" ht="17.25" customHeight="1" outlineLevel="1" spans="1:10">
      <c r="A37" s="212" t="s">
        <v>291</v>
      </c>
      <c r="B37" s="212" t="s">
        <v>428</v>
      </c>
      <c r="C37" s="212" t="s">
        <v>324</v>
      </c>
      <c r="D37" s="212" t="s">
        <v>325</v>
      </c>
      <c r="E37" s="212" t="s">
        <v>429</v>
      </c>
      <c r="F37" s="212" t="s">
        <v>327</v>
      </c>
      <c r="G37" s="212" t="s">
        <v>430</v>
      </c>
      <c r="H37" s="212" t="s">
        <v>431</v>
      </c>
      <c r="I37" s="212" t="s">
        <v>330</v>
      </c>
      <c r="J37" s="212" t="s">
        <v>432</v>
      </c>
    </row>
    <row r="38" s="211" customFormat="1" ht="45" customHeight="1" outlineLevel="1" spans="1:10">
      <c r="A38" s="212"/>
      <c r="B38" s="212"/>
      <c r="C38" s="212" t="s">
        <v>324</v>
      </c>
      <c r="D38" s="212" t="s">
        <v>332</v>
      </c>
      <c r="E38" s="212" t="s">
        <v>433</v>
      </c>
      <c r="F38" s="212" t="s">
        <v>327</v>
      </c>
      <c r="G38" s="212" t="s">
        <v>434</v>
      </c>
      <c r="H38" s="212" t="s">
        <v>336</v>
      </c>
      <c r="I38" s="212" t="s">
        <v>348</v>
      </c>
      <c r="J38" s="212" t="s">
        <v>435</v>
      </c>
    </row>
    <row r="39" s="211" customFormat="1" ht="17.25" customHeight="1" outlineLevel="1" spans="1:10">
      <c r="A39" s="212"/>
      <c r="B39" s="212"/>
      <c r="C39" s="212" t="s">
        <v>324</v>
      </c>
      <c r="D39" s="212" t="s">
        <v>359</v>
      </c>
      <c r="E39" s="212" t="s">
        <v>436</v>
      </c>
      <c r="F39" s="212" t="s">
        <v>327</v>
      </c>
      <c r="G39" s="212" t="s">
        <v>437</v>
      </c>
      <c r="H39" s="212" t="s">
        <v>438</v>
      </c>
      <c r="I39" s="212" t="s">
        <v>348</v>
      </c>
      <c r="J39" s="212" t="s">
        <v>439</v>
      </c>
    </row>
    <row r="40" s="211" customFormat="1" ht="17.25" customHeight="1" outlineLevel="1" spans="1:10">
      <c r="A40" s="212"/>
      <c r="B40" s="212"/>
      <c r="C40" s="212" t="s">
        <v>338</v>
      </c>
      <c r="D40" s="212" t="s">
        <v>378</v>
      </c>
      <c r="E40" s="212" t="s">
        <v>440</v>
      </c>
      <c r="F40" s="212" t="s">
        <v>327</v>
      </c>
      <c r="G40" s="212" t="s">
        <v>421</v>
      </c>
      <c r="H40" s="212" t="s">
        <v>422</v>
      </c>
      <c r="I40" s="212" t="s">
        <v>348</v>
      </c>
      <c r="J40" s="212" t="s">
        <v>441</v>
      </c>
    </row>
    <row r="41" s="211" customFormat="1" ht="47" customHeight="1" outlineLevel="1" spans="1:10">
      <c r="A41" s="212"/>
      <c r="B41" s="212"/>
      <c r="C41" s="212" t="s">
        <v>344</v>
      </c>
      <c r="D41" s="212" t="s">
        <v>345</v>
      </c>
      <c r="E41" s="212" t="s">
        <v>346</v>
      </c>
      <c r="F41" s="212" t="s">
        <v>327</v>
      </c>
      <c r="G41" s="212" t="s">
        <v>415</v>
      </c>
      <c r="H41" s="212" t="s">
        <v>336</v>
      </c>
      <c r="I41" s="212" t="s">
        <v>330</v>
      </c>
      <c r="J41" s="212" t="s">
        <v>346</v>
      </c>
    </row>
    <row r="42" s="211" customFormat="1" ht="17.25" customHeight="1" outlineLevel="1" spans="1:10">
      <c r="A42" s="212" t="s">
        <v>293</v>
      </c>
      <c r="B42" s="212" t="s">
        <v>442</v>
      </c>
      <c r="C42" s="212" t="s">
        <v>324</v>
      </c>
      <c r="D42" s="212" t="s">
        <v>325</v>
      </c>
      <c r="E42" s="212" t="s">
        <v>443</v>
      </c>
      <c r="F42" s="212" t="s">
        <v>334</v>
      </c>
      <c r="G42" s="212" t="s">
        <v>444</v>
      </c>
      <c r="H42" s="212" t="s">
        <v>329</v>
      </c>
      <c r="I42" s="212" t="s">
        <v>330</v>
      </c>
      <c r="J42" s="212" t="s">
        <v>445</v>
      </c>
    </row>
    <row r="43" s="211" customFormat="1" ht="17.25" customHeight="1" outlineLevel="1" spans="1:10">
      <c r="A43" s="212"/>
      <c r="B43" s="212"/>
      <c r="C43" s="212" t="s">
        <v>324</v>
      </c>
      <c r="D43" s="212" t="s">
        <v>332</v>
      </c>
      <c r="E43" s="212" t="s">
        <v>446</v>
      </c>
      <c r="F43" s="212" t="s">
        <v>334</v>
      </c>
      <c r="G43" s="212" t="s">
        <v>347</v>
      </c>
      <c r="H43" s="212" t="s">
        <v>336</v>
      </c>
      <c r="I43" s="212" t="s">
        <v>348</v>
      </c>
      <c r="J43" s="212" t="s">
        <v>447</v>
      </c>
    </row>
    <row r="44" s="211" customFormat="1" ht="17.25" customHeight="1" outlineLevel="1" spans="1:10">
      <c r="A44" s="212"/>
      <c r="B44" s="212"/>
      <c r="C44" s="212" t="s">
        <v>324</v>
      </c>
      <c r="D44" s="212" t="s">
        <v>359</v>
      </c>
      <c r="E44" s="212" t="s">
        <v>448</v>
      </c>
      <c r="F44" s="212" t="s">
        <v>327</v>
      </c>
      <c r="G44" s="212" t="s">
        <v>449</v>
      </c>
      <c r="H44" s="212" t="s">
        <v>342</v>
      </c>
      <c r="I44" s="212" t="s">
        <v>330</v>
      </c>
      <c r="J44" s="212" t="s">
        <v>450</v>
      </c>
    </row>
    <row r="45" s="211" customFormat="1" ht="34" customHeight="1" outlineLevel="1" spans="1:10">
      <c r="A45" s="212"/>
      <c r="B45" s="212"/>
      <c r="C45" s="212" t="s">
        <v>338</v>
      </c>
      <c r="D45" s="212" t="s">
        <v>378</v>
      </c>
      <c r="E45" s="212" t="s">
        <v>451</v>
      </c>
      <c r="F45" s="212" t="s">
        <v>334</v>
      </c>
      <c r="G45" s="212" t="s">
        <v>421</v>
      </c>
      <c r="H45" s="212" t="s">
        <v>422</v>
      </c>
      <c r="I45" s="212" t="s">
        <v>348</v>
      </c>
      <c r="J45" s="212" t="s">
        <v>452</v>
      </c>
    </row>
    <row r="46" s="211" customFormat="1" ht="17.25" customHeight="1" outlineLevel="1" spans="1:10">
      <c r="A46" s="212"/>
      <c r="B46" s="212"/>
      <c r="C46" s="212" t="s">
        <v>344</v>
      </c>
      <c r="D46" s="212" t="s">
        <v>345</v>
      </c>
      <c r="E46" s="212" t="s">
        <v>346</v>
      </c>
      <c r="F46" s="212" t="s">
        <v>334</v>
      </c>
      <c r="G46" s="212" t="s">
        <v>347</v>
      </c>
      <c r="H46" s="212" t="s">
        <v>336</v>
      </c>
      <c r="I46" s="212" t="s">
        <v>348</v>
      </c>
      <c r="J46" s="212" t="s">
        <v>447</v>
      </c>
    </row>
    <row r="47" s="211" customFormat="1" ht="17.25" customHeight="1" outlineLevel="1" spans="1:10">
      <c r="A47" s="212" t="s">
        <v>299</v>
      </c>
      <c r="B47" s="212" t="s">
        <v>453</v>
      </c>
      <c r="C47" s="212" t="s">
        <v>324</v>
      </c>
      <c r="D47" s="212" t="s">
        <v>325</v>
      </c>
      <c r="E47" s="212" t="s">
        <v>454</v>
      </c>
      <c r="F47" s="212" t="s">
        <v>334</v>
      </c>
      <c r="G47" s="212" t="s">
        <v>455</v>
      </c>
      <c r="H47" s="212" t="s">
        <v>456</v>
      </c>
      <c r="I47" s="212" t="s">
        <v>330</v>
      </c>
      <c r="J47" s="212" t="s">
        <v>457</v>
      </c>
    </row>
    <row r="48" s="211" customFormat="1" ht="17.25" customHeight="1" outlineLevel="1" spans="1:10">
      <c r="A48" s="212"/>
      <c r="B48" s="212"/>
      <c r="C48" s="212" t="s">
        <v>324</v>
      </c>
      <c r="D48" s="212" t="s">
        <v>332</v>
      </c>
      <c r="E48" s="212" t="s">
        <v>458</v>
      </c>
      <c r="F48" s="212" t="s">
        <v>334</v>
      </c>
      <c r="G48" s="212" t="s">
        <v>347</v>
      </c>
      <c r="H48" s="212" t="s">
        <v>336</v>
      </c>
      <c r="I48" s="212" t="s">
        <v>330</v>
      </c>
      <c r="J48" s="212" t="s">
        <v>458</v>
      </c>
    </row>
    <row r="49" s="211" customFormat="1" ht="17.25" customHeight="1" outlineLevel="1" spans="1:10">
      <c r="A49" s="212"/>
      <c r="B49" s="212"/>
      <c r="C49" s="212" t="s">
        <v>324</v>
      </c>
      <c r="D49" s="212" t="s">
        <v>359</v>
      </c>
      <c r="E49" s="212" t="s">
        <v>459</v>
      </c>
      <c r="F49" s="212" t="s">
        <v>327</v>
      </c>
      <c r="G49" s="212" t="s">
        <v>460</v>
      </c>
      <c r="H49" s="212" t="s">
        <v>461</v>
      </c>
      <c r="I49" s="212" t="s">
        <v>348</v>
      </c>
      <c r="J49" s="212" t="s">
        <v>460</v>
      </c>
    </row>
    <row r="50" s="211" customFormat="1" ht="41" customHeight="1" outlineLevel="1" spans="1:10">
      <c r="A50" s="212"/>
      <c r="B50" s="212"/>
      <c r="C50" s="212" t="s">
        <v>338</v>
      </c>
      <c r="D50" s="212" t="s">
        <v>378</v>
      </c>
      <c r="E50" s="212" t="s">
        <v>462</v>
      </c>
      <c r="F50" s="212" t="s">
        <v>327</v>
      </c>
      <c r="G50" s="212" t="s">
        <v>463</v>
      </c>
      <c r="H50" s="212" t="s">
        <v>336</v>
      </c>
      <c r="I50" s="212" t="s">
        <v>348</v>
      </c>
      <c r="J50" s="212" t="s">
        <v>464</v>
      </c>
    </row>
    <row r="51" s="211" customFormat="1" ht="17.25" customHeight="1" outlineLevel="1" spans="1:10">
      <c r="A51" s="212"/>
      <c r="B51" s="212"/>
      <c r="C51" s="212" t="s">
        <v>338</v>
      </c>
      <c r="D51" s="212" t="s">
        <v>339</v>
      </c>
      <c r="E51" s="212" t="s">
        <v>465</v>
      </c>
      <c r="F51" s="212" t="s">
        <v>327</v>
      </c>
      <c r="G51" s="212" t="s">
        <v>465</v>
      </c>
      <c r="H51" s="212" t="s">
        <v>466</v>
      </c>
      <c r="I51" s="212" t="s">
        <v>348</v>
      </c>
      <c r="J51" s="212" t="s">
        <v>465</v>
      </c>
    </row>
    <row r="52" s="211" customFormat="1" ht="17.25" customHeight="1" outlineLevel="1" spans="1:10">
      <c r="A52" s="212"/>
      <c r="B52" s="212"/>
      <c r="C52" s="212" t="s">
        <v>344</v>
      </c>
      <c r="D52" s="212" t="s">
        <v>345</v>
      </c>
      <c r="E52" s="212" t="s">
        <v>366</v>
      </c>
      <c r="F52" s="212" t="s">
        <v>334</v>
      </c>
      <c r="G52" s="212" t="s">
        <v>347</v>
      </c>
      <c r="H52" s="212" t="s">
        <v>336</v>
      </c>
      <c r="I52" s="212" t="s">
        <v>348</v>
      </c>
      <c r="J52" s="212" t="s">
        <v>366</v>
      </c>
    </row>
  </sheetData>
  <mergeCells count="20">
    <mergeCell ref="A2:J2"/>
    <mergeCell ref="A3:H3"/>
    <mergeCell ref="A6:A9"/>
    <mergeCell ref="A10:A15"/>
    <mergeCell ref="A16:A20"/>
    <mergeCell ref="A21:A25"/>
    <mergeCell ref="A26:A30"/>
    <mergeCell ref="A31:A36"/>
    <mergeCell ref="A37:A41"/>
    <mergeCell ref="A42:A46"/>
    <mergeCell ref="A47:A52"/>
    <mergeCell ref="B6:B9"/>
    <mergeCell ref="B10:B15"/>
    <mergeCell ref="B16:B20"/>
    <mergeCell ref="B21:B25"/>
    <mergeCell ref="B26:B30"/>
    <mergeCell ref="B31:B36"/>
    <mergeCell ref="B37:B41"/>
    <mergeCell ref="B42:B46"/>
    <mergeCell ref="B47:B52"/>
  </mergeCells>
  <printOptions horizontalCentered="1"/>
  <pageMargins left="0.393055555555556" right="0.393055555555556" top="0.511805555555556" bottom="0.511805555555556" header="0.314583333333333" footer="0.314583333333333"/>
  <pageSetup paperSize="9" scale="46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workbookViewId="0">
      <selection activeCell="H44" sqref="H44"/>
    </sheetView>
  </sheetViews>
  <sheetFormatPr defaultColWidth="8.57142857142857" defaultRowHeight="14.25" customHeight="1"/>
  <cols>
    <col min="1" max="1" width="16.4285714285714" style="121" customWidth="1"/>
    <col min="2" max="2" width="23.2857142857143" style="121" customWidth="1"/>
    <col min="3" max="12" width="20.1428571428571" style="121" customWidth="1"/>
    <col min="13" max="13" width="24" style="121" customWidth="1"/>
    <col min="14" max="14" width="20.1428571428571" style="121" customWidth="1"/>
    <col min="15" max="16384" width="8.57142857142857" style="80" customWidth="1"/>
  </cols>
  <sheetData>
    <row r="1" s="80" customFormat="1" customHeight="1" spans="1:14">
      <c r="A1" s="172" t="s">
        <v>467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98"/>
      <c r="N1" s="121"/>
    </row>
    <row r="2" s="80" customFormat="1" ht="44" customHeight="1" spans="1:14">
      <c r="A2" s="159" t="s">
        <v>468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21"/>
    </row>
    <row r="3" s="80" customFormat="1" ht="30" customHeight="1" spans="1:14">
      <c r="A3" s="174" t="s">
        <v>469</v>
      </c>
      <c r="B3" s="175" t="s">
        <v>91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99"/>
      <c r="N3" s="121"/>
    </row>
    <row r="4" s="80" customFormat="1" ht="32.25" customHeight="1" spans="1:14">
      <c r="A4" s="65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174" t="s">
        <v>470</v>
      </c>
      <c r="N4" s="121"/>
    </row>
    <row r="5" s="80" customFormat="1" ht="99.75" customHeight="1" spans="1:14">
      <c r="A5" s="88" t="s">
        <v>471</v>
      </c>
      <c r="B5" s="177" t="s">
        <v>472</v>
      </c>
      <c r="C5" s="178" t="s">
        <v>473</v>
      </c>
      <c r="D5" s="179"/>
      <c r="E5" s="179"/>
      <c r="F5" s="179"/>
      <c r="G5" s="179"/>
      <c r="H5" s="179"/>
      <c r="I5" s="200"/>
      <c r="J5" s="200"/>
      <c r="K5" s="200"/>
      <c r="L5" s="201"/>
      <c r="M5" s="202" t="s">
        <v>474</v>
      </c>
      <c r="N5" s="121"/>
    </row>
    <row r="6" s="80" customFormat="1" ht="99.75" customHeight="1" spans="1:14">
      <c r="A6" s="180"/>
      <c r="B6" s="161" t="s">
        <v>475</v>
      </c>
      <c r="C6" s="181" t="s">
        <v>476</v>
      </c>
      <c r="D6" s="182"/>
      <c r="E6" s="182"/>
      <c r="F6" s="182"/>
      <c r="G6" s="182"/>
      <c r="H6" s="182"/>
      <c r="I6" s="203"/>
      <c r="J6" s="203"/>
      <c r="K6" s="203"/>
      <c r="L6" s="204"/>
      <c r="M6" s="205" t="s">
        <v>477</v>
      </c>
      <c r="N6" s="121"/>
    </row>
    <row r="7" s="80" customFormat="1" ht="75" customHeight="1" spans="1:14">
      <c r="A7" s="183" t="s">
        <v>478</v>
      </c>
      <c r="B7" s="110" t="s">
        <v>479</v>
      </c>
      <c r="C7" s="184" t="s">
        <v>480</v>
      </c>
      <c r="D7" s="184"/>
      <c r="E7" s="184"/>
      <c r="F7" s="184"/>
      <c r="G7" s="184"/>
      <c r="H7" s="184"/>
      <c r="I7" s="184"/>
      <c r="J7" s="184"/>
      <c r="K7" s="184"/>
      <c r="L7" s="184"/>
      <c r="M7" s="206" t="s">
        <v>481</v>
      </c>
      <c r="N7" s="121"/>
    </row>
    <row r="8" s="80" customFormat="1" ht="32.25" customHeight="1" spans="1:14">
      <c r="A8" s="185" t="s">
        <v>482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21"/>
    </row>
    <row r="9" s="80" customFormat="1" ht="32.25" customHeight="1" spans="1:14">
      <c r="A9" s="183" t="s">
        <v>483</v>
      </c>
      <c r="B9" s="183"/>
      <c r="C9" s="110" t="s">
        <v>484</v>
      </c>
      <c r="D9" s="110"/>
      <c r="E9" s="110"/>
      <c r="F9" s="110" t="s">
        <v>485</v>
      </c>
      <c r="G9" s="110"/>
      <c r="H9" s="110" t="s">
        <v>486</v>
      </c>
      <c r="I9" s="110"/>
      <c r="J9" s="110"/>
      <c r="K9" s="110" t="s">
        <v>487</v>
      </c>
      <c r="L9" s="110"/>
      <c r="M9" s="110"/>
      <c r="N9" s="121"/>
    </row>
    <row r="10" s="80" customFormat="1" ht="32.25" customHeight="1" spans="1:14">
      <c r="A10" s="183"/>
      <c r="B10" s="183"/>
      <c r="C10" s="110"/>
      <c r="D10" s="110"/>
      <c r="E10" s="110"/>
      <c r="F10" s="110"/>
      <c r="G10" s="110"/>
      <c r="H10" s="183" t="s">
        <v>488</v>
      </c>
      <c r="I10" s="110" t="s">
        <v>489</v>
      </c>
      <c r="J10" s="110" t="s">
        <v>490</v>
      </c>
      <c r="K10" s="110" t="s">
        <v>488</v>
      </c>
      <c r="L10" s="183" t="s">
        <v>489</v>
      </c>
      <c r="M10" s="183" t="s">
        <v>490</v>
      </c>
      <c r="N10" s="121"/>
    </row>
    <row r="11" s="80" customFormat="1" ht="27" customHeight="1" spans="1:14">
      <c r="A11" s="186" t="s">
        <v>77</v>
      </c>
      <c r="B11" s="186"/>
      <c r="C11" s="186"/>
      <c r="D11" s="186"/>
      <c r="E11" s="186"/>
      <c r="F11" s="186"/>
      <c r="G11" s="186"/>
      <c r="H11" s="187">
        <f t="shared" ref="H11:L11" si="0">H12+H13+H14+H15</f>
        <v>11569544</v>
      </c>
      <c r="I11" s="187">
        <f t="shared" si="0"/>
        <v>11569544</v>
      </c>
      <c r="J11" s="207"/>
      <c r="K11" s="187">
        <f t="shared" si="0"/>
        <v>11569544</v>
      </c>
      <c r="L11" s="187">
        <f t="shared" si="0"/>
        <v>11569544</v>
      </c>
      <c r="M11" s="187"/>
      <c r="N11" s="121"/>
    </row>
    <row r="12" s="80" customFormat="1" ht="34.5" customHeight="1" spans="1:14">
      <c r="A12" s="188" t="s">
        <v>491</v>
      </c>
      <c r="B12" s="189"/>
      <c r="C12" s="188" t="s">
        <v>492</v>
      </c>
      <c r="D12" s="189"/>
      <c r="E12" s="189"/>
      <c r="F12" s="189"/>
      <c r="G12" s="189"/>
      <c r="H12" s="190">
        <v>9315944</v>
      </c>
      <c r="I12" s="190">
        <v>9315944</v>
      </c>
      <c r="J12" s="190"/>
      <c r="K12" s="190">
        <v>9315944</v>
      </c>
      <c r="L12" s="190">
        <v>9315944</v>
      </c>
      <c r="M12" s="190"/>
      <c r="N12" s="121"/>
    </row>
    <row r="13" s="80" customFormat="1" ht="34.5" customHeight="1" spans="1:14">
      <c r="A13" s="188" t="s">
        <v>282</v>
      </c>
      <c r="B13" s="189"/>
      <c r="C13" s="188" t="s">
        <v>493</v>
      </c>
      <c r="D13" s="189"/>
      <c r="E13" s="189"/>
      <c r="F13" s="189"/>
      <c r="G13" s="189"/>
      <c r="H13" s="191">
        <v>483000</v>
      </c>
      <c r="I13" s="191">
        <v>483000</v>
      </c>
      <c r="J13" s="208"/>
      <c r="K13" s="191">
        <v>483000</v>
      </c>
      <c r="L13" s="191">
        <v>483000</v>
      </c>
      <c r="M13" s="208"/>
      <c r="N13" s="121"/>
    </row>
    <row r="14" s="80" customFormat="1" ht="34.5" customHeight="1" spans="1:14">
      <c r="A14" s="188" t="s">
        <v>494</v>
      </c>
      <c r="B14" s="189"/>
      <c r="C14" s="188" t="s">
        <v>495</v>
      </c>
      <c r="D14" s="189"/>
      <c r="E14" s="189"/>
      <c r="F14" s="189"/>
      <c r="G14" s="189"/>
      <c r="H14" s="191">
        <v>170600</v>
      </c>
      <c r="I14" s="191">
        <v>170600</v>
      </c>
      <c r="J14" s="208"/>
      <c r="K14" s="191">
        <v>170600</v>
      </c>
      <c r="L14" s="191">
        <v>170600</v>
      </c>
      <c r="M14" s="208"/>
      <c r="N14" s="121"/>
    </row>
    <row r="15" s="80" customFormat="1" ht="34.5" customHeight="1" spans="1:14">
      <c r="A15" s="188" t="s">
        <v>289</v>
      </c>
      <c r="B15" s="189"/>
      <c r="C15" s="188" t="s">
        <v>496</v>
      </c>
      <c r="D15" s="189"/>
      <c r="E15" s="189"/>
      <c r="F15" s="189"/>
      <c r="G15" s="189"/>
      <c r="H15" s="191">
        <v>1600000</v>
      </c>
      <c r="I15" s="191">
        <v>1600000</v>
      </c>
      <c r="J15" s="208"/>
      <c r="K15" s="191">
        <v>1600000</v>
      </c>
      <c r="L15" s="191">
        <v>1600000</v>
      </c>
      <c r="M15" s="208"/>
      <c r="N15" s="121"/>
    </row>
    <row r="16" s="80" customFormat="1" ht="32.25" customHeight="1" spans="1:14">
      <c r="A16" s="192" t="s">
        <v>497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209"/>
      <c r="N16" s="121"/>
    </row>
    <row r="17" s="80" customFormat="1" ht="32.25" customHeight="1" spans="1:14">
      <c r="A17" s="65" t="s">
        <v>498</v>
      </c>
      <c r="B17" s="66"/>
      <c r="C17" s="66"/>
      <c r="D17" s="66"/>
      <c r="E17" s="66"/>
      <c r="F17" s="66"/>
      <c r="G17" s="67"/>
      <c r="H17" s="194" t="s">
        <v>499</v>
      </c>
      <c r="I17" s="109"/>
      <c r="J17" s="89" t="s">
        <v>322</v>
      </c>
      <c r="K17" s="109"/>
      <c r="L17" s="194" t="s">
        <v>500</v>
      </c>
      <c r="M17" s="210"/>
      <c r="N17" s="121"/>
    </row>
    <row r="18" s="80" customFormat="1" ht="36" customHeight="1" spans="1:14">
      <c r="A18" s="195" t="s">
        <v>315</v>
      </c>
      <c r="B18" s="195" t="s">
        <v>501</v>
      </c>
      <c r="C18" s="195" t="s">
        <v>317</v>
      </c>
      <c r="D18" s="195" t="s">
        <v>318</v>
      </c>
      <c r="E18" s="195" t="s">
        <v>319</v>
      </c>
      <c r="F18" s="195" t="s">
        <v>320</v>
      </c>
      <c r="G18" s="195" t="s">
        <v>321</v>
      </c>
      <c r="H18" s="196"/>
      <c r="I18" s="132"/>
      <c r="J18" s="196"/>
      <c r="K18" s="132"/>
      <c r="L18" s="196"/>
      <c r="M18" s="132"/>
      <c r="N18" s="121"/>
    </row>
    <row r="19" s="80" customFormat="1" ht="38" customHeight="1" spans="1:14">
      <c r="A19" s="197" t="s">
        <v>324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21"/>
    </row>
    <row r="20" s="80" customFormat="1" ht="38" customHeight="1" spans="1:14">
      <c r="A20" s="197"/>
      <c r="B20" s="197" t="s">
        <v>325</v>
      </c>
      <c r="C20" s="197"/>
      <c r="D20" s="197"/>
      <c r="E20" s="197"/>
      <c r="F20" s="197"/>
      <c r="G20" s="197"/>
      <c r="H20" s="197"/>
      <c r="I20" s="189"/>
      <c r="J20" s="197"/>
      <c r="K20" s="189"/>
      <c r="L20" s="197"/>
      <c r="M20" s="189"/>
      <c r="N20" s="121"/>
    </row>
    <row r="21" s="80" customFormat="1" ht="38" customHeight="1" spans="1:14">
      <c r="A21" s="197"/>
      <c r="B21" s="197"/>
      <c r="C21" s="197" t="s">
        <v>502</v>
      </c>
      <c r="D21" s="197" t="s">
        <v>503</v>
      </c>
      <c r="E21" s="197" t="s">
        <v>504</v>
      </c>
      <c r="F21" s="197" t="s">
        <v>505</v>
      </c>
      <c r="G21" s="197" t="s">
        <v>330</v>
      </c>
      <c r="H21" s="197" t="s">
        <v>506</v>
      </c>
      <c r="I21" s="189"/>
      <c r="J21" s="197" t="s">
        <v>502</v>
      </c>
      <c r="K21" s="189"/>
      <c r="L21" s="197" t="s">
        <v>507</v>
      </c>
      <c r="M21" s="189"/>
      <c r="N21" s="121"/>
    </row>
    <row r="22" s="80" customFormat="1" ht="38" customHeight="1" spans="1:14">
      <c r="A22" s="197"/>
      <c r="B22" s="197"/>
      <c r="C22" s="197" t="s">
        <v>508</v>
      </c>
      <c r="D22" s="197" t="s">
        <v>503</v>
      </c>
      <c r="E22" s="197" t="s">
        <v>386</v>
      </c>
      <c r="F22" s="197" t="s">
        <v>456</v>
      </c>
      <c r="G22" s="197" t="s">
        <v>330</v>
      </c>
      <c r="H22" s="197" t="s">
        <v>509</v>
      </c>
      <c r="I22" s="189"/>
      <c r="J22" s="197" t="s">
        <v>508</v>
      </c>
      <c r="K22" s="189"/>
      <c r="L22" s="197" t="s">
        <v>510</v>
      </c>
      <c r="M22" s="189"/>
      <c r="N22" s="121"/>
    </row>
    <row r="23" s="80" customFormat="1" ht="38" customHeight="1" spans="1:14">
      <c r="A23" s="197"/>
      <c r="B23" s="197"/>
      <c r="C23" s="197" t="s">
        <v>511</v>
      </c>
      <c r="D23" s="197" t="s">
        <v>503</v>
      </c>
      <c r="E23" s="197" t="s">
        <v>512</v>
      </c>
      <c r="F23" s="197" t="s">
        <v>456</v>
      </c>
      <c r="G23" s="197" t="s">
        <v>330</v>
      </c>
      <c r="H23" s="197" t="s">
        <v>509</v>
      </c>
      <c r="I23" s="189"/>
      <c r="J23" s="197" t="s">
        <v>511</v>
      </c>
      <c r="K23" s="189"/>
      <c r="L23" s="197" t="s">
        <v>513</v>
      </c>
      <c r="M23" s="189"/>
      <c r="N23" s="121"/>
    </row>
    <row r="24" s="80" customFormat="1" ht="38" customHeight="1" spans="1:14">
      <c r="A24" s="197"/>
      <c r="B24" s="197"/>
      <c r="C24" s="197" t="s">
        <v>514</v>
      </c>
      <c r="D24" s="197" t="s">
        <v>503</v>
      </c>
      <c r="E24" s="197" t="s">
        <v>515</v>
      </c>
      <c r="F24" s="197" t="s">
        <v>431</v>
      </c>
      <c r="G24" s="197" t="s">
        <v>330</v>
      </c>
      <c r="H24" s="197" t="s">
        <v>516</v>
      </c>
      <c r="I24" s="189"/>
      <c r="J24" s="197" t="s">
        <v>514</v>
      </c>
      <c r="K24" s="189"/>
      <c r="L24" s="197" t="s">
        <v>517</v>
      </c>
      <c r="M24" s="189"/>
      <c r="N24" s="121"/>
    </row>
    <row r="25" s="80" customFormat="1" ht="38" customHeight="1" spans="1:14">
      <c r="A25" s="197"/>
      <c r="B25" s="197"/>
      <c r="C25" s="197" t="s">
        <v>518</v>
      </c>
      <c r="D25" s="197" t="s">
        <v>503</v>
      </c>
      <c r="E25" s="197" t="s">
        <v>519</v>
      </c>
      <c r="F25" s="197" t="s">
        <v>520</v>
      </c>
      <c r="G25" s="197" t="s">
        <v>330</v>
      </c>
      <c r="H25" s="197" t="s">
        <v>521</v>
      </c>
      <c r="I25" s="189"/>
      <c r="J25" s="197" t="s">
        <v>518</v>
      </c>
      <c r="K25" s="189"/>
      <c r="L25" s="197" t="s">
        <v>522</v>
      </c>
      <c r="M25" s="189"/>
      <c r="N25" s="121"/>
    </row>
    <row r="26" ht="38" customHeight="1" spans="1:13">
      <c r="A26" s="197"/>
      <c r="B26" s="197"/>
      <c r="C26" s="197" t="s">
        <v>523</v>
      </c>
      <c r="D26" s="197" t="s">
        <v>503</v>
      </c>
      <c r="E26" s="197" t="s">
        <v>524</v>
      </c>
      <c r="F26" s="197" t="s">
        <v>353</v>
      </c>
      <c r="G26" s="197" t="s">
        <v>330</v>
      </c>
      <c r="H26" s="197" t="s">
        <v>525</v>
      </c>
      <c r="I26" s="189"/>
      <c r="J26" s="197" t="s">
        <v>523</v>
      </c>
      <c r="K26" s="189"/>
      <c r="L26" s="197" t="s">
        <v>526</v>
      </c>
      <c r="M26" s="189"/>
    </row>
    <row r="27" ht="38" customHeight="1" spans="1:13">
      <c r="A27" s="197"/>
      <c r="B27" s="197" t="s">
        <v>332</v>
      </c>
      <c r="C27" s="197"/>
      <c r="D27" s="197"/>
      <c r="E27" s="197"/>
      <c r="F27" s="197"/>
      <c r="G27" s="197"/>
      <c r="H27" s="197"/>
      <c r="I27" s="189"/>
      <c r="J27" s="197"/>
      <c r="K27" s="189"/>
      <c r="L27" s="197"/>
      <c r="M27" s="189"/>
    </row>
    <row r="28" ht="38" customHeight="1" spans="1:13">
      <c r="A28" s="197"/>
      <c r="B28" s="197"/>
      <c r="C28" s="197" t="s">
        <v>527</v>
      </c>
      <c r="D28" s="197" t="s">
        <v>503</v>
      </c>
      <c r="E28" s="197" t="s">
        <v>347</v>
      </c>
      <c r="F28" s="197" t="s">
        <v>336</v>
      </c>
      <c r="G28" s="197" t="s">
        <v>330</v>
      </c>
      <c r="H28" s="197" t="s">
        <v>525</v>
      </c>
      <c r="I28" s="189"/>
      <c r="J28" s="197" t="s">
        <v>527</v>
      </c>
      <c r="K28" s="189"/>
      <c r="L28" s="197" t="s">
        <v>528</v>
      </c>
      <c r="M28" s="189"/>
    </row>
    <row r="29" ht="38" customHeight="1" spans="1:13">
      <c r="A29" s="197"/>
      <c r="B29" s="197" t="s">
        <v>359</v>
      </c>
      <c r="C29" s="197"/>
      <c r="D29" s="197"/>
      <c r="E29" s="197"/>
      <c r="F29" s="197"/>
      <c r="G29" s="197"/>
      <c r="H29" s="197"/>
      <c r="I29" s="189"/>
      <c r="J29" s="197"/>
      <c r="K29" s="189"/>
      <c r="L29" s="197"/>
      <c r="M29" s="189"/>
    </row>
    <row r="30" ht="38" customHeight="1" spans="1:13">
      <c r="A30" s="197"/>
      <c r="B30" s="197"/>
      <c r="C30" s="197" t="s">
        <v>529</v>
      </c>
      <c r="D30" s="197" t="s">
        <v>503</v>
      </c>
      <c r="E30" s="197" t="s">
        <v>530</v>
      </c>
      <c r="F30" s="197" t="s">
        <v>531</v>
      </c>
      <c r="G30" s="197" t="s">
        <v>330</v>
      </c>
      <c r="H30" s="197" t="s">
        <v>532</v>
      </c>
      <c r="I30" s="189"/>
      <c r="J30" s="197" t="s">
        <v>530</v>
      </c>
      <c r="K30" s="189"/>
      <c r="L30" s="197" t="s">
        <v>533</v>
      </c>
      <c r="M30" s="189"/>
    </row>
    <row r="31" ht="38" customHeight="1" spans="1:13">
      <c r="A31" s="197"/>
      <c r="B31" s="197" t="s">
        <v>534</v>
      </c>
      <c r="C31" s="197"/>
      <c r="D31" s="197"/>
      <c r="E31" s="197"/>
      <c r="F31" s="197"/>
      <c r="G31" s="197"/>
      <c r="H31" s="197"/>
      <c r="I31" s="189"/>
      <c r="J31" s="197"/>
      <c r="K31" s="189"/>
      <c r="L31" s="197"/>
      <c r="M31" s="189"/>
    </row>
    <row r="32" ht="38" customHeight="1" spans="1:13">
      <c r="A32" s="197"/>
      <c r="B32" s="197"/>
      <c r="C32" s="197" t="s">
        <v>535</v>
      </c>
      <c r="D32" s="197" t="s">
        <v>503</v>
      </c>
      <c r="E32" s="197" t="s">
        <v>536</v>
      </c>
      <c r="F32" s="197" t="s">
        <v>531</v>
      </c>
      <c r="G32" s="197" t="s">
        <v>330</v>
      </c>
      <c r="H32" s="197" t="s">
        <v>532</v>
      </c>
      <c r="I32" s="189"/>
      <c r="J32" s="197" t="s">
        <v>530</v>
      </c>
      <c r="K32" s="189"/>
      <c r="L32" s="197" t="s">
        <v>533</v>
      </c>
      <c r="M32" s="189"/>
    </row>
    <row r="33" ht="38" customHeight="1" spans="1:13">
      <c r="A33" s="197" t="s">
        <v>338</v>
      </c>
      <c r="B33" s="197"/>
      <c r="C33" s="197"/>
      <c r="D33" s="197"/>
      <c r="E33" s="197"/>
      <c r="F33" s="197"/>
      <c r="G33" s="197"/>
      <c r="H33" s="197"/>
      <c r="I33" s="189"/>
      <c r="J33" s="197"/>
      <c r="K33" s="189"/>
      <c r="L33" s="197"/>
      <c r="M33" s="189"/>
    </row>
    <row r="34" ht="38" customHeight="1" spans="1:13">
      <c r="A34" s="197"/>
      <c r="B34" s="197" t="s">
        <v>537</v>
      </c>
      <c r="C34" s="197"/>
      <c r="D34" s="197"/>
      <c r="E34" s="197"/>
      <c r="F34" s="197"/>
      <c r="G34" s="197"/>
      <c r="H34" s="197"/>
      <c r="I34" s="189"/>
      <c r="J34" s="197"/>
      <c r="K34" s="189"/>
      <c r="L34" s="197"/>
      <c r="M34" s="189"/>
    </row>
    <row r="35" ht="38" customHeight="1" spans="1:13">
      <c r="A35" s="197"/>
      <c r="B35" s="197"/>
      <c r="C35" s="197" t="s">
        <v>530</v>
      </c>
      <c r="D35" s="197" t="s">
        <v>503</v>
      </c>
      <c r="E35" s="197" t="s">
        <v>536</v>
      </c>
      <c r="F35" s="197" t="s">
        <v>531</v>
      </c>
      <c r="G35" s="197" t="s">
        <v>330</v>
      </c>
      <c r="H35" s="197" t="s">
        <v>532</v>
      </c>
      <c r="I35" s="189"/>
      <c r="J35" s="197" t="s">
        <v>530</v>
      </c>
      <c r="K35" s="189"/>
      <c r="L35" s="197" t="s">
        <v>533</v>
      </c>
      <c r="M35" s="189"/>
    </row>
    <row r="36" ht="38" customHeight="1" spans="1:13">
      <c r="A36" s="197" t="s">
        <v>344</v>
      </c>
      <c r="B36" s="197"/>
      <c r="C36" s="197"/>
      <c r="D36" s="197"/>
      <c r="E36" s="197"/>
      <c r="F36" s="197"/>
      <c r="G36" s="197"/>
      <c r="H36" s="197"/>
      <c r="I36" s="189"/>
      <c r="J36" s="197"/>
      <c r="K36" s="189"/>
      <c r="L36" s="197"/>
      <c r="M36" s="189"/>
    </row>
    <row r="37" ht="38" customHeight="1" spans="1:13">
      <c r="A37" s="197"/>
      <c r="B37" s="197" t="s">
        <v>345</v>
      </c>
      <c r="C37" s="197"/>
      <c r="D37" s="197"/>
      <c r="E37" s="197"/>
      <c r="F37" s="197"/>
      <c r="G37" s="197"/>
      <c r="H37" s="197"/>
      <c r="I37" s="189"/>
      <c r="J37" s="197"/>
      <c r="K37" s="189"/>
      <c r="L37" s="197"/>
      <c r="M37" s="189"/>
    </row>
    <row r="38" ht="38" customHeight="1" spans="1:13">
      <c r="A38" s="197"/>
      <c r="B38" s="197"/>
      <c r="C38" s="197" t="s">
        <v>538</v>
      </c>
      <c r="D38" s="197" t="s">
        <v>503</v>
      </c>
      <c r="E38" s="197">
        <v>90</v>
      </c>
      <c r="F38" s="197" t="s">
        <v>336</v>
      </c>
      <c r="G38" s="197" t="s">
        <v>348</v>
      </c>
      <c r="H38" s="197" t="s">
        <v>525</v>
      </c>
      <c r="I38" s="189"/>
      <c r="J38" s="197" t="s">
        <v>382</v>
      </c>
      <c r="K38" s="189"/>
      <c r="L38" s="197" t="s">
        <v>539</v>
      </c>
      <c r="M38" s="189"/>
    </row>
    <row r="39" ht="38" customHeight="1" spans="1:13">
      <c r="A39" s="197"/>
      <c r="B39" s="197"/>
      <c r="C39" s="197" t="s">
        <v>540</v>
      </c>
      <c r="D39" s="197" t="s">
        <v>503</v>
      </c>
      <c r="E39" s="197">
        <v>90</v>
      </c>
      <c r="F39" s="197" t="s">
        <v>336</v>
      </c>
      <c r="G39" s="197" t="s">
        <v>348</v>
      </c>
      <c r="H39" s="197" t="s">
        <v>525</v>
      </c>
      <c r="I39" s="189"/>
      <c r="J39" s="197" t="s">
        <v>382</v>
      </c>
      <c r="K39" s="189"/>
      <c r="L39" s="197" t="s">
        <v>541</v>
      </c>
      <c r="M39" s="189"/>
    </row>
  </sheetData>
  <mergeCells count="90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G12"/>
    <mergeCell ref="A13:B13"/>
    <mergeCell ref="C13:G13"/>
    <mergeCell ref="A14:B14"/>
    <mergeCell ref="C14:G14"/>
    <mergeCell ref="A15:B15"/>
    <mergeCell ref="C15:G15"/>
    <mergeCell ref="A16:M16"/>
    <mergeCell ref="A17:G17"/>
    <mergeCell ref="H19:I19"/>
    <mergeCell ref="J19:K19"/>
    <mergeCell ref="L19:M19"/>
    <mergeCell ref="H20:I20"/>
    <mergeCell ref="J20:K20"/>
    <mergeCell ref="L20:M20"/>
    <mergeCell ref="H21:I21"/>
    <mergeCell ref="J21:K21"/>
    <mergeCell ref="L21:M21"/>
    <mergeCell ref="H22:I22"/>
    <mergeCell ref="J22:K22"/>
    <mergeCell ref="L22:M22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A5:A6"/>
    <mergeCell ref="A9:B10"/>
    <mergeCell ref="C9:E10"/>
    <mergeCell ref="F9:G10"/>
    <mergeCell ref="H17:I18"/>
    <mergeCell ref="J17:K18"/>
    <mergeCell ref="L17:M18"/>
  </mergeCells>
  <pageMargins left="0.75" right="0.75" top="1" bottom="1" header="0.5" footer="0.5"/>
  <pageSetup paperSize="9" scale="3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C17" sqref="C16:C17"/>
    </sheetView>
  </sheetViews>
  <sheetFormatPr defaultColWidth="8.88571428571429" defaultRowHeight="14.25" customHeight="1" outlineLevelCol="5"/>
  <cols>
    <col min="1" max="2" width="21.1333333333333" style="154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ht="17" customHeight="1" spans="1:6">
      <c r="A1" s="170" t="s">
        <v>542</v>
      </c>
      <c r="B1" s="155">
        <v>0</v>
      </c>
      <c r="C1" s="156">
        <v>1</v>
      </c>
      <c r="D1" s="157"/>
      <c r="E1" s="157"/>
      <c r="F1" s="157"/>
    </row>
    <row r="2" ht="26.25" customHeight="1" spans="1:6">
      <c r="A2" s="158" t="s">
        <v>12</v>
      </c>
      <c r="B2" s="158"/>
      <c r="C2" s="159"/>
      <c r="D2" s="159"/>
      <c r="E2" s="159"/>
      <c r="F2" s="159"/>
    </row>
    <row r="3" ht="13.5" customHeight="1" spans="1:6">
      <c r="A3" s="160" t="s">
        <v>22</v>
      </c>
      <c r="B3" s="160"/>
      <c r="C3" s="156"/>
      <c r="D3" s="157"/>
      <c r="E3" s="157"/>
      <c r="F3" s="157" t="s">
        <v>23</v>
      </c>
    </row>
    <row r="4" ht="19.5" customHeight="1" spans="1:6">
      <c r="A4" s="82" t="s">
        <v>195</v>
      </c>
      <c r="B4" s="161" t="s">
        <v>94</v>
      </c>
      <c r="C4" s="82" t="s">
        <v>95</v>
      </c>
      <c r="D4" s="83" t="s">
        <v>543</v>
      </c>
      <c r="E4" s="84"/>
      <c r="F4" s="162"/>
    </row>
    <row r="5" ht="18.75" customHeight="1" spans="1:6">
      <c r="A5" s="86"/>
      <c r="B5" s="163"/>
      <c r="C5" s="87"/>
      <c r="D5" s="82" t="s">
        <v>77</v>
      </c>
      <c r="E5" s="83" t="s">
        <v>97</v>
      </c>
      <c r="F5" s="82" t="s">
        <v>98</v>
      </c>
    </row>
    <row r="6" ht="18.75" customHeight="1" spans="1:6">
      <c r="A6" s="164">
        <v>1</v>
      </c>
      <c r="B6" s="171">
        <v>2</v>
      </c>
      <c r="C6" s="103">
        <v>3</v>
      </c>
      <c r="D6" s="164" t="s">
        <v>544</v>
      </c>
      <c r="E6" s="164" t="s">
        <v>403</v>
      </c>
      <c r="F6" s="103">
        <v>6</v>
      </c>
    </row>
    <row r="7" ht="18.75" customHeight="1" spans="1:6">
      <c r="A7" s="71" t="s">
        <v>92</v>
      </c>
      <c r="B7" s="71" t="s">
        <v>92</v>
      </c>
      <c r="C7" s="71" t="s">
        <v>92</v>
      </c>
      <c r="D7" s="165" t="s">
        <v>92</v>
      </c>
      <c r="E7" s="166" t="s">
        <v>92</v>
      </c>
      <c r="F7" s="166" t="s">
        <v>92</v>
      </c>
    </row>
    <row r="8" ht="18.75" customHeight="1" spans="1:6">
      <c r="A8" s="167" t="s">
        <v>144</v>
      </c>
      <c r="B8" s="168"/>
      <c r="C8" s="169" t="s">
        <v>144</v>
      </c>
      <c r="D8" s="165" t="s">
        <v>92</v>
      </c>
      <c r="E8" s="166" t="s">
        <v>92</v>
      </c>
      <c r="F8" s="166" t="s">
        <v>92</v>
      </c>
    </row>
    <row r="9" customHeight="1" spans="1:1">
      <c r="A9" s="154" t="s">
        <v>545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3" sqref="A3:D3"/>
    </sheetView>
  </sheetViews>
  <sheetFormatPr defaultColWidth="8.88571428571429" defaultRowHeight="14.25" customHeight="1" outlineLevelCol="5"/>
  <cols>
    <col min="1" max="2" width="21.1333333333333" style="154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s="74" customFormat="1" ht="12" customHeight="1" spans="1:6">
      <c r="A1" s="154" t="s">
        <v>546</v>
      </c>
      <c r="B1" s="155">
        <v>0</v>
      </c>
      <c r="C1" s="156">
        <v>1</v>
      </c>
      <c r="D1" s="157"/>
      <c r="E1" s="157"/>
      <c r="F1" s="157"/>
    </row>
    <row r="2" s="74" customFormat="1" ht="26.25" customHeight="1" spans="1:6">
      <c r="A2" s="158" t="s">
        <v>13</v>
      </c>
      <c r="B2" s="158"/>
      <c r="C2" s="159"/>
      <c r="D2" s="159"/>
      <c r="E2" s="159"/>
      <c r="F2" s="159"/>
    </row>
    <row r="3" s="74" customFormat="1" ht="13.5" customHeight="1" spans="1:6">
      <c r="A3" s="160" t="s">
        <v>22</v>
      </c>
      <c r="B3" s="160"/>
      <c r="C3" s="156"/>
      <c r="D3" s="157"/>
      <c r="E3" s="157"/>
      <c r="F3" s="157" t="s">
        <v>23</v>
      </c>
    </row>
    <row r="4" s="74" customFormat="1" ht="19.5" customHeight="1" spans="1:6">
      <c r="A4" s="82" t="s">
        <v>195</v>
      </c>
      <c r="B4" s="161" t="s">
        <v>94</v>
      </c>
      <c r="C4" s="82" t="s">
        <v>95</v>
      </c>
      <c r="D4" s="83" t="s">
        <v>547</v>
      </c>
      <c r="E4" s="84"/>
      <c r="F4" s="162"/>
    </row>
    <row r="5" s="74" customFormat="1" ht="18.75" customHeight="1" spans="1:6">
      <c r="A5" s="86"/>
      <c r="B5" s="163"/>
      <c r="C5" s="87"/>
      <c r="D5" s="82" t="s">
        <v>77</v>
      </c>
      <c r="E5" s="83" t="s">
        <v>97</v>
      </c>
      <c r="F5" s="82" t="s">
        <v>98</v>
      </c>
    </row>
    <row r="6" s="74" customFormat="1" ht="18.75" customHeight="1" spans="1:6">
      <c r="A6" s="164">
        <v>1</v>
      </c>
      <c r="B6" s="164" t="s">
        <v>548</v>
      </c>
      <c r="C6" s="103">
        <v>3</v>
      </c>
      <c r="D6" s="164" t="s">
        <v>544</v>
      </c>
      <c r="E6" s="164" t="s">
        <v>403</v>
      </c>
      <c r="F6" s="103">
        <v>6</v>
      </c>
    </row>
    <row r="7" s="74" customFormat="1" ht="18.75" customHeight="1" spans="1:6">
      <c r="A7" s="71" t="s">
        <v>92</v>
      </c>
      <c r="B7" s="71" t="s">
        <v>92</v>
      </c>
      <c r="C7" s="71" t="s">
        <v>92</v>
      </c>
      <c r="D7" s="165" t="s">
        <v>92</v>
      </c>
      <c r="E7" s="166" t="s">
        <v>92</v>
      </c>
      <c r="F7" s="166" t="s">
        <v>92</v>
      </c>
    </row>
    <row r="8" s="74" customFormat="1" ht="18.75" customHeight="1" spans="1:6">
      <c r="A8" s="167" t="s">
        <v>144</v>
      </c>
      <c r="B8" s="168"/>
      <c r="C8" s="169"/>
      <c r="D8" s="165" t="s">
        <v>92</v>
      </c>
      <c r="E8" s="166" t="s">
        <v>92</v>
      </c>
      <c r="F8" s="166" t="s">
        <v>92</v>
      </c>
    </row>
    <row r="9" customHeight="1" spans="1:1">
      <c r="A9" s="154" t="s">
        <v>549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zoomScaleSheetLayoutView="60" workbookViewId="0">
      <selection activeCell="C9" sqref="C9"/>
    </sheetView>
  </sheetViews>
  <sheetFormatPr defaultColWidth="8.88571428571429" defaultRowHeight="14.25" customHeight="1"/>
  <cols>
    <col min="1" max="1" width="14.1428571428571" style="58" customWidth="1"/>
    <col min="2" max="2" width="17.7142857142857" style="58" customWidth="1"/>
    <col min="3" max="3" width="46.4285714285714" style="74" customWidth="1"/>
    <col min="4" max="4" width="40.1428571428571" style="74" customWidth="1"/>
    <col min="5" max="5" width="35.2857142857143" style="74" customWidth="1"/>
    <col min="6" max="6" width="7.71428571428571" style="74" customWidth="1"/>
    <col min="7" max="8" width="10.2857142857143" style="74" customWidth="1"/>
    <col min="9" max="9" width="12" style="74" customWidth="1"/>
    <col min="10" max="12" width="10" style="74" customWidth="1"/>
    <col min="13" max="13" width="9.13333333333333" style="58" customWidth="1"/>
    <col min="14" max="15" width="9.13333333333333" style="74" customWidth="1"/>
    <col min="16" max="17" width="12.7142857142857" style="74" customWidth="1"/>
    <col min="18" max="18" width="9.13333333333333" style="58" customWidth="1"/>
    <col min="19" max="19" width="10.4285714285714" style="74" customWidth="1"/>
    <col min="20" max="20" width="9.13333333333333" style="58" customWidth="1"/>
    <col min="21" max="16384" width="9.13333333333333" style="58"/>
  </cols>
  <sheetData>
    <row r="1" ht="13.5" customHeight="1" spans="1:19">
      <c r="A1" s="76" t="s">
        <v>550</v>
      </c>
      <c r="D1" s="76"/>
      <c r="E1" s="76"/>
      <c r="F1" s="76"/>
      <c r="G1" s="76"/>
      <c r="H1" s="76"/>
      <c r="I1" s="76"/>
      <c r="J1" s="76"/>
      <c r="K1" s="76"/>
      <c r="L1" s="76"/>
      <c r="R1" s="72"/>
      <c r="S1" s="150"/>
    </row>
    <row r="2" ht="27.75" customHeight="1" spans="1:19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ht="18.75" customHeight="1" spans="1:19">
      <c r="A3" s="108" t="s">
        <v>22</v>
      </c>
      <c r="B3" s="108"/>
      <c r="C3" s="108"/>
      <c r="D3" s="108"/>
      <c r="E3" s="108"/>
      <c r="F3" s="108"/>
      <c r="G3" s="108"/>
      <c r="H3" s="108"/>
      <c r="I3" s="80"/>
      <c r="J3" s="80"/>
      <c r="K3" s="80"/>
      <c r="L3" s="80"/>
      <c r="R3" s="151"/>
      <c r="S3" s="152" t="s">
        <v>186</v>
      </c>
    </row>
    <row r="4" ht="15.75" customHeight="1" spans="1:19">
      <c r="A4" s="109" t="s">
        <v>194</v>
      </c>
      <c r="B4" s="109" t="s">
        <v>195</v>
      </c>
      <c r="C4" s="109" t="s">
        <v>551</v>
      </c>
      <c r="D4" s="109" t="s">
        <v>552</v>
      </c>
      <c r="E4" s="109" t="s">
        <v>553</v>
      </c>
      <c r="F4" s="109" t="s">
        <v>554</v>
      </c>
      <c r="G4" s="109" t="s">
        <v>555</v>
      </c>
      <c r="H4" s="109" t="s">
        <v>556</v>
      </c>
      <c r="I4" s="66" t="s">
        <v>202</v>
      </c>
      <c r="J4" s="143"/>
      <c r="K4" s="143"/>
      <c r="L4" s="66"/>
      <c r="M4" s="144"/>
      <c r="N4" s="66"/>
      <c r="O4" s="66"/>
      <c r="P4" s="66"/>
      <c r="Q4" s="66"/>
      <c r="R4" s="144"/>
      <c r="S4" s="67"/>
    </row>
    <row r="5" ht="17.25" customHeight="1" spans="1:19">
      <c r="A5" s="112"/>
      <c r="B5" s="112"/>
      <c r="C5" s="112"/>
      <c r="D5" s="112"/>
      <c r="E5" s="112"/>
      <c r="F5" s="112"/>
      <c r="G5" s="112"/>
      <c r="H5" s="112"/>
      <c r="I5" s="145" t="s">
        <v>77</v>
      </c>
      <c r="J5" s="110" t="s">
        <v>80</v>
      </c>
      <c r="K5" s="110" t="s">
        <v>557</v>
      </c>
      <c r="L5" s="112" t="s">
        <v>558</v>
      </c>
      <c r="M5" s="146" t="s">
        <v>559</v>
      </c>
      <c r="N5" s="147" t="s">
        <v>560</v>
      </c>
      <c r="O5" s="147"/>
      <c r="P5" s="147"/>
      <c r="Q5" s="147"/>
      <c r="R5" s="153"/>
      <c r="S5" s="132"/>
    </row>
    <row r="6" ht="54" customHeight="1" spans="1:19">
      <c r="A6" s="112"/>
      <c r="B6" s="112"/>
      <c r="C6" s="112"/>
      <c r="D6" s="132"/>
      <c r="E6" s="132"/>
      <c r="F6" s="132"/>
      <c r="G6" s="132"/>
      <c r="H6" s="132"/>
      <c r="I6" s="147"/>
      <c r="J6" s="110"/>
      <c r="K6" s="110"/>
      <c r="L6" s="132"/>
      <c r="M6" s="148"/>
      <c r="N6" s="132" t="s">
        <v>79</v>
      </c>
      <c r="O6" s="132" t="s">
        <v>86</v>
      </c>
      <c r="P6" s="132" t="s">
        <v>278</v>
      </c>
      <c r="Q6" s="132" t="s">
        <v>88</v>
      </c>
      <c r="R6" s="148" t="s">
        <v>89</v>
      </c>
      <c r="S6" s="132" t="s">
        <v>90</v>
      </c>
    </row>
    <row r="7" ht="15" customHeight="1" spans="1:19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</row>
    <row r="8" ht="21" customHeight="1" spans="1:19">
      <c r="A8" s="133" t="s">
        <v>91</v>
      </c>
      <c r="B8" s="133" t="s">
        <v>91</v>
      </c>
      <c r="C8" s="134" t="s">
        <v>240</v>
      </c>
      <c r="D8" s="134" t="s">
        <v>561</v>
      </c>
      <c r="E8" s="135" t="s">
        <v>562</v>
      </c>
      <c r="F8" s="136" t="s">
        <v>563</v>
      </c>
      <c r="G8" s="136">
        <v>1</v>
      </c>
      <c r="H8" s="137">
        <v>7500</v>
      </c>
      <c r="I8" s="137">
        <v>7500</v>
      </c>
      <c r="J8" s="137">
        <v>7500</v>
      </c>
      <c r="K8" s="142"/>
      <c r="L8" s="142"/>
      <c r="M8" s="142"/>
      <c r="N8" s="142"/>
      <c r="O8" s="142"/>
      <c r="P8" s="142"/>
      <c r="Q8" s="142"/>
      <c r="R8" s="142"/>
      <c r="S8" s="142"/>
    </row>
    <row r="9" ht="21" customHeight="1" spans="1:19">
      <c r="A9" s="133" t="s">
        <v>91</v>
      </c>
      <c r="B9" s="133" t="s">
        <v>91</v>
      </c>
      <c r="C9" s="134" t="s">
        <v>240</v>
      </c>
      <c r="D9" s="134" t="s">
        <v>564</v>
      </c>
      <c r="E9" s="136" t="s">
        <v>565</v>
      </c>
      <c r="F9" s="136" t="s">
        <v>563</v>
      </c>
      <c r="G9" s="136">
        <v>1</v>
      </c>
      <c r="H9" s="137">
        <v>2500</v>
      </c>
      <c r="I9" s="137">
        <v>2500</v>
      </c>
      <c r="J9" s="137">
        <v>2500</v>
      </c>
      <c r="K9" s="142"/>
      <c r="L9" s="142"/>
      <c r="M9" s="142"/>
      <c r="N9" s="142"/>
      <c r="O9" s="142"/>
      <c r="P9" s="142"/>
      <c r="Q9" s="142"/>
      <c r="R9" s="142"/>
      <c r="S9" s="142"/>
    </row>
    <row r="10" ht="21" customHeight="1" spans="1:19">
      <c r="A10" s="133" t="s">
        <v>91</v>
      </c>
      <c r="B10" s="133" t="s">
        <v>91</v>
      </c>
      <c r="C10" s="134" t="s">
        <v>240</v>
      </c>
      <c r="D10" s="134" t="s">
        <v>566</v>
      </c>
      <c r="E10" s="136" t="s">
        <v>567</v>
      </c>
      <c r="F10" s="136" t="s">
        <v>563</v>
      </c>
      <c r="G10" s="136">
        <v>1</v>
      </c>
      <c r="H10" s="137">
        <v>4000</v>
      </c>
      <c r="I10" s="137">
        <v>4000</v>
      </c>
      <c r="J10" s="137">
        <v>4000</v>
      </c>
      <c r="K10" s="142"/>
      <c r="L10" s="142"/>
      <c r="M10" s="142"/>
      <c r="N10" s="142"/>
      <c r="O10" s="142"/>
      <c r="P10" s="142"/>
      <c r="Q10" s="142"/>
      <c r="R10" s="142"/>
      <c r="S10" s="142"/>
    </row>
    <row r="11" ht="21" customHeight="1" spans="1:19">
      <c r="A11" s="133" t="s">
        <v>91</v>
      </c>
      <c r="B11" s="133" t="s">
        <v>91</v>
      </c>
      <c r="C11" s="134" t="s">
        <v>299</v>
      </c>
      <c r="D11" s="138" t="s">
        <v>568</v>
      </c>
      <c r="E11" s="136" t="s">
        <v>569</v>
      </c>
      <c r="F11" s="136" t="s">
        <v>563</v>
      </c>
      <c r="G11" s="136">
        <v>250</v>
      </c>
      <c r="H11" s="137">
        <v>50000</v>
      </c>
      <c r="I11" s="137">
        <v>50000</v>
      </c>
      <c r="J11" s="137">
        <v>50000</v>
      </c>
      <c r="K11" s="149" t="s">
        <v>92</v>
      </c>
      <c r="L11" s="149" t="s">
        <v>92</v>
      </c>
      <c r="M11" s="142" t="s">
        <v>92</v>
      </c>
      <c r="N11" s="149" t="s">
        <v>92</v>
      </c>
      <c r="O11" s="149" t="s">
        <v>92</v>
      </c>
      <c r="P11" s="149" t="s">
        <v>92</v>
      </c>
      <c r="Q11" s="149"/>
      <c r="R11" s="142" t="s">
        <v>92</v>
      </c>
      <c r="S11" s="149" t="s">
        <v>92</v>
      </c>
    </row>
    <row r="12" ht="21" customHeight="1" spans="1:19">
      <c r="A12" s="133" t="s">
        <v>91</v>
      </c>
      <c r="B12" s="133" t="s">
        <v>91</v>
      </c>
      <c r="C12" s="139" t="s">
        <v>302</v>
      </c>
      <c r="D12" s="138" t="s">
        <v>568</v>
      </c>
      <c r="E12" s="136" t="s">
        <v>570</v>
      </c>
      <c r="F12" s="136" t="s">
        <v>563</v>
      </c>
      <c r="G12" s="136">
        <v>200</v>
      </c>
      <c r="H12" s="137">
        <v>40000</v>
      </c>
      <c r="I12" s="137">
        <v>40000</v>
      </c>
      <c r="J12" s="137">
        <v>40000</v>
      </c>
      <c r="K12" s="142"/>
      <c r="L12" s="142"/>
      <c r="M12" s="142"/>
      <c r="N12" s="142"/>
      <c r="O12" s="142"/>
      <c r="P12" s="142"/>
      <c r="Q12" s="142"/>
      <c r="R12" s="142"/>
      <c r="S12" s="142"/>
    </row>
    <row r="13" ht="21" customHeight="1" spans="1:19">
      <c r="A13" s="140" t="s">
        <v>144</v>
      </c>
      <c r="B13" s="140"/>
      <c r="C13" s="140"/>
      <c r="D13" s="141"/>
      <c r="E13" s="141"/>
      <c r="F13" s="141"/>
      <c r="G13" s="141"/>
      <c r="H13" s="142">
        <f>H8+H9+H10+H11+H12</f>
        <v>104000</v>
      </c>
      <c r="I13" s="142">
        <f>I8+I9+I10+I11+I12</f>
        <v>104000</v>
      </c>
      <c r="J13" s="142">
        <f>J8+J9+J10+J11+J12</f>
        <v>104000</v>
      </c>
      <c r="K13" s="142" t="s">
        <v>92</v>
      </c>
      <c r="L13" s="142" t="s">
        <v>92</v>
      </c>
      <c r="M13" s="142" t="s">
        <v>92</v>
      </c>
      <c r="N13" s="142" t="s">
        <v>92</v>
      </c>
      <c r="O13" s="142" t="s">
        <v>92</v>
      </c>
      <c r="P13" s="142" t="s">
        <v>92</v>
      </c>
      <c r="Q13" s="142"/>
      <c r="R13" s="142" t="s">
        <v>92</v>
      </c>
      <c r="S13" s="142" t="s">
        <v>92</v>
      </c>
    </row>
    <row r="14" customHeight="1" spans="1:1">
      <c r="A14" s="58" t="s">
        <v>571</v>
      </c>
    </row>
  </sheetData>
  <mergeCells count="18">
    <mergeCell ref="A2:S2"/>
    <mergeCell ref="A3:H3"/>
    <mergeCell ref="I4:S4"/>
    <mergeCell ref="N5:S5"/>
    <mergeCell ref="A13:G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47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X9"/>
  <sheetViews>
    <sheetView zoomScaleSheetLayoutView="60" workbookViewId="0">
      <selection activeCell="G12" sqref="G12"/>
    </sheetView>
  </sheetViews>
  <sheetFormatPr defaultColWidth="8.71428571428571" defaultRowHeight="14.25" customHeight="1"/>
  <cols>
    <col min="1" max="1" width="14.1428571428571" style="58" customWidth="1"/>
    <col min="2" max="2" width="17.7142857142857" style="58" customWidth="1"/>
    <col min="3" max="3" width="14.5714285714286" style="106" customWidth="1"/>
    <col min="4" max="4" width="9.13333333333333" style="106" customWidth="1"/>
    <col min="5" max="5" width="22.2857142857143" style="106" customWidth="1"/>
    <col min="6" max="6" width="14.4285714285714" style="106" customWidth="1"/>
    <col min="7" max="7" width="16" style="106" customWidth="1"/>
    <col min="8" max="8" width="19.8571428571429" style="106" customWidth="1"/>
    <col min="9" max="9" width="12.2857142857143" style="106" customWidth="1"/>
    <col min="10" max="10" width="12" style="74" customWidth="1"/>
    <col min="11" max="13" width="10" style="74" customWidth="1"/>
    <col min="14" max="14" width="9.13333333333333" style="58" customWidth="1"/>
    <col min="15" max="16" width="9.13333333333333" style="74" customWidth="1"/>
    <col min="17" max="18" width="12.7142857142857" style="74" customWidth="1"/>
    <col min="19" max="19" width="9.13333333333333" style="58" customWidth="1"/>
    <col min="20" max="20" width="10.4285714285714" style="74" customWidth="1"/>
    <col min="21" max="21" width="9.13333333333333" style="58" customWidth="1"/>
    <col min="22" max="249" width="9.13333333333333" style="58"/>
    <col min="250" max="258" width="8.71428571428571" style="58"/>
  </cols>
  <sheetData>
    <row r="1" ht="13.5" customHeight="1" spans="1:20">
      <c r="A1" s="76" t="s">
        <v>572</v>
      </c>
      <c r="D1" s="76"/>
      <c r="E1" s="76"/>
      <c r="F1" s="76"/>
      <c r="G1" s="76"/>
      <c r="H1" s="76"/>
      <c r="I1" s="76"/>
      <c r="J1" s="118"/>
      <c r="K1" s="118"/>
      <c r="L1" s="118"/>
      <c r="M1" s="118"/>
      <c r="N1" s="119"/>
      <c r="O1" s="120"/>
      <c r="P1" s="120"/>
      <c r="Q1" s="120"/>
      <c r="R1" s="120"/>
      <c r="S1" s="127"/>
      <c r="T1" s="128"/>
    </row>
    <row r="2" ht="27.75" customHeight="1" spans="1:20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ht="26.1" customHeight="1" spans="1:20">
      <c r="A3" s="108" t="s">
        <v>22</v>
      </c>
      <c r="B3" s="108"/>
      <c r="C3" s="108"/>
      <c r="D3" s="108"/>
      <c r="E3" s="108"/>
      <c r="F3" s="80"/>
      <c r="G3" s="80"/>
      <c r="H3" s="80"/>
      <c r="I3" s="80"/>
      <c r="J3" s="121"/>
      <c r="K3" s="121"/>
      <c r="L3" s="121"/>
      <c r="M3" s="121"/>
      <c r="N3" s="119"/>
      <c r="O3" s="120"/>
      <c r="P3" s="120"/>
      <c r="Q3" s="120"/>
      <c r="R3" s="120"/>
      <c r="S3" s="129"/>
      <c r="T3" s="130" t="s">
        <v>186</v>
      </c>
    </row>
    <row r="4" ht="15.75" customHeight="1" spans="1:20">
      <c r="A4" s="109" t="s">
        <v>194</v>
      </c>
      <c r="B4" s="109" t="s">
        <v>195</v>
      </c>
      <c r="C4" s="110" t="s">
        <v>551</v>
      </c>
      <c r="D4" s="110" t="s">
        <v>573</v>
      </c>
      <c r="E4" s="110" t="s">
        <v>574</v>
      </c>
      <c r="F4" s="111" t="s">
        <v>575</v>
      </c>
      <c r="G4" s="110" t="s">
        <v>576</v>
      </c>
      <c r="H4" s="110" t="s">
        <v>577</v>
      </c>
      <c r="I4" s="110" t="s">
        <v>578</v>
      </c>
      <c r="J4" s="110" t="s">
        <v>202</v>
      </c>
      <c r="K4" s="110"/>
      <c r="L4" s="110"/>
      <c r="M4" s="110"/>
      <c r="N4" s="122"/>
      <c r="O4" s="110"/>
      <c r="P4" s="110"/>
      <c r="Q4" s="110"/>
      <c r="R4" s="110"/>
      <c r="S4" s="122"/>
      <c r="T4" s="110"/>
    </row>
    <row r="5" ht="17.25" customHeight="1" spans="1:20">
      <c r="A5" s="112"/>
      <c r="B5" s="112"/>
      <c r="C5" s="110"/>
      <c r="D5" s="110"/>
      <c r="E5" s="110"/>
      <c r="F5" s="113"/>
      <c r="G5" s="110"/>
      <c r="H5" s="110"/>
      <c r="I5" s="110"/>
      <c r="J5" s="110" t="s">
        <v>77</v>
      </c>
      <c r="K5" s="110" t="s">
        <v>80</v>
      </c>
      <c r="L5" s="110" t="s">
        <v>557</v>
      </c>
      <c r="M5" s="110" t="s">
        <v>558</v>
      </c>
      <c r="N5" s="123" t="s">
        <v>559</v>
      </c>
      <c r="O5" s="110" t="s">
        <v>560</v>
      </c>
      <c r="P5" s="110"/>
      <c r="Q5" s="110"/>
      <c r="R5" s="110"/>
      <c r="S5" s="123"/>
      <c r="T5" s="110"/>
    </row>
    <row r="6" ht="54" customHeight="1" spans="1:20">
      <c r="A6" s="112"/>
      <c r="B6" s="112"/>
      <c r="C6" s="110"/>
      <c r="D6" s="110"/>
      <c r="E6" s="110"/>
      <c r="F6" s="114"/>
      <c r="G6" s="110"/>
      <c r="H6" s="110"/>
      <c r="I6" s="110"/>
      <c r="J6" s="110"/>
      <c r="K6" s="110"/>
      <c r="L6" s="110"/>
      <c r="M6" s="110"/>
      <c r="N6" s="122"/>
      <c r="O6" s="110" t="s">
        <v>79</v>
      </c>
      <c r="P6" s="110" t="s">
        <v>86</v>
      </c>
      <c r="Q6" s="110" t="s">
        <v>278</v>
      </c>
      <c r="R6" s="110" t="s">
        <v>88</v>
      </c>
      <c r="S6" s="122" t="s">
        <v>89</v>
      </c>
      <c r="T6" s="110" t="s">
        <v>90</v>
      </c>
    </row>
    <row r="7" ht="15" customHeight="1" spans="1:20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</row>
    <row r="8" s="105" customFormat="1" ht="22.5" customHeight="1" spans="1:258">
      <c r="A8" s="115" t="s">
        <v>91</v>
      </c>
      <c r="B8" s="115" t="s">
        <v>91</v>
      </c>
      <c r="C8" s="116" t="s">
        <v>295</v>
      </c>
      <c r="D8" s="116" t="s">
        <v>579</v>
      </c>
      <c r="E8" s="116" t="s">
        <v>580</v>
      </c>
      <c r="F8" s="116" t="s">
        <v>98</v>
      </c>
      <c r="G8" s="116" t="s">
        <v>581</v>
      </c>
      <c r="H8" s="116" t="s">
        <v>105</v>
      </c>
      <c r="I8" s="116" t="s">
        <v>579</v>
      </c>
      <c r="J8" s="124">
        <v>8000</v>
      </c>
      <c r="K8" s="124">
        <v>8000</v>
      </c>
      <c r="L8" s="124" t="s">
        <v>92</v>
      </c>
      <c r="M8" s="124" t="s">
        <v>92</v>
      </c>
      <c r="N8" s="124" t="s">
        <v>92</v>
      </c>
      <c r="O8" s="124" t="s">
        <v>92</v>
      </c>
      <c r="P8" s="124" t="s">
        <v>92</v>
      </c>
      <c r="Q8" s="124" t="s">
        <v>92</v>
      </c>
      <c r="R8" s="124"/>
      <c r="S8" s="124" t="s">
        <v>92</v>
      </c>
      <c r="T8" s="124" t="s">
        <v>92</v>
      </c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</row>
    <row r="9" ht="22.5" customHeight="1" spans="1:20">
      <c r="A9" s="117" t="s">
        <v>144</v>
      </c>
      <c r="B9" s="117"/>
      <c r="C9" s="117"/>
      <c r="D9" s="117"/>
      <c r="E9" s="117"/>
      <c r="F9" s="117"/>
      <c r="G9" s="117"/>
      <c r="H9" s="117"/>
      <c r="I9" s="117"/>
      <c r="J9" s="124">
        <f>J8</f>
        <v>8000</v>
      </c>
      <c r="K9" s="124">
        <f>K8</f>
        <v>8000</v>
      </c>
      <c r="L9" s="125"/>
      <c r="M9" s="125"/>
      <c r="N9" s="126"/>
      <c r="O9" s="125"/>
      <c r="P9" s="125"/>
      <c r="Q9" s="125"/>
      <c r="R9" s="125"/>
      <c r="S9" s="126"/>
      <c r="T9" s="125"/>
    </row>
  </sheetData>
  <mergeCells count="19">
    <mergeCell ref="A2:T2"/>
    <mergeCell ref="A3:E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H11" sqref="H11"/>
    </sheetView>
  </sheetViews>
  <sheetFormatPr defaultColWidth="8.88571428571429" defaultRowHeight="14.25" customHeight="1" outlineLevelRow="7"/>
  <cols>
    <col min="1" max="1" width="50" style="74" customWidth="1"/>
    <col min="2" max="2" width="17.2857142857143" style="74" customWidth="1"/>
    <col min="3" max="4" width="13.4285714285714" style="74" customWidth="1"/>
    <col min="5" max="12" width="10.2857142857143" style="74" customWidth="1"/>
    <col min="13" max="13" width="13.1428571428571" style="74" customWidth="1"/>
    <col min="14" max="14" width="9.13333333333333" style="58" customWidth="1"/>
    <col min="15" max="246" width="9.13333333333333" style="58"/>
    <col min="247" max="247" width="9.13333333333333" style="75"/>
    <col min="248" max="256" width="8.88571428571429" style="75"/>
  </cols>
  <sheetData>
    <row r="1" s="58" customFormat="1" ht="13.5" customHeight="1" spans="1:13">
      <c r="A1" s="76" t="s">
        <v>582</v>
      </c>
      <c r="B1" s="76"/>
      <c r="C1" s="76"/>
      <c r="D1" s="77"/>
      <c r="E1" s="74"/>
      <c r="F1" s="74"/>
      <c r="G1" s="74"/>
      <c r="H1" s="74"/>
      <c r="I1" s="74"/>
      <c r="J1" s="74"/>
      <c r="K1" s="74"/>
      <c r="L1" s="74"/>
      <c r="M1" s="74"/>
    </row>
    <row r="2" s="58" customFormat="1" ht="35" customHeight="1" spans="1:13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="73" customFormat="1" ht="24" customHeight="1" spans="1:13">
      <c r="A3" s="79" t="s">
        <v>22</v>
      </c>
      <c r="B3" s="80"/>
      <c r="C3" s="80"/>
      <c r="D3" s="80"/>
      <c r="E3" s="81"/>
      <c r="F3" s="81"/>
      <c r="G3" s="81"/>
      <c r="H3" s="81"/>
      <c r="I3" s="81"/>
      <c r="J3" s="100"/>
      <c r="K3" s="100"/>
      <c r="L3" s="100"/>
      <c r="M3" s="101" t="s">
        <v>186</v>
      </c>
    </row>
    <row r="4" s="58" customFormat="1" ht="19.5" customHeight="1" spans="1:13">
      <c r="A4" s="82" t="s">
        <v>583</v>
      </c>
      <c r="B4" s="83" t="s">
        <v>202</v>
      </c>
      <c r="C4" s="84"/>
      <c r="D4" s="84"/>
      <c r="E4" s="85" t="s">
        <v>584</v>
      </c>
      <c r="F4" s="85"/>
      <c r="G4" s="85"/>
      <c r="H4" s="85"/>
      <c r="I4" s="85"/>
      <c r="J4" s="85"/>
      <c r="K4" s="85"/>
      <c r="L4" s="85"/>
      <c r="M4" s="85"/>
    </row>
    <row r="5" s="58" customFormat="1" ht="40.5" customHeight="1" spans="1:13">
      <c r="A5" s="86"/>
      <c r="B5" s="87" t="s">
        <v>77</v>
      </c>
      <c r="C5" s="88" t="s">
        <v>80</v>
      </c>
      <c r="D5" s="89" t="s">
        <v>585</v>
      </c>
      <c r="E5" s="86" t="s">
        <v>586</v>
      </c>
      <c r="F5" s="86" t="s">
        <v>587</v>
      </c>
      <c r="G5" s="86" t="s">
        <v>588</v>
      </c>
      <c r="H5" s="86" t="s">
        <v>589</v>
      </c>
      <c r="I5" s="102" t="s">
        <v>590</v>
      </c>
      <c r="J5" s="86" t="s">
        <v>591</v>
      </c>
      <c r="K5" s="86" t="s">
        <v>592</v>
      </c>
      <c r="L5" s="86" t="s">
        <v>593</v>
      </c>
      <c r="M5" s="86" t="s">
        <v>594</v>
      </c>
    </row>
    <row r="6" s="58" customFormat="1" ht="19.5" customHeight="1" spans="1:13">
      <c r="A6" s="82">
        <v>1</v>
      </c>
      <c r="B6" s="82">
        <v>2</v>
      </c>
      <c r="C6" s="82">
        <v>3</v>
      </c>
      <c r="D6" s="90">
        <v>4</v>
      </c>
      <c r="E6" s="82">
        <v>5</v>
      </c>
      <c r="F6" s="82">
        <v>6</v>
      </c>
      <c r="G6" s="82">
        <v>7</v>
      </c>
      <c r="H6" s="91">
        <v>8</v>
      </c>
      <c r="I6" s="103">
        <v>9</v>
      </c>
      <c r="J6" s="103">
        <v>10</v>
      </c>
      <c r="K6" s="103">
        <v>11</v>
      </c>
      <c r="L6" s="91">
        <v>12</v>
      </c>
      <c r="M6" s="103">
        <v>13</v>
      </c>
    </row>
    <row r="7" s="58" customFormat="1" ht="19.5" customHeight="1" spans="1:247">
      <c r="A7" s="92" t="s">
        <v>595</v>
      </c>
      <c r="B7" s="93"/>
      <c r="C7" s="93"/>
      <c r="D7" s="93"/>
      <c r="E7" s="93"/>
      <c r="F7" s="93"/>
      <c r="G7" s="94"/>
      <c r="H7" s="95" t="s">
        <v>92</v>
      </c>
      <c r="I7" s="95" t="s">
        <v>92</v>
      </c>
      <c r="J7" s="95" t="s">
        <v>92</v>
      </c>
      <c r="K7" s="95" t="s">
        <v>92</v>
      </c>
      <c r="L7" s="95" t="s">
        <v>92</v>
      </c>
      <c r="M7" s="95" t="s">
        <v>92</v>
      </c>
      <c r="IM7" s="104"/>
    </row>
    <row r="8" s="58" customFormat="1" ht="19.5" customHeight="1" spans="1:13">
      <c r="A8" s="96" t="s">
        <v>92</v>
      </c>
      <c r="B8" s="97" t="s">
        <v>92</v>
      </c>
      <c r="C8" s="97" t="s">
        <v>92</v>
      </c>
      <c r="D8" s="98" t="s">
        <v>92</v>
      </c>
      <c r="E8" s="97" t="s">
        <v>92</v>
      </c>
      <c r="F8" s="97" t="s">
        <v>92</v>
      </c>
      <c r="G8" s="97" t="s">
        <v>92</v>
      </c>
      <c r="H8" s="99" t="s">
        <v>92</v>
      </c>
      <c r="I8" s="99" t="s">
        <v>92</v>
      </c>
      <c r="J8" s="99" t="s">
        <v>92</v>
      </c>
      <c r="K8" s="99" t="s">
        <v>92</v>
      </c>
      <c r="L8" s="99" t="s">
        <v>92</v>
      </c>
      <c r="M8" s="99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H33" sqref="H33"/>
    </sheetView>
  </sheetViews>
  <sheetFormatPr defaultColWidth="8.88571428571429" defaultRowHeight="12" outlineLevelRow="6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18.84761904761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596</v>
      </c>
      <c r="J1" s="72"/>
    </row>
    <row r="2" ht="28.5" customHeight="1" spans="1:10">
      <c r="A2" s="59" t="s">
        <v>17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583</v>
      </c>
      <c r="B4" s="63" t="s">
        <v>314</v>
      </c>
      <c r="C4" s="63" t="s">
        <v>315</v>
      </c>
      <c r="D4" s="63" t="s">
        <v>316</v>
      </c>
      <c r="E4" s="63" t="s">
        <v>317</v>
      </c>
      <c r="F4" s="64" t="s">
        <v>318</v>
      </c>
      <c r="G4" s="63" t="s">
        <v>319</v>
      </c>
      <c r="H4" s="64" t="s">
        <v>320</v>
      </c>
      <c r="I4" s="64" t="s">
        <v>321</v>
      </c>
      <c r="J4" s="63" t="s">
        <v>322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65" t="s">
        <v>595</v>
      </c>
      <c r="B6" s="66"/>
      <c r="C6" s="66"/>
      <c r="D6" s="67"/>
      <c r="E6" s="68"/>
      <c r="F6" s="69"/>
      <c r="G6" s="68"/>
      <c r="H6" s="69"/>
      <c r="I6" s="69"/>
      <c r="J6" s="68"/>
    </row>
    <row r="7" ht="42.75" customHeight="1" spans="1:10">
      <c r="A7" s="70" t="s">
        <v>92</v>
      </c>
      <c r="B7" s="70" t="s">
        <v>92</v>
      </c>
      <c r="C7" s="70" t="s">
        <v>92</v>
      </c>
      <c r="D7" s="70" t="s">
        <v>92</v>
      </c>
      <c r="E7" s="71" t="s">
        <v>92</v>
      </c>
      <c r="F7" s="70" t="s">
        <v>92</v>
      </c>
      <c r="G7" s="71" t="s">
        <v>92</v>
      </c>
      <c r="H7" s="70" t="s">
        <v>92</v>
      </c>
      <c r="I7" s="70" t="s">
        <v>92</v>
      </c>
      <c r="J7" s="71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B2" sqref="B2:I2"/>
    </sheetView>
  </sheetViews>
  <sheetFormatPr defaultColWidth="8.88571428571429" defaultRowHeight="12"/>
  <cols>
    <col min="1" max="1" width="12" style="41" customWidth="1"/>
    <col min="2" max="2" width="29" style="41"/>
    <col min="3" max="3" width="18.7142857142857" style="41" customWidth="1"/>
    <col min="4" max="4" width="24.847619047619" style="41" customWidth="1"/>
    <col min="5" max="7" width="23.5714285714286" style="41" customWidth="1"/>
    <col min="8" max="8" width="25.1333333333333" style="41" customWidth="1"/>
    <col min="9" max="9" width="18.847619047619" style="41" customWidth="1"/>
    <col min="10" max="16384" width="9.13333333333333" style="41"/>
  </cols>
  <sheetData>
    <row r="1" spans="1:9">
      <c r="A1" s="41" t="s">
        <v>597</v>
      </c>
      <c r="I1" s="55"/>
    </row>
    <row r="2" ht="28.5" spans="2:9">
      <c r="B2" s="42" t="s">
        <v>18</v>
      </c>
      <c r="C2" s="42"/>
      <c r="D2" s="42"/>
      <c r="E2" s="42"/>
      <c r="F2" s="42"/>
      <c r="G2" s="42"/>
      <c r="H2" s="42"/>
      <c r="I2" s="42"/>
    </row>
    <row r="3" ht="13.5" spans="1:3">
      <c r="A3" s="43" t="s">
        <v>22</v>
      </c>
      <c r="C3" s="44"/>
    </row>
    <row r="4" ht="18" customHeight="1" spans="1:9">
      <c r="A4" s="45" t="s">
        <v>194</v>
      </c>
      <c r="B4" s="45" t="s">
        <v>195</v>
      </c>
      <c r="C4" s="45" t="s">
        <v>598</v>
      </c>
      <c r="D4" s="45" t="s">
        <v>599</v>
      </c>
      <c r="E4" s="45" t="s">
        <v>600</v>
      </c>
      <c r="F4" s="45" t="s">
        <v>601</v>
      </c>
      <c r="G4" s="46" t="s">
        <v>602</v>
      </c>
      <c r="H4" s="47"/>
      <c r="I4" s="56"/>
    </row>
    <row r="5" ht="18" customHeight="1" spans="1:9">
      <c r="A5" s="48"/>
      <c r="B5" s="48"/>
      <c r="C5" s="48"/>
      <c r="D5" s="48"/>
      <c r="E5" s="48"/>
      <c r="F5" s="48"/>
      <c r="G5" s="49" t="s">
        <v>555</v>
      </c>
      <c r="H5" s="49" t="s">
        <v>603</v>
      </c>
      <c r="I5" s="49" t="s">
        <v>604</v>
      </c>
    </row>
    <row r="6" ht="21" customHeight="1" spans="1:9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</row>
    <row r="7" ht="33" customHeight="1" spans="1:9">
      <c r="A7" s="51"/>
      <c r="B7" s="52"/>
      <c r="C7" s="52"/>
      <c r="D7" s="52"/>
      <c r="E7" s="52"/>
      <c r="F7" s="52"/>
      <c r="G7" s="50"/>
      <c r="H7" s="50"/>
      <c r="I7" s="50"/>
    </row>
    <row r="8" ht="24" customHeight="1" spans="1:9">
      <c r="A8" s="51"/>
      <c r="B8" s="53"/>
      <c r="C8" s="53"/>
      <c r="D8" s="53"/>
      <c r="E8" s="53"/>
      <c r="F8" s="53"/>
      <c r="G8" s="50"/>
      <c r="H8" s="50"/>
      <c r="I8" s="50"/>
    </row>
    <row r="9" ht="24" customHeight="1" spans="1:9">
      <c r="A9" s="54" t="s">
        <v>77</v>
      </c>
      <c r="B9" s="54"/>
      <c r="C9" s="54"/>
      <c r="D9" s="54"/>
      <c r="E9" s="54"/>
      <c r="F9" s="54"/>
      <c r="G9" s="50"/>
      <c r="H9" s="50"/>
      <c r="I9" s="50"/>
    </row>
    <row r="10" spans="1:1">
      <c r="A10" s="41" t="s">
        <v>605</v>
      </c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1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3" sqref="A3:G3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9" t="s">
        <v>606</v>
      </c>
      <c r="D1" s="30"/>
      <c r="E1" s="30"/>
      <c r="F1" s="30"/>
      <c r="G1" s="30"/>
      <c r="K1" s="39"/>
    </row>
    <row r="2" s="1" customFormat="1" ht="27.75" customHeight="1" spans="1:11">
      <c r="A2" s="31" t="s">
        <v>607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186</v>
      </c>
    </row>
    <row r="4" s="1" customFormat="1" ht="21.75" customHeight="1" spans="1:11">
      <c r="A4" s="9" t="s">
        <v>273</v>
      </c>
      <c r="B4" s="9" t="s">
        <v>197</v>
      </c>
      <c r="C4" s="9" t="s">
        <v>274</v>
      </c>
      <c r="D4" s="10" t="s">
        <v>198</v>
      </c>
      <c r="E4" s="10" t="s">
        <v>199</v>
      </c>
      <c r="F4" s="10" t="s">
        <v>275</v>
      </c>
      <c r="G4" s="10" t="s">
        <v>276</v>
      </c>
      <c r="H4" s="16" t="s">
        <v>77</v>
      </c>
      <c r="I4" s="11" t="s">
        <v>608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2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0">
        <v>10</v>
      </c>
      <c r="K7" s="40">
        <v>11</v>
      </c>
    </row>
    <row r="8" s="1" customFormat="1" ht="37" customHeight="1" spans="1:11">
      <c r="A8" s="33" t="s">
        <v>609</v>
      </c>
      <c r="B8" s="23"/>
      <c r="C8" s="34"/>
      <c r="D8" s="34"/>
      <c r="E8" s="34"/>
      <c r="F8" s="34"/>
      <c r="G8" s="34"/>
      <c r="H8" s="35"/>
      <c r="I8" s="35"/>
      <c r="J8" s="35"/>
      <c r="K8" s="35"/>
    </row>
    <row r="9" s="1" customFormat="1" ht="30.65" customHeight="1" spans="1:11">
      <c r="A9" s="36"/>
      <c r="B9" s="36"/>
      <c r="C9" s="36"/>
      <c r="D9" s="36"/>
      <c r="E9" s="36"/>
      <c r="F9" s="36"/>
      <c r="G9" s="36"/>
      <c r="H9" s="35"/>
      <c r="I9" s="35"/>
      <c r="J9" s="35"/>
      <c r="K9" s="35"/>
    </row>
    <row r="10" s="1" customFormat="1" ht="18.75" customHeight="1" spans="1:11">
      <c r="A10" s="37" t="s">
        <v>144</v>
      </c>
      <c r="B10" s="37"/>
      <c r="C10" s="37"/>
      <c r="D10" s="37"/>
      <c r="E10" s="37"/>
      <c r="F10" s="37"/>
      <c r="G10" s="37"/>
      <c r="H10" s="38"/>
      <c r="I10" s="35"/>
      <c r="J10" s="35"/>
      <c r="K10" s="35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B33" sqref="B33"/>
    </sheetView>
  </sheetViews>
  <sheetFormatPr defaultColWidth="8" defaultRowHeight="12" outlineLevelCol="3"/>
  <cols>
    <col min="1" max="1" width="39.5714285714286" style="74" customWidth="1"/>
    <col min="2" max="2" width="43.1333333333333" style="74" customWidth="1"/>
    <col min="3" max="3" width="40.4285714285714" style="74" customWidth="1"/>
    <col min="4" max="4" width="46.1333333333333" style="74" customWidth="1"/>
    <col min="5" max="5" width="8" style="58" customWidth="1"/>
    <col min="6" max="16384" width="8" style="58"/>
  </cols>
  <sheetData>
    <row r="1" ht="17" customHeight="1" spans="1:4">
      <c r="A1" s="349" t="s">
        <v>21</v>
      </c>
      <c r="B1" s="76"/>
      <c r="C1" s="76"/>
      <c r="D1" s="152"/>
    </row>
    <row r="2" ht="36" customHeight="1" spans="1:4">
      <c r="A2" s="59" t="s">
        <v>2</v>
      </c>
      <c r="B2" s="350"/>
      <c r="C2" s="350"/>
      <c r="D2" s="350"/>
    </row>
    <row r="3" ht="21" customHeight="1" spans="1:4">
      <c r="A3" s="79" t="s">
        <v>22</v>
      </c>
      <c r="B3" s="298"/>
      <c r="C3" s="298"/>
      <c r="D3" s="150" t="s">
        <v>23</v>
      </c>
    </row>
    <row r="4" ht="19.5" customHeight="1" spans="1:4">
      <c r="A4" s="83" t="s">
        <v>24</v>
      </c>
      <c r="B4" s="162"/>
      <c r="C4" s="83" t="s">
        <v>25</v>
      </c>
      <c r="D4" s="162"/>
    </row>
    <row r="5" ht="19.5" customHeight="1" spans="1:4">
      <c r="A5" s="82" t="s">
        <v>26</v>
      </c>
      <c r="B5" s="82" t="s">
        <v>27</v>
      </c>
      <c r="C5" s="82" t="s">
        <v>28</v>
      </c>
      <c r="D5" s="82" t="s">
        <v>27</v>
      </c>
    </row>
    <row r="6" ht="19.5" customHeight="1" spans="1:4">
      <c r="A6" s="86"/>
      <c r="B6" s="86"/>
      <c r="C6" s="86"/>
      <c r="D6" s="86"/>
    </row>
    <row r="7" ht="20.25" customHeight="1" spans="1:4">
      <c r="A7" s="303" t="s">
        <v>29</v>
      </c>
      <c r="B7" s="278">
        <v>9184051</v>
      </c>
      <c r="C7" s="303" t="s">
        <v>30</v>
      </c>
      <c r="D7" s="351">
        <v>7473859.8</v>
      </c>
    </row>
    <row r="8" ht="20.25" customHeight="1" spans="1:4">
      <c r="A8" s="303" t="s">
        <v>31</v>
      </c>
      <c r="B8" s="278"/>
      <c r="C8" s="303" t="s">
        <v>32</v>
      </c>
      <c r="D8" s="351"/>
    </row>
    <row r="9" ht="20.25" customHeight="1" spans="1:4">
      <c r="A9" s="303" t="s">
        <v>33</v>
      </c>
      <c r="B9" s="278"/>
      <c r="C9" s="303" t="s">
        <v>34</v>
      </c>
      <c r="D9" s="351"/>
    </row>
    <row r="10" ht="20.25" customHeight="1" spans="1:4">
      <c r="A10" s="303" t="s">
        <v>35</v>
      </c>
      <c r="B10" s="278"/>
      <c r="C10" s="303" t="s">
        <v>36</v>
      </c>
      <c r="D10" s="351"/>
    </row>
    <row r="11" ht="20.25" customHeight="1" spans="1:4">
      <c r="A11" s="303" t="s">
        <v>37</v>
      </c>
      <c r="B11" s="352"/>
      <c r="C11" s="303" t="s">
        <v>38</v>
      </c>
      <c r="D11" s="351"/>
    </row>
    <row r="12" ht="20.25" customHeight="1" spans="1:4">
      <c r="A12" s="303" t="s">
        <v>39</v>
      </c>
      <c r="B12" s="308"/>
      <c r="C12" s="303" t="s">
        <v>40</v>
      </c>
      <c r="D12" s="351"/>
    </row>
    <row r="13" ht="20.25" customHeight="1" spans="1:4">
      <c r="A13" s="303" t="s">
        <v>41</v>
      </c>
      <c r="B13" s="308"/>
      <c r="C13" s="303" t="s">
        <v>42</v>
      </c>
      <c r="D13" s="351"/>
    </row>
    <row r="14" ht="20.25" customHeight="1" spans="1:4">
      <c r="A14" s="303" t="s">
        <v>43</v>
      </c>
      <c r="B14" s="308"/>
      <c r="C14" s="303" t="s">
        <v>44</v>
      </c>
      <c r="D14" s="351">
        <v>752170</v>
      </c>
    </row>
    <row r="15" ht="20.25" customHeight="1" spans="1:4">
      <c r="A15" s="353" t="s">
        <v>45</v>
      </c>
      <c r="B15" s="354"/>
      <c r="C15" s="303" t="s">
        <v>46</v>
      </c>
      <c r="D15" s="351">
        <v>511450</v>
      </c>
    </row>
    <row r="16" ht="20.25" customHeight="1" spans="1:4">
      <c r="A16" s="353" t="s">
        <v>47</v>
      </c>
      <c r="B16" s="355"/>
      <c r="C16" s="303" t="s">
        <v>48</v>
      </c>
      <c r="D16" s="351"/>
    </row>
    <row r="17" ht="20.25" customHeight="1" spans="1:4">
      <c r="A17" s="353"/>
      <c r="B17" s="356"/>
      <c r="C17" s="303" t="s">
        <v>49</v>
      </c>
      <c r="D17" s="351"/>
    </row>
    <row r="18" ht="20.25" customHeight="1" spans="1:4">
      <c r="A18" s="355"/>
      <c r="B18" s="356"/>
      <c r="C18" s="303" t="s">
        <v>50</v>
      </c>
      <c r="D18" s="351"/>
    </row>
    <row r="19" ht="20.25" customHeight="1" spans="1:4">
      <c r="A19" s="355"/>
      <c r="B19" s="356"/>
      <c r="C19" s="303" t="s">
        <v>51</v>
      </c>
      <c r="D19" s="351"/>
    </row>
    <row r="20" ht="20.25" customHeight="1" spans="1:4">
      <c r="A20" s="355"/>
      <c r="B20" s="356"/>
      <c r="C20" s="303" t="s">
        <v>52</v>
      </c>
      <c r="D20" s="351"/>
    </row>
    <row r="21" ht="20.25" customHeight="1" spans="1:4">
      <c r="A21" s="355"/>
      <c r="B21" s="356"/>
      <c r="C21" s="303" t="s">
        <v>53</v>
      </c>
      <c r="D21" s="351"/>
    </row>
    <row r="22" ht="20.25" customHeight="1" spans="1:4">
      <c r="A22" s="355"/>
      <c r="B22" s="356"/>
      <c r="C22" s="303" t="s">
        <v>54</v>
      </c>
      <c r="D22" s="351"/>
    </row>
    <row r="23" ht="20.25" customHeight="1" spans="1:4">
      <c r="A23" s="355"/>
      <c r="B23" s="356"/>
      <c r="C23" s="303" t="s">
        <v>55</v>
      </c>
      <c r="D23" s="351"/>
    </row>
    <row r="24" ht="20.25" customHeight="1" spans="1:4">
      <c r="A24" s="355"/>
      <c r="B24" s="356"/>
      <c r="C24" s="303" t="s">
        <v>56</v>
      </c>
      <c r="D24" s="351"/>
    </row>
    <row r="25" ht="20.25" customHeight="1" spans="1:4">
      <c r="A25" s="355"/>
      <c r="B25" s="356"/>
      <c r="C25" s="303" t="s">
        <v>57</v>
      </c>
      <c r="D25" s="351">
        <v>493044</v>
      </c>
    </row>
    <row r="26" ht="20.25" customHeight="1" spans="1:4">
      <c r="A26" s="355"/>
      <c r="B26" s="356"/>
      <c r="C26" s="303" t="s">
        <v>58</v>
      </c>
      <c r="D26" s="351"/>
    </row>
    <row r="27" ht="20.25" customHeight="1" spans="1:4">
      <c r="A27" s="355"/>
      <c r="B27" s="356"/>
      <c r="C27" s="303" t="s">
        <v>59</v>
      </c>
      <c r="D27" s="351"/>
    </row>
    <row r="28" ht="20.25" customHeight="1" spans="1:4">
      <c r="A28" s="355"/>
      <c r="B28" s="356"/>
      <c r="C28" s="303" t="s">
        <v>60</v>
      </c>
      <c r="D28" s="351"/>
    </row>
    <row r="29" ht="20.25" customHeight="1" spans="1:4">
      <c r="A29" s="355"/>
      <c r="B29" s="356"/>
      <c r="C29" s="303" t="s">
        <v>61</v>
      </c>
      <c r="D29" s="351"/>
    </row>
    <row r="30" ht="20.25" customHeight="1" spans="1:4">
      <c r="A30" s="357"/>
      <c r="B30" s="358"/>
      <c r="C30" s="303" t="s">
        <v>62</v>
      </c>
      <c r="D30" s="351"/>
    </row>
    <row r="31" ht="20.25" customHeight="1" spans="1:4">
      <c r="A31" s="357"/>
      <c r="B31" s="358"/>
      <c r="C31" s="303" t="s">
        <v>63</v>
      </c>
      <c r="D31" s="351"/>
    </row>
    <row r="32" ht="20.25" customHeight="1" spans="1:4">
      <c r="A32" s="357"/>
      <c r="B32" s="358"/>
      <c r="C32" s="303" t="s">
        <v>64</v>
      </c>
      <c r="D32" s="351"/>
    </row>
    <row r="33" ht="20.25" customHeight="1" spans="1:4">
      <c r="A33" s="359" t="s">
        <v>65</v>
      </c>
      <c r="B33" s="360">
        <f>B7+B8+B9+B10+B11</f>
        <v>9184051</v>
      </c>
      <c r="C33" s="309" t="s">
        <v>66</v>
      </c>
      <c r="D33" s="305">
        <f>SUM(D7:D29)</f>
        <v>9230523.8</v>
      </c>
    </row>
    <row r="34" ht="20.25" customHeight="1" spans="1:4">
      <c r="A34" s="353" t="s">
        <v>67</v>
      </c>
      <c r="B34" s="361">
        <v>46472.8</v>
      </c>
      <c r="C34" s="303" t="s">
        <v>68</v>
      </c>
      <c r="D34" s="278"/>
    </row>
    <row r="35" s="1" customFormat="1" ht="25.4" customHeight="1" spans="1:4">
      <c r="A35" s="362" t="s">
        <v>69</v>
      </c>
      <c r="B35" s="363"/>
      <c r="C35" s="364" t="s">
        <v>69</v>
      </c>
      <c r="D35" s="365"/>
    </row>
    <row r="36" s="1" customFormat="1" ht="25.4" customHeight="1" spans="1:4">
      <c r="A36" s="362" t="s">
        <v>70</v>
      </c>
      <c r="B36" s="363">
        <v>46472.8</v>
      </c>
      <c r="C36" s="364" t="s">
        <v>71</v>
      </c>
      <c r="D36" s="365"/>
    </row>
    <row r="37" ht="20.25" customHeight="1" spans="1:4">
      <c r="A37" s="366" t="s">
        <v>72</v>
      </c>
      <c r="B37" s="367">
        <f>B33+B34</f>
        <v>9230523.8</v>
      </c>
      <c r="C37" s="309" t="s">
        <v>73</v>
      </c>
      <c r="D37" s="367">
        <f>D33+D34</f>
        <v>9230523.8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69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E17" sqref="E17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610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611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186</v>
      </c>
    </row>
    <row r="4" s="1" customFormat="1" ht="21.75" customHeight="1" spans="1:7">
      <c r="A4" s="9" t="s">
        <v>274</v>
      </c>
      <c r="B4" s="9" t="s">
        <v>273</v>
      </c>
      <c r="C4" s="9" t="s">
        <v>197</v>
      </c>
      <c r="D4" s="10" t="s">
        <v>612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613</v>
      </c>
      <c r="F5" s="10" t="s">
        <v>614</v>
      </c>
      <c r="G5" s="10" t="s">
        <v>615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280</v>
      </c>
      <c r="C8" s="22" t="s">
        <v>282</v>
      </c>
      <c r="D8" s="23" t="s">
        <v>616</v>
      </c>
      <c r="E8" s="24">
        <v>483000</v>
      </c>
      <c r="F8" s="24">
        <f>E8</f>
        <v>483000</v>
      </c>
      <c r="G8" s="24">
        <f>F8</f>
        <v>483000</v>
      </c>
    </row>
    <row r="9" s="1" customFormat="1" ht="29.9" customHeight="1" spans="1:7">
      <c r="A9" s="21" t="s">
        <v>91</v>
      </c>
      <c r="B9" s="22" t="s">
        <v>280</v>
      </c>
      <c r="C9" s="25" t="s">
        <v>289</v>
      </c>
      <c r="D9" s="23" t="s">
        <v>616</v>
      </c>
      <c r="E9" s="24">
        <v>1600000</v>
      </c>
      <c r="F9" s="24">
        <f t="shared" ref="F9:F19" si="0">E9</f>
        <v>1600000</v>
      </c>
      <c r="G9" s="24">
        <f t="shared" ref="G9:G19" si="1">F9</f>
        <v>1600000</v>
      </c>
    </row>
    <row r="10" s="1" customFormat="1" ht="29.9" customHeight="1" spans="1:7">
      <c r="A10" s="21" t="s">
        <v>91</v>
      </c>
      <c r="B10" s="22" t="s">
        <v>280</v>
      </c>
      <c r="C10" s="25" t="s">
        <v>291</v>
      </c>
      <c r="D10" s="23" t="s">
        <v>616</v>
      </c>
      <c r="E10" s="24">
        <v>60000</v>
      </c>
      <c r="F10" s="24">
        <f t="shared" si="0"/>
        <v>60000</v>
      </c>
      <c r="G10" s="24">
        <f t="shared" si="1"/>
        <v>60000</v>
      </c>
    </row>
    <row r="11" s="1" customFormat="1" ht="29.9" customHeight="1" spans="1:7">
      <c r="A11" s="21" t="s">
        <v>91</v>
      </c>
      <c r="B11" s="22" t="s">
        <v>280</v>
      </c>
      <c r="C11" s="25" t="s">
        <v>293</v>
      </c>
      <c r="D11" s="23" t="s">
        <v>616</v>
      </c>
      <c r="E11" s="24">
        <v>14000</v>
      </c>
      <c r="F11" s="24">
        <f t="shared" si="0"/>
        <v>14000</v>
      </c>
      <c r="G11" s="24">
        <f t="shared" si="1"/>
        <v>14000</v>
      </c>
    </row>
    <row r="12" s="1" customFormat="1" ht="29.9" customHeight="1" spans="1:7">
      <c r="A12" s="21" t="s">
        <v>91</v>
      </c>
      <c r="B12" s="22" t="s">
        <v>280</v>
      </c>
      <c r="C12" s="25" t="s">
        <v>295</v>
      </c>
      <c r="D12" s="23" t="s">
        <v>616</v>
      </c>
      <c r="E12" s="24">
        <v>8000</v>
      </c>
      <c r="F12" s="24">
        <f t="shared" si="0"/>
        <v>8000</v>
      </c>
      <c r="G12" s="24">
        <f t="shared" si="1"/>
        <v>8000</v>
      </c>
    </row>
    <row r="13" s="1" customFormat="1" ht="29.9" customHeight="1" spans="1:7">
      <c r="A13" s="21" t="s">
        <v>91</v>
      </c>
      <c r="B13" s="22" t="s">
        <v>280</v>
      </c>
      <c r="C13" s="25" t="s">
        <v>299</v>
      </c>
      <c r="D13" s="23" t="s">
        <v>616</v>
      </c>
      <c r="E13" s="24">
        <v>60000</v>
      </c>
      <c r="F13" s="24">
        <f t="shared" si="0"/>
        <v>60000</v>
      </c>
      <c r="G13" s="24">
        <f t="shared" si="1"/>
        <v>60000</v>
      </c>
    </row>
    <row r="14" s="1" customFormat="1" ht="29.9" customHeight="1" spans="1:7">
      <c r="A14" s="21" t="s">
        <v>91</v>
      </c>
      <c r="B14" s="25" t="s">
        <v>300</v>
      </c>
      <c r="C14" s="25" t="s">
        <v>302</v>
      </c>
      <c r="D14" s="23" t="s">
        <v>616</v>
      </c>
      <c r="E14" s="24">
        <v>51400</v>
      </c>
      <c r="F14" s="24">
        <f t="shared" si="0"/>
        <v>51400</v>
      </c>
      <c r="G14" s="24">
        <f t="shared" si="1"/>
        <v>51400</v>
      </c>
    </row>
    <row r="15" s="1" customFormat="1" ht="29.9" customHeight="1" spans="1:7">
      <c r="A15" s="21" t="s">
        <v>91</v>
      </c>
      <c r="B15" s="25" t="s">
        <v>300</v>
      </c>
      <c r="C15" s="25" t="s">
        <v>304</v>
      </c>
      <c r="D15" s="23" t="s">
        <v>616</v>
      </c>
      <c r="E15" s="24">
        <v>10000</v>
      </c>
      <c r="F15" s="24">
        <f t="shared" si="0"/>
        <v>10000</v>
      </c>
      <c r="G15" s="24">
        <f t="shared" si="1"/>
        <v>10000</v>
      </c>
    </row>
    <row r="16" s="1" customFormat="1" ht="29.9" customHeight="1" spans="1:7">
      <c r="A16" s="21" t="s">
        <v>91</v>
      </c>
      <c r="B16" s="25" t="s">
        <v>300</v>
      </c>
      <c r="C16" s="25" t="s">
        <v>306</v>
      </c>
      <c r="D16" s="23" t="s">
        <v>616</v>
      </c>
      <c r="E16" s="24">
        <v>170600</v>
      </c>
      <c r="F16" s="24">
        <f t="shared" si="0"/>
        <v>170600</v>
      </c>
      <c r="G16" s="24">
        <f t="shared" si="1"/>
        <v>170600</v>
      </c>
    </row>
    <row r="17" s="1" customFormat="1" ht="18.75" customHeight="1" spans="1:7">
      <c r="A17" s="26" t="s">
        <v>77</v>
      </c>
      <c r="B17" s="27"/>
      <c r="C17" s="27"/>
      <c r="D17" s="28"/>
      <c r="E17" s="24">
        <f>SUM(E8:E16)</f>
        <v>2457000</v>
      </c>
      <c r="F17" s="24">
        <f>SUM(F8:F16)</f>
        <v>2457000</v>
      </c>
      <c r="G17" s="24">
        <f>SUM(G8:G16)</f>
        <v>2457000</v>
      </c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9" sqref="E9"/>
    </sheetView>
  </sheetViews>
  <sheetFormatPr defaultColWidth="8" defaultRowHeight="14.25" customHeight="1"/>
  <cols>
    <col min="1" max="1" width="21.1333333333333" style="74" customWidth="1"/>
    <col min="2" max="2" width="23.4285714285714" style="74" customWidth="1"/>
    <col min="3" max="5" width="12.5714285714286" style="74" customWidth="1"/>
    <col min="6" max="6" width="14" style="74" customWidth="1"/>
    <col min="7" max="8" width="12.5714285714286" style="74" customWidth="1"/>
    <col min="9" max="9" width="8.84761904761905" style="74" customWidth="1"/>
    <col min="10" max="14" width="12.5714285714286" style="74" customWidth="1"/>
    <col min="15" max="15" width="10.2857142857143" style="58" customWidth="1"/>
    <col min="16" max="16" width="9.57142857142857" style="58" customWidth="1"/>
    <col min="17" max="17" width="9.71428571428571" style="58" customWidth="1"/>
    <col min="18" max="18" width="10.5714285714286" style="58" customWidth="1"/>
    <col min="19" max="19" width="10.8571428571429" style="74" customWidth="1"/>
    <col min="20" max="20" width="8" style="58" customWidth="1"/>
    <col min="21" max="16384" width="8" style="58"/>
  </cols>
  <sheetData>
    <row r="1" ht="12" customHeight="1" spans="1:18">
      <c r="A1" s="322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338"/>
      <c r="P1" s="338"/>
      <c r="Q1" s="338"/>
      <c r="R1" s="338"/>
    </row>
    <row r="2" ht="36" customHeight="1" spans="1:19">
      <c r="A2" s="323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  <c r="S2" s="60"/>
    </row>
    <row r="3" ht="20.25" customHeight="1" spans="1:19">
      <c r="A3" s="79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39"/>
      <c r="P3" s="339"/>
      <c r="Q3" s="339"/>
      <c r="R3" s="339"/>
      <c r="S3" s="345" t="s">
        <v>23</v>
      </c>
    </row>
    <row r="4" ht="18.75" customHeight="1" spans="1:19">
      <c r="A4" s="324" t="s">
        <v>75</v>
      </c>
      <c r="B4" s="325" t="s">
        <v>76</v>
      </c>
      <c r="C4" s="325" t="s">
        <v>77</v>
      </c>
      <c r="D4" s="326" t="s">
        <v>78</v>
      </c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40" t="s">
        <v>67</v>
      </c>
      <c r="P4" s="340"/>
      <c r="Q4" s="340"/>
      <c r="R4" s="340"/>
      <c r="S4" s="346"/>
    </row>
    <row r="5" ht="18.75" customHeight="1" spans="1:19">
      <c r="A5" s="328"/>
      <c r="B5" s="329"/>
      <c r="C5" s="329"/>
      <c r="D5" s="330" t="s">
        <v>79</v>
      </c>
      <c r="E5" s="330" t="s">
        <v>80</v>
      </c>
      <c r="F5" s="330" t="s">
        <v>81</v>
      </c>
      <c r="G5" s="330" t="s">
        <v>82</v>
      </c>
      <c r="H5" s="330" t="s">
        <v>83</v>
      </c>
      <c r="I5" s="341" t="s">
        <v>84</v>
      </c>
      <c r="J5" s="327"/>
      <c r="K5" s="327"/>
      <c r="L5" s="327"/>
      <c r="M5" s="327"/>
      <c r="N5" s="327"/>
      <c r="O5" s="340" t="s">
        <v>79</v>
      </c>
      <c r="P5" s="340" t="s">
        <v>80</v>
      </c>
      <c r="Q5" s="340" t="s">
        <v>81</v>
      </c>
      <c r="R5" s="347" t="s">
        <v>82</v>
      </c>
      <c r="S5" s="340" t="s">
        <v>85</v>
      </c>
    </row>
    <row r="6" ht="33.75" customHeight="1" spans="1:19">
      <c r="A6" s="331"/>
      <c r="B6" s="332"/>
      <c r="C6" s="332"/>
      <c r="D6" s="331"/>
      <c r="E6" s="331"/>
      <c r="F6" s="331"/>
      <c r="G6" s="331"/>
      <c r="H6" s="331"/>
      <c r="I6" s="332" t="s">
        <v>79</v>
      </c>
      <c r="J6" s="332" t="s">
        <v>86</v>
      </c>
      <c r="K6" s="332" t="s">
        <v>87</v>
      </c>
      <c r="L6" s="332" t="s">
        <v>88</v>
      </c>
      <c r="M6" s="332" t="s">
        <v>89</v>
      </c>
      <c r="N6" s="342" t="s">
        <v>90</v>
      </c>
      <c r="O6" s="340"/>
      <c r="P6" s="340"/>
      <c r="Q6" s="340"/>
      <c r="R6" s="347"/>
      <c r="S6" s="340"/>
    </row>
    <row r="7" ht="16.5" customHeight="1" spans="1:19">
      <c r="A7" s="333">
        <v>1</v>
      </c>
      <c r="B7" s="333">
        <v>2</v>
      </c>
      <c r="C7" s="333">
        <v>3</v>
      </c>
      <c r="D7" s="333">
        <v>4</v>
      </c>
      <c r="E7" s="333">
        <v>5</v>
      </c>
      <c r="F7" s="333">
        <v>6</v>
      </c>
      <c r="G7" s="333">
        <v>7</v>
      </c>
      <c r="H7" s="333">
        <v>8</v>
      </c>
      <c r="I7" s="333">
        <v>9</v>
      </c>
      <c r="J7" s="333">
        <v>10</v>
      </c>
      <c r="K7" s="333">
        <v>11</v>
      </c>
      <c r="L7" s="333">
        <v>12</v>
      </c>
      <c r="M7" s="333">
        <v>13</v>
      </c>
      <c r="N7" s="333">
        <v>14</v>
      </c>
      <c r="O7" s="333">
        <v>15</v>
      </c>
      <c r="P7" s="333">
        <v>16</v>
      </c>
      <c r="Q7" s="333">
        <v>17</v>
      </c>
      <c r="R7" s="333">
        <v>18</v>
      </c>
      <c r="S7" s="117">
        <v>19</v>
      </c>
    </row>
    <row r="8" ht="16.5" customHeight="1" spans="1:19">
      <c r="A8" s="71">
        <v>143001</v>
      </c>
      <c r="B8" s="71" t="s">
        <v>91</v>
      </c>
      <c r="C8" s="334">
        <f>D8+O8</f>
        <v>9230523.8</v>
      </c>
      <c r="D8" s="335">
        <v>9184051</v>
      </c>
      <c r="E8" s="335">
        <v>9184051</v>
      </c>
      <c r="F8" s="335" t="s">
        <v>92</v>
      </c>
      <c r="G8" s="335" t="s">
        <v>92</v>
      </c>
      <c r="H8" s="335" t="s">
        <v>92</v>
      </c>
      <c r="I8" s="335" t="s">
        <v>92</v>
      </c>
      <c r="J8" s="335" t="s">
        <v>92</v>
      </c>
      <c r="K8" s="335" t="s">
        <v>92</v>
      </c>
      <c r="L8" s="335" t="s">
        <v>92</v>
      </c>
      <c r="M8" s="335" t="s">
        <v>92</v>
      </c>
      <c r="N8" s="343" t="s">
        <v>92</v>
      </c>
      <c r="O8" s="344">
        <v>46472.8</v>
      </c>
      <c r="P8" s="344" t="s">
        <v>92</v>
      </c>
      <c r="Q8" s="344"/>
      <c r="R8" s="348"/>
      <c r="S8" s="344">
        <v>46472.8</v>
      </c>
    </row>
    <row r="9" ht="16.5" customHeight="1" spans="1:19">
      <c r="A9" s="336" t="s">
        <v>77</v>
      </c>
      <c r="B9" s="337"/>
      <c r="C9" s="335">
        <f>SUM(C8)</f>
        <v>9230523.8</v>
      </c>
      <c r="D9" s="335">
        <v>9184051</v>
      </c>
      <c r="E9" s="335">
        <v>9184051</v>
      </c>
      <c r="F9" s="335"/>
      <c r="G9" s="335" t="s">
        <v>92</v>
      </c>
      <c r="H9" s="335" t="s">
        <v>92</v>
      </c>
      <c r="I9" s="335" t="s">
        <v>92</v>
      </c>
      <c r="J9" s="335" t="s">
        <v>92</v>
      </c>
      <c r="K9" s="335" t="s">
        <v>92</v>
      </c>
      <c r="L9" s="335" t="s">
        <v>92</v>
      </c>
      <c r="M9" s="335" t="s">
        <v>92</v>
      </c>
      <c r="N9" s="343" t="s">
        <v>92</v>
      </c>
      <c r="O9" s="344">
        <v>46472.8</v>
      </c>
      <c r="P9" s="344" t="s">
        <v>92</v>
      </c>
      <c r="Q9" s="344"/>
      <c r="R9" s="348"/>
      <c r="S9" s="344">
        <v>46472.8</v>
      </c>
    </row>
    <row r="10" customHeight="1" spans="19:19">
      <c r="S10" s="72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8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SheetLayoutView="60" workbookViewId="0">
      <selection activeCell="J27" sqref="J27"/>
    </sheetView>
  </sheetViews>
  <sheetFormatPr defaultColWidth="8.88571428571429" defaultRowHeight="14.25" customHeight="1"/>
  <cols>
    <col min="1" max="1" width="14.2857142857143" style="74" customWidth="1"/>
    <col min="2" max="2" width="29.1333333333333" style="74" customWidth="1"/>
    <col min="3" max="4" width="15.4285714285714" style="74" customWidth="1"/>
    <col min="5" max="8" width="18.847619047619" style="74" customWidth="1"/>
    <col min="9" max="9" width="15.5714285714286" style="74" customWidth="1"/>
    <col min="10" max="10" width="14.1333333333333" style="74" customWidth="1"/>
    <col min="11" max="15" width="18.847619047619" style="74" customWidth="1"/>
    <col min="16" max="16" width="9.13333333333333" style="74" customWidth="1"/>
    <col min="17" max="16384" width="9.13333333333333" style="74"/>
  </cols>
  <sheetData>
    <row r="1" ht="15.75" customHeight="1" spans="1:14">
      <c r="A1" s="280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8.5" customHeight="1" spans="1:15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ht="15" customHeight="1" spans="1:15">
      <c r="A3" s="312" t="s">
        <v>22</v>
      </c>
      <c r="B3" s="313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80"/>
      <c r="N3" s="80"/>
      <c r="O3" s="157" t="s">
        <v>23</v>
      </c>
    </row>
    <row r="4" ht="17.25" customHeight="1" spans="1:15">
      <c r="A4" s="88" t="s">
        <v>94</v>
      </c>
      <c r="B4" s="88" t="s">
        <v>95</v>
      </c>
      <c r="C4" s="89" t="s">
        <v>77</v>
      </c>
      <c r="D4" s="110" t="s">
        <v>80</v>
      </c>
      <c r="E4" s="110"/>
      <c r="F4" s="110"/>
      <c r="G4" s="110" t="s">
        <v>81</v>
      </c>
      <c r="H4" s="110" t="s">
        <v>82</v>
      </c>
      <c r="I4" s="110" t="s">
        <v>96</v>
      </c>
      <c r="J4" s="110" t="s">
        <v>84</v>
      </c>
      <c r="K4" s="110"/>
      <c r="L4" s="110"/>
      <c r="M4" s="110"/>
      <c r="N4" s="110"/>
      <c r="O4" s="110"/>
    </row>
    <row r="5" ht="27" spans="1:15">
      <c r="A5" s="102"/>
      <c r="B5" s="102"/>
      <c r="C5" s="196"/>
      <c r="D5" s="110" t="s">
        <v>79</v>
      </c>
      <c r="E5" s="110" t="s">
        <v>97</v>
      </c>
      <c r="F5" s="110" t="s">
        <v>98</v>
      </c>
      <c r="G5" s="110"/>
      <c r="H5" s="110"/>
      <c r="I5" s="110"/>
      <c r="J5" s="110" t="s">
        <v>79</v>
      </c>
      <c r="K5" s="110" t="s">
        <v>99</v>
      </c>
      <c r="L5" s="110" t="s">
        <v>100</v>
      </c>
      <c r="M5" s="110" t="s">
        <v>101</v>
      </c>
      <c r="N5" s="110" t="s">
        <v>102</v>
      </c>
      <c r="O5" s="110" t="s">
        <v>103</v>
      </c>
    </row>
    <row r="6" ht="16.5" customHeight="1" spans="1:15">
      <c r="A6" s="103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  <c r="L6" s="103">
        <v>12</v>
      </c>
      <c r="M6" s="103">
        <v>13</v>
      </c>
      <c r="N6" s="103">
        <v>14</v>
      </c>
      <c r="O6" s="103">
        <v>15</v>
      </c>
    </row>
    <row r="7" ht="22" customHeight="1" spans="1:15">
      <c r="A7" s="212" t="s">
        <v>104</v>
      </c>
      <c r="B7" s="116" t="s">
        <v>105</v>
      </c>
      <c r="C7" s="278">
        <f>C8</f>
        <v>7473859.8</v>
      </c>
      <c r="D7" s="278">
        <f>E7+F7</f>
        <v>7427387</v>
      </c>
      <c r="E7" s="278">
        <v>4970387</v>
      </c>
      <c r="F7" s="278">
        <v>2457000</v>
      </c>
      <c r="G7" s="85"/>
      <c r="H7" s="85"/>
      <c r="I7" s="85"/>
      <c r="J7" s="278">
        <f>K7</f>
        <v>46472.8</v>
      </c>
      <c r="K7" s="278">
        <v>46472.8</v>
      </c>
      <c r="L7" s="85"/>
      <c r="M7" s="85"/>
      <c r="N7" s="85"/>
      <c r="O7" s="85"/>
    </row>
    <row r="8" ht="22" customHeight="1" spans="1:15">
      <c r="A8" s="314" t="s">
        <v>106</v>
      </c>
      <c r="B8" s="315" t="s">
        <v>107</v>
      </c>
      <c r="C8" s="278">
        <f>C9+C10+C11+C12+C13</f>
        <v>7473859.8</v>
      </c>
      <c r="D8" s="278">
        <f t="shared" ref="D8:D26" si="0">E8+F8</f>
        <v>7427387</v>
      </c>
      <c r="E8" s="278">
        <v>4970387</v>
      </c>
      <c r="F8" s="278">
        <v>2457000</v>
      </c>
      <c r="G8" s="85"/>
      <c r="H8" s="85"/>
      <c r="I8" s="85"/>
      <c r="J8" s="278">
        <f>K8</f>
        <v>46472.8</v>
      </c>
      <c r="K8" s="278">
        <v>46472.8</v>
      </c>
      <c r="L8" s="85"/>
      <c r="M8" s="85"/>
      <c r="N8" s="85"/>
      <c r="O8" s="85"/>
    </row>
    <row r="9" ht="22" customHeight="1" spans="1:15">
      <c r="A9" s="316" t="s">
        <v>108</v>
      </c>
      <c r="B9" s="317" t="s">
        <v>109</v>
      </c>
      <c r="C9" s="278">
        <f>D9+J9</f>
        <v>2177816</v>
      </c>
      <c r="D9" s="278">
        <f t="shared" si="0"/>
        <v>2177816</v>
      </c>
      <c r="E9" s="278">
        <v>2177816</v>
      </c>
      <c r="F9" s="278"/>
      <c r="G9" s="85"/>
      <c r="H9" s="85"/>
      <c r="I9" s="85"/>
      <c r="J9" s="278"/>
      <c r="K9" s="278"/>
      <c r="L9" s="85"/>
      <c r="M9" s="85"/>
      <c r="N9" s="85"/>
      <c r="O9" s="85"/>
    </row>
    <row r="10" ht="22" customHeight="1" spans="1:15">
      <c r="A10" s="316" t="s">
        <v>110</v>
      </c>
      <c r="B10" s="317" t="s">
        <v>111</v>
      </c>
      <c r="C10" s="278">
        <f>D10+J10</f>
        <v>1669500</v>
      </c>
      <c r="D10" s="278">
        <f t="shared" si="0"/>
        <v>1669400</v>
      </c>
      <c r="E10" s="278"/>
      <c r="F10" s="278">
        <v>1669400</v>
      </c>
      <c r="G10" s="85"/>
      <c r="H10" s="85"/>
      <c r="I10" s="85"/>
      <c r="J10" s="278">
        <f>K10</f>
        <v>100</v>
      </c>
      <c r="K10" s="278">
        <v>100</v>
      </c>
      <c r="L10" s="85"/>
      <c r="M10" s="85"/>
      <c r="N10" s="85"/>
      <c r="O10" s="85"/>
    </row>
    <row r="11" ht="22" customHeight="1" spans="1:15">
      <c r="A11" s="316" t="s">
        <v>112</v>
      </c>
      <c r="B11" s="317" t="s">
        <v>113</v>
      </c>
      <c r="C11" s="278">
        <f>D11+J11</f>
        <v>230608.42</v>
      </c>
      <c r="D11" s="278">
        <f t="shared" si="0"/>
        <v>230600</v>
      </c>
      <c r="E11" s="278"/>
      <c r="F11" s="278">
        <v>230600</v>
      </c>
      <c r="G11" s="85"/>
      <c r="H11" s="85"/>
      <c r="I11" s="85"/>
      <c r="J11" s="278">
        <f>K11</f>
        <v>8.42</v>
      </c>
      <c r="K11" s="278">
        <v>8.42</v>
      </c>
      <c r="L11" s="85"/>
      <c r="M11" s="85"/>
      <c r="N11" s="85"/>
      <c r="O11" s="85"/>
    </row>
    <row r="12" ht="22" customHeight="1" spans="1:15">
      <c r="A12" s="316" t="s">
        <v>114</v>
      </c>
      <c r="B12" s="317" t="s">
        <v>115</v>
      </c>
      <c r="C12" s="278">
        <f>D12+J12</f>
        <v>603364.38</v>
      </c>
      <c r="D12" s="278">
        <f t="shared" si="0"/>
        <v>557000</v>
      </c>
      <c r="E12" s="278"/>
      <c r="F12" s="278">
        <v>557000</v>
      </c>
      <c r="G12" s="85"/>
      <c r="H12" s="85"/>
      <c r="I12" s="85"/>
      <c r="J12" s="278">
        <f>K12</f>
        <v>46364.38</v>
      </c>
      <c r="K12" s="278">
        <v>46364.38</v>
      </c>
      <c r="L12" s="85"/>
      <c r="M12" s="85"/>
      <c r="N12" s="85"/>
      <c r="O12" s="85"/>
    </row>
    <row r="13" ht="22" customHeight="1" spans="1:15">
      <c r="A13" s="316" t="s">
        <v>116</v>
      </c>
      <c r="B13" s="317" t="s">
        <v>117</v>
      </c>
      <c r="C13" s="278">
        <f>D13+J13</f>
        <v>2792571</v>
      </c>
      <c r="D13" s="278">
        <f t="shared" si="0"/>
        <v>2792571</v>
      </c>
      <c r="E13" s="278">
        <v>2792571</v>
      </c>
      <c r="F13" s="278"/>
      <c r="G13" s="85"/>
      <c r="H13" s="85"/>
      <c r="I13" s="85"/>
      <c r="J13" s="85"/>
      <c r="K13" s="85"/>
      <c r="L13" s="85"/>
      <c r="M13" s="85"/>
      <c r="N13" s="85"/>
      <c r="O13" s="85"/>
    </row>
    <row r="14" ht="22" customHeight="1" spans="1:15">
      <c r="A14" s="212" t="s">
        <v>118</v>
      </c>
      <c r="B14" s="116" t="s">
        <v>119</v>
      </c>
      <c r="C14" s="278">
        <f>C15</f>
        <v>752170</v>
      </c>
      <c r="D14" s="278">
        <f t="shared" si="0"/>
        <v>752170</v>
      </c>
      <c r="E14" s="278">
        <v>752170</v>
      </c>
      <c r="F14" s="278"/>
      <c r="G14" s="85"/>
      <c r="H14" s="85"/>
      <c r="I14" s="85"/>
      <c r="J14" s="85"/>
      <c r="K14" s="85"/>
      <c r="L14" s="85"/>
      <c r="M14" s="85"/>
      <c r="N14" s="85"/>
      <c r="O14" s="85"/>
    </row>
    <row r="15" ht="22" customHeight="1" spans="1:15">
      <c r="A15" s="314" t="s">
        <v>120</v>
      </c>
      <c r="B15" s="315" t="s">
        <v>121</v>
      </c>
      <c r="C15" s="278">
        <f>C16+C17</f>
        <v>752170</v>
      </c>
      <c r="D15" s="278">
        <f t="shared" si="0"/>
        <v>752170</v>
      </c>
      <c r="E15" s="278">
        <v>752170</v>
      </c>
      <c r="F15" s="278"/>
      <c r="G15" s="85"/>
      <c r="H15" s="85"/>
      <c r="I15" s="85"/>
      <c r="J15" s="85"/>
      <c r="K15" s="85"/>
      <c r="L15" s="85"/>
      <c r="M15" s="85"/>
      <c r="N15" s="85"/>
      <c r="O15" s="85"/>
    </row>
    <row r="16" ht="22" customHeight="1" spans="1:15">
      <c r="A16" s="316" t="s">
        <v>122</v>
      </c>
      <c r="B16" s="317" t="s">
        <v>123</v>
      </c>
      <c r="C16" s="278">
        <f>D16+J16</f>
        <v>189700</v>
      </c>
      <c r="D16" s="278">
        <f t="shared" si="0"/>
        <v>189700</v>
      </c>
      <c r="E16" s="278">
        <v>189700</v>
      </c>
      <c r="F16" s="278"/>
      <c r="G16" s="85"/>
      <c r="H16" s="85"/>
      <c r="I16" s="85"/>
      <c r="J16" s="85"/>
      <c r="K16" s="85"/>
      <c r="L16" s="85"/>
      <c r="M16" s="85"/>
      <c r="N16" s="85"/>
      <c r="O16" s="85"/>
    </row>
    <row r="17" ht="22" customHeight="1" spans="1:15">
      <c r="A17" s="316" t="s">
        <v>124</v>
      </c>
      <c r="B17" s="317" t="s">
        <v>125</v>
      </c>
      <c r="C17" s="278">
        <f>D17+J17</f>
        <v>562470</v>
      </c>
      <c r="D17" s="278">
        <f t="shared" si="0"/>
        <v>562470</v>
      </c>
      <c r="E17" s="278">
        <v>562470</v>
      </c>
      <c r="F17" s="278"/>
      <c r="G17" s="85"/>
      <c r="H17" s="85"/>
      <c r="I17" s="85"/>
      <c r="J17" s="85"/>
      <c r="K17" s="85"/>
      <c r="L17" s="85"/>
      <c r="M17" s="85"/>
      <c r="N17" s="85"/>
      <c r="O17" s="85"/>
    </row>
    <row r="18" ht="22" customHeight="1" spans="1:15">
      <c r="A18" s="212" t="s">
        <v>126</v>
      </c>
      <c r="B18" s="116" t="s">
        <v>127</v>
      </c>
      <c r="C18" s="278">
        <f>C19</f>
        <v>511450</v>
      </c>
      <c r="D18" s="278">
        <f t="shared" si="0"/>
        <v>511450</v>
      </c>
      <c r="E18" s="278">
        <v>511450</v>
      </c>
      <c r="F18" s="278"/>
      <c r="G18" s="85"/>
      <c r="H18" s="85"/>
      <c r="I18" s="85"/>
      <c r="J18" s="85"/>
      <c r="K18" s="85"/>
      <c r="L18" s="85"/>
      <c r="M18" s="85"/>
      <c r="N18" s="85"/>
      <c r="O18" s="85"/>
    </row>
    <row r="19" ht="22" customHeight="1" spans="1:15">
      <c r="A19" s="314" t="s">
        <v>128</v>
      </c>
      <c r="B19" s="315" t="s">
        <v>129</v>
      </c>
      <c r="C19" s="278">
        <f>C20+C21+C22+C23</f>
        <v>511450</v>
      </c>
      <c r="D19" s="278">
        <f t="shared" si="0"/>
        <v>511450</v>
      </c>
      <c r="E19" s="278">
        <v>511450</v>
      </c>
      <c r="F19" s="278"/>
      <c r="G19" s="85"/>
      <c r="H19" s="85"/>
      <c r="I19" s="85"/>
      <c r="J19" s="85"/>
      <c r="K19" s="85"/>
      <c r="L19" s="85"/>
      <c r="M19" s="85"/>
      <c r="N19" s="85"/>
      <c r="O19" s="85"/>
    </row>
    <row r="20" ht="22" customHeight="1" spans="1:15">
      <c r="A20" s="316" t="s">
        <v>130</v>
      </c>
      <c r="B20" s="317" t="s">
        <v>131</v>
      </c>
      <c r="C20" s="278">
        <f>D20+J20</f>
        <v>103120</v>
      </c>
      <c r="D20" s="278">
        <f t="shared" si="0"/>
        <v>103120</v>
      </c>
      <c r="E20" s="278">
        <v>103120</v>
      </c>
      <c r="F20" s="278"/>
      <c r="G20" s="85"/>
      <c r="H20" s="85"/>
      <c r="I20" s="85"/>
      <c r="J20" s="85"/>
      <c r="K20" s="85"/>
      <c r="L20" s="85"/>
      <c r="M20" s="85"/>
      <c r="N20" s="85"/>
      <c r="O20" s="85"/>
    </row>
    <row r="21" ht="22" customHeight="1" spans="1:15">
      <c r="A21" s="316" t="s">
        <v>132</v>
      </c>
      <c r="B21" s="317" t="s">
        <v>133</v>
      </c>
      <c r="C21" s="278">
        <f>D21+J21</f>
        <v>188480</v>
      </c>
      <c r="D21" s="278">
        <f t="shared" si="0"/>
        <v>188480</v>
      </c>
      <c r="E21" s="278">
        <v>188480</v>
      </c>
      <c r="F21" s="278"/>
      <c r="G21" s="85"/>
      <c r="H21" s="85"/>
      <c r="I21" s="85"/>
      <c r="J21" s="85"/>
      <c r="K21" s="85"/>
      <c r="L21" s="85"/>
      <c r="M21" s="85"/>
      <c r="N21" s="85"/>
      <c r="O21" s="85"/>
    </row>
    <row r="22" ht="22" customHeight="1" spans="1:15">
      <c r="A22" s="316" t="s">
        <v>134</v>
      </c>
      <c r="B22" s="317" t="s">
        <v>135</v>
      </c>
      <c r="C22" s="278">
        <f>D22+J22</f>
        <v>212600</v>
      </c>
      <c r="D22" s="278">
        <f t="shared" si="0"/>
        <v>212600</v>
      </c>
      <c r="E22" s="278">
        <v>212600</v>
      </c>
      <c r="F22" s="278"/>
      <c r="G22" s="85"/>
      <c r="H22" s="85"/>
      <c r="I22" s="85"/>
      <c r="J22" s="85"/>
      <c r="K22" s="85"/>
      <c r="L22" s="85"/>
      <c r="M22" s="85"/>
      <c r="N22" s="85"/>
      <c r="O22" s="85"/>
    </row>
    <row r="23" ht="22" customHeight="1" spans="1:15">
      <c r="A23" s="316" t="s">
        <v>136</v>
      </c>
      <c r="B23" s="317" t="s">
        <v>137</v>
      </c>
      <c r="C23" s="278">
        <f>D23+J23</f>
        <v>7250</v>
      </c>
      <c r="D23" s="278">
        <f t="shared" si="0"/>
        <v>7250</v>
      </c>
      <c r="E23" s="278">
        <v>7250</v>
      </c>
      <c r="F23" s="278"/>
      <c r="G23" s="85"/>
      <c r="H23" s="85"/>
      <c r="I23" s="85"/>
      <c r="J23" s="85"/>
      <c r="K23" s="85"/>
      <c r="L23" s="85"/>
      <c r="M23" s="85"/>
      <c r="N23" s="85"/>
      <c r="O23" s="85"/>
    </row>
    <row r="24" ht="22" customHeight="1" spans="1:15">
      <c r="A24" s="212" t="s">
        <v>138</v>
      </c>
      <c r="B24" s="116" t="s">
        <v>139</v>
      </c>
      <c r="C24" s="278">
        <f>C25</f>
        <v>493044</v>
      </c>
      <c r="D24" s="278">
        <f t="shared" si="0"/>
        <v>493044</v>
      </c>
      <c r="E24" s="278">
        <v>493044</v>
      </c>
      <c r="F24" s="278"/>
      <c r="G24" s="85"/>
      <c r="H24" s="85"/>
      <c r="I24" s="85"/>
      <c r="J24" s="85"/>
      <c r="K24" s="85"/>
      <c r="L24" s="85"/>
      <c r="M24" s="85"/>
      <c r="N24" s="85"/>
      <c r="O24" s="85"/>
    </row>
    <row r="25" ht="22" customHeight="1" spans="1:15">
      <c r="A25" s="314" t="s">
        <v>140</v>
      </c>
      <c r="B25" s="315" t="s">
        <v>141</v>
      </c>
      <c r="C25" s="278">
        <f>C26</f>
        <v>493044</v>
      </c>
      <c r="D25" s="278">
        <f t="shared" si="0"/>
        <v>493044</v>
      </c>
      <c r="E25" s="278">
        <v>493044</v>
      </c>
      <c r="F25" s="278"/>
      <c r="G25" s="85"/>
      <c r="H25" s="85"/>
      <c r="I25" s="85"/>
      <c r="J25" s="85"/>
      <c r="K25" s="85"/>
      <c r="L25" s="85"/>
      <c r="M25" s="85"/>
      <c r="N25" s="85"/>
      <c r="O25" s="85"/>
    </row>
    <row r="26" ht="22" customHeight="1" spans="1:15">
      <c r="A26" s="316" t="s">
        <v>142</v>
      </c>
      <c r="B26" s="317" t="s">
        <v>143</v>
      </c>
      <c r="C26" s="278">
        <f>D26+J26</f>
        <v>493044</v>
      </c>
      <c r="D26" s="278">
        <f t="shared" si="0"/>
        <v>493044</v>
      </c>
      <c r="E26" s="278">
        <v>493044</v>
      </c>
      <c r="F26" s="278"/>
      <c r="G26" s="318"/>
      <c r="H26" s="318"/>
      <c r="I26" s="318" t="s">
        <v>92</v>
      </c>
      <c r="J26" s="318"/>
      <c r="K26" s="318" t="s">
        <v>92</v>
      </c>
      <c r="L26" s="318" t="s">
        <v>92</v>
      </c>
      <c r="M26" s="318" t="s">
        <v>92</v>
      </c>
      <c r="N26" s="318" t="s">
        <v>92</v>
      </c>
      <c r="O26" s="318" t="s">
        <v>92</v>
      </c>
    </row>
    <row r="27" ht="22" customHeight="1" spans="1:15">
      <c r="A27" s="319" t="s">
        <v>144</v>
      </c>
      <c r="B27" s="320" t="s">
        <v>144</v>
      </c>
      <c r="C27" s="278">
        <f>C7+C14+C18+C24</f>
        <v>9230523.8</v>
      </c>
      <c r="D27" s="278">
        <f t="shared" ref="D27:K27" si="1">D7+D14+D18+D24</f>
        <v>9184051</v>
      </c>
      <c r="E27" s="278">
        <f t="shared" si="1"/>
        <v>6727051</v>
      </c>
      <c r="F27" s="278">
        <f t="shared" si="1"/>
        <v>2457000</v>
      </c>
      <c r="G27" s="278"/>
      <c r="H27" s="278"/>
      <c r="I27" s="278"/>
      <c r="J27" s="278">
        <f t="shared" si="1"/>
        <v>46472.8</v>
      </c>
      <c r="K27" s="278">
        <f t="shared" si="1"/>
        <v>46472.8</v>
      </c>
      <c r="L27" s="321" t="s">
        <v>92</v>
      </c>
      <c r="M27" s="321" t="s">
        <v>92</v>
      </c>
      <c r="N27" s="321" t="s">
        <v>92</v>
      </c>
      <c r="O27" s="321" t="s">
        <v>92</v>
      </c>
    </row>
    <row r="28" customHeight="1" spans="4:8">
      <c r="D28" s="295"/>
      <c r="H28" s="295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D15" sqref="D15"/>
    </sheetView>
  </sheetViews>
  <sheetFormatPr defaultColWidth="8.88571428571429" defaultRowHeight="14.25" customHeight="1" outlineLevelCol="3"/>
  <cols>
    <col min="1" max="1" width="49.2857142857143" style="57" customWidth="1"/>
    <col min="2" max="2" width="38.847619047619" style="57" customWidth="1"/>
    <col min="3" max="3" width="48.5714285714286" style="57" customWidth="1"/>
    <col min="4" max="4" width="36.4285714285714" style="57" customWidth="1"/>
    <col min="5" max="5" width="9.13333333333333" style="58" customWidth="1"/>
    <col min="6" max="16384" width="9.13333333333333" style="58"/>
  </cols>
  <sheetData>
    <row r="1" customHeight="1" spans="1:4">
      <c r="A1" s="296" t="s">
        <v>145</v>
      </c>
      <c r="B1" s="296"/>
      <c r="C1" s="296"/>
      <c r="D1" s="150"/>
    </row>
    <row r="2" ht="31.5" customHeight="1" spans="1:4">
      <c r="A2" s="59" t="s">
        <v>5</v>
      </c>
      <c r="B2" s="297"/>
      <c r="C2" s="297"/>
      <c r="D2" s="297"/>
    </row>
    <row r="3" ht="17.25" customHeight="1" spans="1:4">
      <c r="A3" s="160" t="s">
        <v>22</v>
      </c>
      <c r="B3" s="298"/>
      <c r="C3" s="298"/>
      <c r="D3" s="152" t="s">
        <v>23</v>
      </c>
    </row>
    <row r="4" ht="19.5" customHeight="1" spans="1:4">
      <c r="A4" s="83" t="s">
        <v>24</v>
      </c>
      <c r="B4" s="162"/>
      <c r="C4" s="83" t="s">
        <v>25</v>
      </c>
      <c r="D4" s="162"/>
    </row>
    <row r="5" ht="21.75" customHeight="1" spans="1:4">
      <c r="A5" s="82" t="s">
        <v>26</v>
      </c>
      <c r="B5" s="299" t="s">
        <v>27</v>
      </c>
      <c r="C5" s="82" t="s">
        <v>146</v>
      </c>
      <c r="D5" s="299" t="s">
        <v>27</v>
      </c>
    </row>
    <row r="6" ht="17.25" customHeight="1" spans="1:4">
      <c r="A6" s="86"/>
      <c r="B6" s="102"/>
      <c r="C6" s="86"/>
      <c r="D6" s="102"/>
    </row>
    <row r="7" ht="17.25" customHeight="1" spans="1:4">
      <c r="A7" s="300" t="s">
        <v>147</v>
      </c>
      <c r="B7" s="278">
        <f>B8</f>
        <v>9184051</v>
      </c>
      <c r="C7" s="301" t="s">
        <v>148</v>
      </c>
      <c r="D7" s="278">
        <v>9184051</v>
      </c>
    </row>
    <row r="8" ht="17.25" customHeight="1" spans="1:4">
      <c r="A8" s="302" t="s">
        <v>149</v>
      </c>
      <c r="B8" s="278">
        <v>9184051</v>
      </c>
      <c r="C8" s="301" t="s">
        <v>150</v>
      </c>
      <c r="D8" s="278">
        <v>7427387</v>
      </c>
    </row>
    <row r="9" ht="17.25" customHeight="1" spans="1:4">
      <c r="A9" s="302" t="s">
        <v>151</v>
      </c>
      <c r="B9" s="278"/>
      <c r="C9" s="301" t="s">
        <v>152</v>
      </c>
      <c r="D9" s="278"/>
    </row>
    <row r="10" ht="17.25" customHeight="1" spans="1:4">
      <c r="A10" s="302" t="s">
        <v>153</v>
      </c>
      <c r="B10" s="278"/>
      <c r="C10" s="301" t="s">
        <v>154</v>
      </c>
      <c r="D10" s="278"/>
    </row>
    <row r="11" ht="17.25" customHeight="1" spans="1:4">
      <c r="A11" s="302" t="s">
        <v>155</v>
      </c>
      <c r="B11" s="278"/>
      <c r="C11" s="301" t="s">
        <v>156</v>
      </c>
      <c r="D11" s="278"/>
    </row>
    <row r="12" ht="17.25" customHeight="1" spans="1:4">
      <c r="A12" s="302" t="s">
        <v>149</v>
      </c>
      <c r="B12" s="278"/>
      <c r="C12" s="301" t="s">
        <v>157</v>
      </c>
      <c r="D12" s="278"/>
    </row>
    <row r="13" ht="17.25" customHeight="1" spans="1:4">
      <c r="A13" s="303" t="s">
        <v>151</v>
      </c>
      <c r="B13" s="304"/>
      <c r="C13" s="301" t="s">
        <v>158</v>
      </c>
      <c r="D13" s="278"/>
    </row>
    <row r="14" ht="17.25" customHeight="1" spans="1:4">
      <c r="A14" s="303" t="s">
        <v>153</v>
      </c>
      <c r="B14" s="304"/>
      <c r="C14" s="301" t="s">
        <v>159</v>
      </c>
      <c r="D14" s="278"/>
    </row>
    <row r="15" ht="17.25" customHeight="1" spans="1:4">
      <c r="A15" s="302"/>
      <c r="B15" s="304"/>
      <c r="C15" s="301" t="s">
        <v>160</v>
      </c>
      <c r="D15" s="278">
        <v>752170</v>
      </c>
    </row>
    <row r="16" ht="17.25" customHeight="1" spans="1:4">
      <c r="A16" s="302"/>
      <c r="B16" s="278"/>
      <c r="C16" s="301" t="s">
        <v>161</v>
      </c>
      <c r="D16" s="278">
        <v>511450</v>
      </c>
    </row>
    <row r="17" ht="17.25" customHeight="1" spans="1:4">
      <c r="A17" s="302"/>
      <c r="B17" s="305"/>
      <c r="C17" s="301" t="s">
        <v>162</v>
      </c>
      <c r="D17" s="278"/>
    </row>
    <row r="18" ht="17.25" customHeight="1" spans="1:4">
      <c r="A18" s="303"/>
      <c r="B18" s="305"/>
      <c r="C18" s="301" t="s">
        <v>163</v>
      </c>
      <c r="D18" s="278"/>
    </row>
    <row r="19" ht="17.25" customHeight="1" spans="1:4">
      <c r="A19" s="303"/>
      <c r="B19" s="306"/>
      <c r="C19" s="301" t="s">
        <v>164</v>
      </c>
      <c r="D19" s="278"/>
    </row>
    <row r="20" ht="17.25" customHeight="1" spans="1:4">
      <c r="A20" s="307"/>
      <c r="B20" s="306"/>
      <c r="C20" s="301" t="s">
        <v>165</v>
      </c>
      <c r="D20" s="278"/>
    </row>
    <row r="21" ht="17.25" customHeight="1" spans="1:4">
      <c r="A21" s="307"/>
      <c r="B21" s="306"/>
      <c r="C21" s="301" t="s">
        <v>166</v>
      </c>
      <c r="D21" s="278"/>
    </row>
    <row r="22" ht="17.25" customHeight="1" spans="1:4">
      <c r="A22" s="307"/>
      <c r="B22" s="306"/>
      <c r="C22" s="301" t="s">
        <v>167</v>
      </c>
      <c r="D22" s="278"/>
    </row>
    <row r="23" ht="17.25" customHeight="1" spans="1:4">
      <c r="A23" s="307"/>
      <c r="B23" s="306"/>
      <c r="C23" s="301" t="s">
        <v>168</v>
      </c>
      <c r="D23" s="278"/>
    </row>
    <row r="24" ht="17.25" customHeight="1" spans="1:4">
      <c r="A24" s="307"/>
      <c r="B24" s="306"/>
      <c r="C24" s="301" t="s">
        <v>169</v>
      </c>
      <c r="D24" s="278"/>
    </row>
    <row r="25" ht="17.25" customHeight="1" spans="1:4">
      <c r="A25" s="307"/>
      <c r="B25" s="306"/>
      <c r="C25" s="301" t="s">
        <v>170</v>
      </c>
      <c r="D25" s="278"/>
    </row>
    <row r="26" ht="17.25" customHeight="1" spans="1:4">
      <c r="A26" s="307"/>
      <c r="B26" s="306"/>
      <c r="C26" s="301" t="s">
        <v>171</v>
      </c>
      <c r="D26" s="278">
        <v>493044</v>
      </c>
    </row>
    <row r="27" ht="17.25" customHeight="1" spans="1:4">
      <c r="A27" s="307"/>
      <c r="B27" s="306"/>
      <c r="C27" s="301" t="s">
        <v>172</v>
      </c>
      <c r="D27" s="278"/>
    </row>
    <row r="28" ht="17.25" customHeight="1" spans="1:4">
      <c r="A28" s="307"/>
      <c r="B28" s="306"/>
      <c r="C28" s="301" t="s">
        <v>173</v>
      </c>
      <c r="D28" s="278"/>
    </row>
    <row r="29" ht="17.25" customHeight="1" spans="1:4">
      <c r="A29" s="307"/>
      <c r="B29" s="306"/>
      <c r="C29" s="301" t="s">
        <v>174</v>
      </c>
      <c r="D29" s="308"/>
    </row>
    <row r="30" ht="17.25" customHeight="1" spans="1:4">
      <c r="A30" s="307"/>
      <c r="B30" s="306"/>
      <c r="C30" s="301" t="s">
        <v>175</v>
      </c>
      <c r="D30" s="308"/>
    </row>
    <row r="31" customHeight="1" spans="1:4">
      <c r="A31" s="309"/>
      <c r="B31" s="305"/>
      <c r="C31" s="301" t="s">
        <v>176</v>
      </c>
      <c r="D31" s="308"/>
    </row>
    <row r="32" customHeight="1" spans="1:4">
      <c r="A32" s="309"/>
      <c r="B32" s="305"/>
      <c r="C32" s="301" t="s">
        <v>177</v>
      </c>
      <c r="D32" s="308"/>
    </row>
    <row r="33" customHeight="1" spans="1:4">
      <c r="A33" s="309"/>
      <c r="B33" s="305"/>
      <c r="C33" s="301" t="s">
        <v>178</v>
      </c>
      <c r="D33" s="308"/>
    </row>
    <row r="34" customHeight="1" spans="1:4">
      <c r="A34" s="309"/>
      <c r="B34" s="305"/>
      <c r="C34" s="303" t="s">
        <v>179</v>
      </c>
      <c r="D34" s="310"/>
    </row>
    <row r="35" ht="17.25" customHeight="1" spans="1:4">
      <c r="A35" s="311" t="s">
        <v>180</v>
      </c>
      <c r="B35" s="305">
        <f>B7</f>
        <v>9184051</v>
      </c>
      <c r="C35" s="309" t="s">
        <v>73</v>
      </c>
      <c r="D35" s="305">
        <f>D7</f>
        <v>9184051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3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workbookViewId="0">
      <selection activeCell="G27" sqref="G27"/>
    </sheetView>
  </sheetViews>
  <sheetFormatPr defaultColWidth="8.88571428571429" defaultRowHeight="14.25" customHeight="1" outlineLevelCol="6"/>
  <cols>
    <col min="1" max="1" width="20.1333333333333" style="154" customWidth="1"/>
    <col min="2" max="2" width="44" style="154" customWidth="1"/>
    <col min="3" max="3" width="24.2857142857143" style="74" customWidth="1"/>
    <col min="4" max="4" width="16.5714285714286" style="74" customWidth="1"/>
    <col min="5" max="7" width="24.2857142857143" style="74" customWidth="1"/>
    <col min="8" max="8" width="9.13333333333333" style="74" customWidth="1"/>
    <col min="9" max="16384" width="9.13333333333333" style="74"/>
  </cols>
  <sheetData>
    <row r="1" ht="12" customHeight="1" spans="1:6">
      <c r="A1" s="280" t="s">
        <v>181</v>
      </c>
      <c r="D1" s="281"/>
      <c r="F1" s="77"/>
    </row>
    <row r="2" ht="39" customHeight="1" spans="1:7">
      <c r="A2" s="159" t="s">
        <v>6</v>
      </c>
      <c r="B2" s="159"/>
      <c r="C2" s="159"/>
      <c r="D2" s="159"/>
      <c r="E2" s="159"/>
      <c r="F2" s="159"/>
      <c r="G2" s="159"/>
    </row>
    <row r="3" ht="18" customHeight="1" spans="1:7">
      <c r="A3" s="160" t="s">
        <v>22</v>
      </c>
      <c r="F3" s="157"/>
      <c r="G3" s="157" t="s">
        <v>23</v>
      </c>
    </row>
    <row r="4" ht="20.25" customHeight="1" spans="1:7">
      <c r="A4" s="282" t="s">
        <v>182</v>
      </c>
      <c r="B4" s="283"/>
      <c r="C4" s="85" t="s">
        <v>77</v>
      </c>
      <c r="D4" s="85" t="s">
        <v>97</v>
      </c>
      <c r="E4" s="85"/>
      <c r="F4" s="85"/>
      <c r="G4" s="284" t="s">
        <v>98</v>
      </c>
    </row>
    <row r="5" ht="20.25" customHeight="1" spans="1:7">
      <c r="A5" s="164" t="s">
        <v>94</v>
      </c>
      <c r="B5" s="285" t="s">
        <v>95</v>
      </c>
      <c r="C5" s="85"/>
      <c r="D5" s="85" t="s">
        <v>79</v>
      </c>
      <c r="E5" s="85" t="s">
        <v>183</v>
      </c>
      <c r="F5" s="85" t="s">
        <v>184</v>
      </c>
      <c r="G5" s="286"/>
    </row>
    <row r="6" ht="13.5" customHeight="1" spans="1:7">
      <c r="A6" s="171">
        <v>1</v>
      </c>
      <c r="B6" s="171">
        <v>2</v>
      </c>
      <c r="C6" s="287">
        <v>3</v>
      </c>
      <c r="D6" s="287">
        <v>4</v>
      </c>
      <c r="E6" s="287">
        <v>5</v>
      </c>
      <c r="F6" s="287">
        <v>6</v>
      </c>
      <c r="G6" s="171">
        <v>7</v>
      </c>
    </row>
    <row r="7" ht="19" customHeight="1" spans="1:7">
      <c r="A7" s="288" t="s">
        <v>104</v>
      </c>
      <c r="B7" s="289" t="s">
        <v>105</v>
      </c>
      <c r="C7" s="278">
        <f>C8</f>
        <v>7427387</v>
      </c>
      <c r="D7" s="278">
        <f>E7+F7</f>
        <v>4970387</v>
      </c>
      <c r="E7" s="278">
        <v>4575737</v>
      </c>
      <c r="F7" s="278">
        <v>394650</v>
      </c>
      <c r="G7" s="278">
        <v>2457000</v>
      </c>
    </row>
    <row r="8" ht="19" customHeight="1" spans="1:7">
      <c r="A8" s="290" t="s">
        <v>106</v>
      </c>
      <c r="B8" s="291" t="s">
        <v>107</v>
      </c>
      <c r="C8" s="278">
        <f>C9+C10+C12+C11+C13</f>
        <v>7427387</v>
      </c>
      <c r="D8" s="278">
        <f t="shared" ref="D8:D26" si="0">E8+F8</f>
        <v>4970387</v>
      </c>
      <c r="E8" s="278">
        <v>4575737</v>
      </c>
      <c r="F8" s="278">
        <v>394650</v>
      </c>
      <c r="G8" s="278">
        <v>2457000</v>
      </c>
    </row>
    <row r="9" ht="19" customHeight="1" spans="1:7">
      <c r="A9" s="292" t="s">
        <v>108</v>
      </c>
      <c r="B9" s="293" t="s">
        <v>109</v>
      </c>
      <c r="C9" s="278">
        <f>D9+G9</f>
        <v>2177816</v>
      </c>
      <c r="D9" s="278">
        <f t="shared" si="0"/>
        <v>2177816</v>
      </c>
      <c r="E9" s="278">
        <v>1956636</v>
      </c>
      <c r="F9" s="278">
        <v>221180</v>
      </c>
      <c r="G9" s="278"/>
    </row>
    <row r="10" ht="19" customHeight="1" spans="1:7">
      <c r="A10" s="292" t="s">
        <v>110</v>
      </c>
      <c r="B10" s="293" t="s">
        <v>111</v>
      </c>
      <c r="C10" s="278">
        <f>D10+G10</f>
        <v>1669400</v>
      </c>
      <c r="D10" s="278"/>
      <c r="E10" s="278"/>
      <c r="F10" s="278"/>
      <c r="G10" s="278">
        <v>1669400</v>
      </c>
    </row>
    <row r="11" ht="19" customHeight="1" spans="1:7">
      <c r="A11" s="292" t="s">
        <v>112</v>
      </c>
      <c r="B11" s="293" t="s">
        <v>113</v>
      </c>
      <c r="C11" s="278">
        <f>D11+G11</f>
        <v>230600</v>
      </c>
      <c r="D11" s="278"/>
      <c r="E11" s="278"/>
      <c r="F11" s="278"/>
      <c r="G11" s="278">
        <v>230600</v>
      </c>
    </row>
    <row r="12" ht="19" customHeight="1" spans="1:7">
      <c r="A12" s="292" t="s">
        <v>114</v>
      </c>
      <c r="B12" s="293" t="s">
        <v>115</v>
      </c>
      <c r="C12" s="278">
        <f>D12+G12</f>
        <v>557000</v>
      </c>
      <c r="D12" s="278"/>
      <c r="E12" s="278"/>
      <c r="F12" s="278"/>
      <c r="G12" s="278">
        <v>557000</v>
      </c>
    </row>
    <row r="13" ht="19" customHeight="1" spans="1:7">
      <c r="A13" s="292" t="s">
        <v>116</v>
      </c>
      <c r="B13" s="293" t="s">
        <v>117</v>
      </c>
      <c r="C13" s="278">
        <f>D13+G13</f>
        <v>2792571</v>
      </c>
      <c r="D13" s="278">
        <f t="shared" si="0"/>
        <v>2792571</v>
      </c>
      <c r="E13" s="278">
        <v>2619101</v>
      </c>
      <c r="F13" s="278">
        <v>173470</v>
      </c>
      <c r="G13" s="278"/>
    </row>
    <row r="14" ht="19" customHeight="1" spans="1:7">
      <c r="A14" s="288" t="s">
        <v>118</v>
      </c>
      <c r="B14" s="289" t="s">
        <v>119</v>
      </c>
      <c r="C14" s="278">
        <f>C15</f>
        <v>752170</v>
      </c>
      <c r="D14" s="278">
        <f t="shared" si="0"/>
        <v>752170</v>
      </c>
      <c r="E14" s="278">
        <v>738870</v>
      </c>
      <c r="F14" s="278">
        <v>13300</v>
      </c>
      <c r="G14" s="171"/>
    </row>
    <row r="15" ht="19" customHeight="1" spans="1:7">
      <c r="A15" s="290" t="s">
        <v>120</v>
      </c>
      <c r="B15" s="291" t="s">
        <v>121</v>
      </c>
      <c r="C15" s="278">
        <f>C16+C17</f>
        <v>752170</v>
      </c>
      <c r="D15" s="278">
        <f t="shared" si="0"/>
        <v>752170</v>
      </c>
      <c r="E15" s="278">
        <v>738870</v>
      </c>
      <c r="F15" s="278">
        <v>13300</v>
      </c>
      <c r="G15" s="171"/>
    </row>
    <row r="16" ht="19" customHeight="1" spans="1:7">
      <c r="A16" s="292" t="s">
        <v>122</v>
      </c>
      <c r="B16" s="293" t="s">
        <v>123</v>
      </c>
      <c r="C16" s="278">
        <f>D16+G16</f>
        <v>189700</v>
      </c>
      <c r="D16" s="278">
        <f t="shared" si="0"/>
        <v>189700</v>
      </c>
      <c r="E16" s="278">
        <v>176400</v>
      </c>
      <c r="F16" s="278">
        <v>13300</v>
      </c>
      <c r="G16" s="171"/>
    </row>
    <row r="17" ht="19" customHeight="1" spans="1:7">
      <c r="A17" s="292" t="s">
        <v>124</v>
      </c>
      <c r="B17" s="293" t="s">
        <v>125</v>
      </c>
      <c r="C17" s="278">
        <f>D17+G17</f>
        <v>562470</v>
      </c>
      <c r="D17" s="278">
        <f t="shared" si="0"/>
        <v>562470</v>
      </c>
      <c r="E17" s="278">
        <v>562470</v>
      </c>
      <c r="F17" s="278"/>
      <c r="G17" s="171"/>
    </row>
    <row r="18" ht="19" customHeight="1" spans="1:7">
      <c r="A18" s="288" t="s">
        <v>126</v>
      </c>
      <c r="B18" s="289" t="s">
        <v>127</v>
      </c>
      <c r="C18" s="278">
        <f>C19</f>
        <v>511450</v>
      </c>
      <c r="D18" s="278">
        <f t="shared" si="0"/>
        <v>511450</v>
      </c>
      <c r="E18" s="278">
        <v>511450</v>
      </c>
      <c r="F18" s="278"/>
      <c r="G18" s="171"/>
    </row>
    <row r="19" ht="19" customHeight="1" spans="1:7">
      <c r="A19" s="290" t="s">
        <v>128</v>
      </c>
      <c r="B19" s="291" t="s">
        <v>129</v>
      </c>
      <c r="C19" s="278">
        <f>C20+C21+C22+C23</f>
        <v>511450</v>
      </c>
      <c r="D19" s="278">
        <f t="shared" si="0"/>
        <v>511450</v>
      </c>
      <c r="E19" s="278">
        <v>511450</v>
      </c>
      <c r="F19" s="278"/>
      <c r="G19" s="171"/>
    </row>
    <row r="20" ht="19" customHeight="1" spans="1:7">
      <c r="A20" s="292" t="s">
        <v>130</v>
      </c>
      <c r="B20" s="293" t="s">
        <v>131</v>
      </c>
      <c r="C20" s="278">
        <f>D20+G20</f>
        <v>103120</v>
      </c>
      <c r="D20" s="278">
        <f t="shared" si="0"/>
        <v>103120</v>
      </c>
      <c r="E20" s="278">
        <v>103120</v>
      </c>
      <c r="F20" s="278"/>
      <c r="G20" s="171"/>
    </row>
    <row r="21" ht="19" customHeight="1" spans="1:7">
      <c r="A21" s="292" t="s">
        <v>132</v>
      </c>
      <c r="B21" s="293" t="s">
        <v>133</v>
      </c>
      <c r="C21" s="278">
        <f>D21+G21</f>
        <v>188480</v>
      </c>
      <c r="D21" s="278">
        <f t="shared" si="0"/>
        <v>188480</v>
      </c>
      <c r="E21" s="278">
        <v>188480</v>
      </c>
      <c r="F21" s="278"/>
      <c r="G21" s="171"/>
    </row>
    <row r="22" ht="19" customHeight="1" spans="1:7">
      <c r="A22" s="292" t="s">
        <v>134</v>
      </c>
      <c r="B22" s="293" t="s">
        <v>135</v>
      </c>
      <c r="C22" s="278">
        <f>D22+G22</f>
        <v>212600</v>
      </c>
      <c r="D22" s="278">
        <f t="shared" si="0"/>
        <v>212600</v>
      </c>
      <c r="E22" s="278">
        <v>212600</v>
      </c>
      <c r="F22" s="278"/>
      <c r="G22" s="171"/>
    </row>
    <row r="23" ht="19" customHeight="1" spans="1:7">
      <c r="A23" s="292" t="s">
        <v>136</v>
      </c>
      <c r="B23" s="293" t="s">
        <v>137</v>
      </c>
      <c r="C23" s="278">
        <f>D23+G23</f>
        <v>7250</v>
      </c>
      <c r="D23" s="278">
        <f t="shared" si="0"/>
        <v>7250</v>
      </c>
      <c r="E23" s="278">
        <v>7250</v>
      </c>
      <c r="F23" s="278"/>
      <c r="G23" s="171"/>
    </row>
    <row r="24" ht="19" customHeight="1" spans="1:7">
      <c r="A24" s="288" t="s">
        <v>138</v>
      </c>
      <c r="B24" s="289" t="s">
        <v>139</v>
      </c>
      <c r="C24" s="278">
        <f>C25</f>
        <v>493044</v>
      </c>
      <c r="D24" s="278">
        <f t="shared" si="0"/>
        <v>493044</v>
      </c>
      <c r="E24" s="278">
        <v>493044</v>
      </c>
      <c r="F24" s="278"/>
      <c r="G24" s="171"/>
    </row>
    <row r="25" ht="19" customHeight="1" spans="1:7">
      <c r="A25" s="290" t="s">
        <v>140</v>
      </c>
      <c r="B25" s="291" t="s">
        <v>141</v>
      </c>
      <c r="C25" s="278">
        <f>C26</f>
        <v>493044</v>
      </c>
      <c r="D25" s="278">
        <f t="shared" si="0"/>
        <v>493044</v>
      </c>
      <c r="E25" s="278">
        <v>493044</v>
      </c>
      <c r="F25" s="278"/>
      <c r="G25" s="171"/>
    </row>
    <row r="26" ht="19" customHeight="1" spans="1:7">
      <c r="A26" s="292" t="s">
        <v>142</v>
      </c>
      <c r="B26" s="293" t="s">
        <v>143</v>
      </c>
      <c r="C26" s="278">
        <f>D26</f>
        <v>493044</v>
      </c>
      <c r="D26" s="278">
        <f t="shared" si="0"/>
        <v>493044</v>
      </c>
      <c r="E26" s="278">
        <v>493044</v>
      </c>
      <c r="F26" s="278"/>
      <c r="G26" s="278" t="s">
        <v>92</v>
      </c>
    </row>
    <row r="27" ht="18" customHeight="1" spans="1:7">
      <c r="A27" s="167" t="s">
        <v>144</v>
      </c>
      <c r="B27" s="169" t="s">
        <v>144</v>
      </c>
      <c r="C27" s="236">
        <f>C7+C14+C18+C24</f>
        <v>9184051</v>
      </c>
      <c r="D27" s="236">
        <f>D7+D14+D18+D24</f>
        <v>6727051</v>
      </c>
      <c r="E27" s="236">
        <f>E7+E14+E18+E24</f>
        <v>6319101</v>
      </c>
      <c r="F27" s="236">
        <f>F7+F14+F18+F24</f>
        <v>407950</v>
      </c>
      <c r="G27" s="236">
        <f>G7+G14+G18+G24</f>
        <v>2457000</v>
      </c>
    </row>
    <row r="28" customHeight="1" spans="2:4">
      <c r="B28" s="294"/>
      <c r="C28" s="295"/>
      <c r="D28" s="295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B19" sqref="B19"/>
    </sheetView>
  </sheetViews>
  <sheetFormatPr defaultColWidth="8.88571428571429" defaultRowHeight="14.25" outlineLevelRow="6" outlineLevelCol="5"/>
  <cols>
    <col min="1" max="2" width="27.4285714285714" style="268" customWidth="1"/>
    <col min="3" max="3" width="17.2857142857143" style="269" customWidth="1"/>
    <col min="4" max="5" width="26.2857142857143" style="270" customWidth="1"/>
    <col min="6" max="6" width="18.7142857142857" style="270" customWidth="1"/>
    <col min="7" max="7" width="9.13333333333333" style="74" customWidth="1"/>
    <col min="8" max="16384" width="9.13333333333333" style="74"/>
  </cols>
  <sheetData>
    <row r="1" ht="12" customHeight="1" spans="1:5">
      <c r="A1" s="271" t="s">
        <v>185</v>
      </c>
      <c r="B1" s="272"/>
      <c r="C1" s="120"/>
      <c r="D1" s="74"/>
      <c r="E1" s="74"/>
    </row>
    <row r="2" ht="25.5" customHeight="1" spans="1:6">
      <c r="A2" s="273" t="s">
        <v>7</v>
      </c>
      <c r="B2" s="273"/>
      <c r="C2" s="273"/>
      <c r="D2" s="273"/>
      <c r="E2" s="273"/>
      <c r="F2" s="273"/>
    </row>
    <row r="3" ht="15.75" customHeight="1" spans="1:6">
      <c r="A3" s="160" t="s">
        <v>22</v>
      </c>
      <c r="B3" s="272"/>
      <c r="C3" s="120"/>
      <c r="D3" s="74"/>
      <c r="E3" s="74"/>
      <c r="F3" s="274" t="s">
        <v>186</v>
      </c>
    </row>
    <row r="4" s="267" customFormat="1" ht="19.5" customHeight="1" spans="1:6">
      <c r="A4" s="275" t="s">
        <v>187</v>
      </c>
      <c r="B4" s="82" t="s">
        <v>188</v>
      </c>
      <c r="C4" s="83" t="s">
        <v>189</v>
      </c>
      <c r="D4" s="84"/>
      <c r="E4" s="162"/>
      <c r="F4" s="82" t="s">
        <v>190</v>
      </c>
    </row>
    <row r="5" s="267" customFormat="1" ht="19.5" customHeight="1" spans="1:6">
      <c r="A5" s="102"/>
      <c r="B5" s="86"/>
      <c r="C5" s="103" t="s">
        <v>79</v>
      </c>
      <c r="D5" s="103" t="s">
        <v>191</v>
      </c>
      <c r="E5" s="103" t="s">
        <v>192</v>
      </c>
      <c r="F5" s="86"/>
    </row>
    <row r="6" s="267" customFormat="1" ht="18.75" customHeight="1" spans="1:6">
      <c r="A6" s="276">
        <v>1</v>
      </c>
      <c r="B6" s="276">
        <v>2</v>
      </c>
      <c r="C6" s="277">
        <v>3</v>
      </c>
      <c r="D6" s="276">
        <v>4</v>
      </c>
      <c r="E6" s="276">
        <v>5</v>
      </c>
      <c r="F6" s="276">
        <v>6</v>
      </c>
    </row>
    <row r="7" ht="18.75" customHeight="1" spans="1:6">
      <c r="A7" s="278">
        <f>C7+B7+F7</f>
        <v>25200</v>
      </c>
      <c r="B7" s="278">
        <v>0</v>
      </c>
      <c r="C7" s="279">
        <f>D7+E7</f>
        <v>15000</v>
      </c>
      <c r="D7" s="278">
        <v>0</v>
      </c>
      <c r="E7" s="278">
        <v>15000</v>
      </c>
      <c r="F7" s="278">
        <v>10200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2"/>
  <sheetViews>
    <sheetView zoomScaleSheetLayoutView="60" workbookViewId="0">
      <selection activeCell="D4" sqref="D4:D7"/>
    </sheetView>
  </sheetViews>
  <sheetFormatPr defaultColWidth="8.88571428571429" defaultRowHeight="14.25" customHeight="1"/>
  <cols>
    <col min="1" max="1" width="13" style="74" customWidth="1"/>
    <col min="2" max="2" width="16.1428571428571" style="154" customWidth="1"/>
    <col min="3" max="3" width="20.4285714285714" style="154" customWidth="1"/>
    <col min="4" max="4" width="17" style="154" customWidth="1"/>
    <col min="5" max="5" width="9.42857142857143" style="154" customWidth="1"/>
    <col min="6" max="6" width="15.1333333333333" style="154"/>
    <col min="7" max="7" width="10.7142857142857" style="154" customWidth="1"/>
    <col min="8" max="8" width="18" style="154" customWidth="1"/>
    <col min="9" max="9" width="14.5714285714286" style="120" customWidth="1"/>
    <col min="10" max="10" width="13.4285714285714" style="246" customWidth="1"/>
    <col min="11" max="24" width="12.1333333333333" style="120" customWidth="1"/>
    <col min="25" max="25" width="9.13333333333333" style="74" customWidth="1"/>
    <col min="26" max="16384" width="9.13333333333333" style="74"/>
  </cols>
  <sheetData>
    <row r="1" ht="12" customHeight="1" spans="1:1">
      <c r="A1" s="247" t="s">
        <v>193</v>
      </c>
    </row>
    <row r="2" ht="39" customHeight="1" spans="1:24">
      <c r="A2" s="248" t="s">
        <v>8</v>
      </c>
      <c r="B2" s="248"/>
      <c r="C2" s="248"/>
      <c r="D2" s="248"/>
      <c r="E2" s="248"/>
      <c r="F2" s="248"/>
      <c r="G2" s="248"/>
      <c r="H2" s="248"/>
      <c r="I2" s="248"/>
      <c r="J2" s="255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ht="18" customHeight="1" spans="1:24">
      <c r="A3" s="249" t="s">
        <v>22</v>
      </c>
      <c r="B3" s="249"/>
      <c r="C3" s="249"/>
      <c r="D3" s="249"/>
      <c r="E3" s="249"/>
      <c r="F3" s="249"/>
      <c r="G3" s="249"/>
      <c r="H3" s="249"/>
      <c r="I3" s="249"/>
      <c r="J3" s="256"/>
      <c r="K3" s="74"/>
      <c r="L3" s="74"/>
      <c r="M3" s="74"/>
      <c r="N3" s="74"/>
      <c r="O3" s="74"/>
      <c r="P3" s="74"/>
      <c r="Q3" s="74"/>
      <c r="X3" s="266" t="s">
        <v>23</v>
      </c>
    </row>
    <row r="4" ht="13.5" spans="1:24">
      <c r="A4" s="183" t="s">
        <v>194</v>
      </c>
      <c r="B4" s="183" t="s">
        <v>195</v>
      </c>
      <c r="C4" s="183" t="s">
        <v>196</v>
      </c>
      <c r="D4" s="183" t="s">
        <v>197</v>
      </c>
      <c r="E4" s="183" t="s">
        <v>198</v>
      </c>
      <c r="F4" s="183" t="s">
        <v>199</v>
      </c>
      <c r="G4" s="183" t="s">
        <v>200</v>
      </c>
      <c r="H4" s="183" t="s">
        <v>201</v>
      </c>
      <c r="I4" s="110" t="s">
        <v>202</v>
      </c>
      <c r="J4" s="257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ht="13.5" spans="1:24">
      <c r="A5" s="183"/>
      <c r="B5" s="183"/>
      <c r="C5" s="183"/>
      <c r="D5" s="183"/>
      <c r="E5" s="183"/>
      <c r="F5" s="183"/>
      <c r="G5" s="183"/>
      <c r="H5" s="183"/>
      <c r="I5" s="110" t="s">
        <v>203</v>
      </c>
      <c r="J5" s="257" t="s">
        <v>204</v>
      </c>
      <c r="K5" s="110"/>
      <c r="L5" s="110"/>
      <c r="M5" s="110"/>
      <c r="N5" s="110"/>
      <c r="O5" s="85" t="s">
        <v>205</v>
      </c>
      <c r="P5" s="85"/>
      <c r="Q5" s="85"/>
      <c r="R5" s="110" t="s">
        <v>83</v>
      </c>
      <c r="S5" s="110" t="s">
        <v>84</v>
      </c>
      <c r="T5" s="110"/>
      <c r="U5" s="110"/>
      <c r="V5" s="110"/>
      <c r="W5" s="110"/>
      <c r="X5" s="110"/>
    </row>
    <row r="6" ht="13.5" customHeight="1" spans="1:24">
      <c r="A6" s="183"/>
      <c r="B6" s="183"/>
      <c r="C6" s="183"/>
      <c r="D6" s="183"/>
      <c r="E6" s="183"/>
      <c r="F6" s="183"/>
      <c r="G6" s="183"/>
      <c r="H6" s="183"/>
      <c r="I6" s="110"/>
      <c r="J6" s="258" t="s">
        <v>206</v>
      </c>
      <c r="K6" s="110" t="s">
        <v>207</v>
      </c>
      <c r="L6" s="110" t="s">
        <v>208</v>
      </c>
      <c r="M6" s="110" t="s">
        <v>209</v>
      </c>
      <c r="N6" s="110" t="s">
        <v>210</v>
      </c>
      <c r="O6" s="259" t="s">
        <v>80</v>
      </c>
      <c r="P6" s="259" t="s">
        <v>81</v>
      </c>
      <c r="Q6" s="259" t="s">
        <v>82</v>
      </c>
      <c r="R6" s="110"/>
      <c r="S6" s="110" t="s">
        <v>79</v>
      </c>
      <c r="T6" s="110" t="s">
        <v>86</v>
      </c>
      <c r="U6" s="110" t="s">
        <v>87</v>
      </c>
      <c r="V6" s="110" t="s">
        <v>88</v>
      </c>
      <c r="W6" s="110" t="s">
        <v>89</v>
      </c>
      <c r="X6" s="110" t="s">
        <v>90</v>
      </c>
    </row>
    <row r="7" ht="12.75" spans="1:24">
      <c r="A7" s="183"/>
      <c r="B7" s="183"/>
      <c r="C7" s="183"/>
      <c r="D7" s="183"/>
      <c r="E7" s="183"/>
      <c r="F7" s="183"/>
      <c r="G7" s="183"/>
      <c r="H7" s="183"/>
      <c r="I7" s="110"/>
      <c r="J7" s="260"/>
      <c r="K7" s="110"/>
      <c r="L7" s="110"/>
      <c r="M7" s="110"/>
      <c r="N7" s="110"/>
      <c r="O7" s="261"/>
      <c r="P7" s="261"/>
      <c r="Q7" s="261"/>
      <c r="R7" s="110"/>
      <c r="S7" s="110"/>
      <c r="T7" s="110"/>
      <c r="U7" s="110"/>
      <c r="V7" s="110"/>
      <c r="W7" s="110"/>
      <c r="X7" s="110"/>
    </row>
    <row r="8" ht="13.5" customHeight="1" spans="1:24">
      <c r="A8" s="250">
        <v>1</v>
      </c>
      <c r="B8" s="250">
        <v>2</v>
      </c>
      <c r="C8" s="250">
        <v>3</v>
      </c>
      <c r="D8" s="250">
        <v>4</v>
      </c>
      <c r="E8" s="250">
        <v>5</v>
      </c>
      <c r="F8" s="250">
        <v>6</v>
      </c>
      <c r="G8" s="250">
        <v>7</v>
      </c>
      <c r="H8" s="250">
        <v>8</v>
      </c>
      <c r="I8" s="250">
        <v>9</v>
      </c>
      <c r="J8" s="250">
        <v>10</v>
      </c>
      <c r="K8" s="250">
        <v>11</v>
      </c>
      <c r="L8" s="250">
        <v>12</v>
      </c>
      <c r="M8" s="250">
        <v>13</v>
      </c>
      <c r="N8" s="250">
        <v>14</v>
      </c>
      <c r="O8" s="250">
        <v>15</v>
      </c>
      <c r="P8" s="250">
        <v>16</v>
      </c>
      <c r="Q8" s="250">
        <v>17</v>
      </c>
      <c r="R8" s="250">
        <v>18</v>
      </c>
      <c r="S8" s="250">
        <v>19</v>
      </c>
      <c r="T8" s="250">
        <v>20</v>
      </c>
      <c r="U8" s="250">
        <v>21</v>
      </c>
      <c r="V8" s="250">
        <v>22</v>
      </c>
      <c r="W8" s="250">
        <v>23</v>
      </c>
      <c r="X8" s="250">
        <v>24</v>
      </c>
    </row>
    <row r="9" ht="20" customHeight="1" spans="1:24">
      <c r="A9" s="223" t="s">
        <v>91</v>
      </c>
      <c r="B9" s="251" t="s">
        <v>91</v>
      </c>
      <c r="C9" s="223" t="s">
        <v>211</v>
      </c>
      <c r="D9" s="223" t="s">
        <v>212</v>
      </c>
      <c r="E9" s="223" t="s">
        <v>108</v>
      </c>
      <c r="F9" s="223" t="s">
        <v>109</v>
      </c>
      <c r="G9" s="223" t="s">
        <v>213</v>
      </c>
      <c r="H9" s="223" t="s">
        <v>214</v>
      </c>
      <c r="I9" s="262">
        <f>J9</f>
        <v>485568</v>
      </c>
      <c r="J9" s="262">
        <f>M9</f>
        <v>485568</v>
      </c>
      <c r="K9" s="250"/>
      <c r="L9" s="250"/>
      <c r="M9" s="232">
        <v>485568</v>
      </c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</row>
    <row r="10" ht="20" customHeight="1" spans="1:24">
      <c r="A10" s="223" t="s">
        <v>91</v>
      </c>
      <c r="B10" s="251" t="s">
        <v>91</v>
      </c>
      <c r="C10" s="223" t="s">
        <v>211</v>
      </c>
      <c r="D10" s="223" t="s">
        <v>212</v>
      </c>
      <c r="E10" s="223" t="s">
        <v>108</v>
      </c>
      <c r="F10" s="223" t="s">
        <v>109</v>
      </c>
      <c r="G10" s="223" t="s">
        <v>215</v>
      </c>
      <c r="H10" s="223" t="s">
        <v>216</v>
      </c>
      <c r="I10" s="262">
        <f t="shared" ref="I10:I46" si="0">J10</f>
        <v>666084</v>
      </c>
      <c r="J10" s="262">
        <f t="shared" ref="J10:J46" si="1">M10</f>
        <v>666084</v>
      </c>
      <c r="K10" s="250"/>
      <c r="L10" s="250"/>
      <c r="M10" s="232">
        <v>666084</v>
      </c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</row>
    <row r="11" ht="20" customHeight="1" spans="1:24">
      <c r="A11" s="223" t="s">
        <v>91</v>
      </c>
      <c r="B11" s="251" t="s">
        <v>91</v>
      </c>
      <c r="C11" s="223" t="s">
        <v>211</v>
      </c>
      <c r="D11" s="223" t="s">
        <v>212</v>
      </c>
      <c r="E11" s="223" t="s">
        <v>108</v>
      </c>
      <c r="F11" s="223" t="s">
        <v>109</v>
      </c>
      <c r="G11" s="223" t="s">
        <v>217</v>
      </c>
      <c r="H11" s="223" t="s">
        <v>218</v>
      </c>
      <c r="I11" s="262">
        <f t="shared" si="0"/>
        <v>40464</v>
      </c>
      <c r="J11" s="262">
        <f t="shared" si="1"/>
        <v>40464</v>
      </c>
      <c r="K11" s="250"/>
      <c r="L11" s="250"/>
      <c r="M11" s="232">
        <v>40464</v>
      </c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</row>
    <row r="12" ht="20" customHeight="1" spans="1:24">
      <c r="A12" s="223" t="s">
        <v>91</v>
      </c>
      <c r="B12" s="251" t="s">
        <v>91</v>
      </c>
      <c r="C12" s="223" t="s">
        <v>219</v>
      </c>
      <c r="D12" s="223" t="s">
        <v>220</v>
      </c>
      <c r="E12" s="223" t="s">
        <v>116</v>
      </c>
      <c r="F12" s="223" t="s">
        <v>117</v>
      </c>
      <c r="G12" s="223" t="s">
        <v>213</v>
      </c>
      <c r="H12" s="223" t="s">
        <v>214</v>
      </c>
      <c r="I12" s="262">
        <f t="shared" si="0"/>
        <v>726972</v>
      </c>
      <c r="J12" s="262">
        <f t="shared" si="1"/>
        <v>726972</v>
      </c>
      <c r="K12" s="250"/>
      <c r="L12" s="250"/>
      <c r="M12" s="232">
        <v>726972</v>
      </c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</row>
    <row r="13" ht="20" customHeight="1" spans="1:24">
      <c r="A13" s="223" t="s">
        <v>91</v>
      </c>
      <c r="B13" s="251" t="s">
        <v>91</v>
      </c>
      <c r="C13" s="223" t="s">
        <v>219</v>
      </c>
      <c r="D13" s="223" t="s">
        <v>220</v>
      </c>
      <c r="E13" s="223" t="s">
        <v>116</v>
      </c>
      <c r="F13" s="223" t="s">
        <v>117</v>
      </c>
      <c r="G13" s="223" t="s">
        <v>215</v>
      </c>
      <c r="H13" s="223" t="s">
        <v>216</v>
      </c>
      <c r="I13" s="262">
        <f t="shared" si="0"/>
        <v>4752</v>
      </c>
      <c r="J13" s="262">
        <f t="shared" si="1"/>
        <v>4752</v>
      </c>
      <c r="K13" s="250"/>
      <c r="L13" s="250"/>
      <c r="M13" s="232">
        <v>4752</v>
      </c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</row>
    <row r="14" ht="20" customHeight="1" spans="1:24">
      <c r="A14" s="223" t="s">
        <v>91</v>
      </c>
      <c r="B14" s="251" t="s">
        <v>91</v>
      </c>
      <c r="C14" s="223" t="s">
        <v>219</v>
      </c>
      <c r="D14" s="223" t="s">
        <v>220</v>
      </c>
      <c r="E14" s="223" t="s">
        <v>116</v>
      </c>
      <c r="F14" s="223" t="s">
        <v>117</v>
      </c>
      <c r="G14" s="223" t="s">
        <v>217</v>
      </c>
      <c r="H14" s="223" t="s">
        <v>218</v>
      </c>
      <c r="I14" s="262">
        <f t="shared" si="0"/>
        <v>60581</v>
      </c>
      <c r="J14" s="262">
        <f t="shared" si="1"/>
        <v>60581</v>
      </c>
      <c r="K14" s="250"/>
      <c r="L14" s="250"/>
      <c r="M14" s="232">
        <v>60581</v>
      </c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</row>
    <row r="15" ht="20" customHeight="1" spans="1:24">
      <c r="A15" s="223" t="s">
        <v>91</v>
      </c>
      <c r="B15" s="251" t="s">
        <v>91</v>
      </c>
      <c r="C15" s="223" t="s">
        <v>219</v>
      </c>
      <c r="D15" s="223" t="s">
        <v>220</v>
      </c>
      <c r="E15" s="223" t="s">
        <v>116</v>
      </c>
      <c r="F15" s="223" t="s">
        <v>117</v>
      </c>
      <c r="G15" s="223" t="s">
        <v>221</v>
      </c>
      <c r="H15" s="223" t="s">
        <v>222</v>
      </c>
      <c r="I15" s="262">
        <f t="shared" si="0"/>
        <v>1075536</v>
      </c>
      <c r="J15" s="262">
        <f t="shared" si="1"/>
        <v>1075536</v>
      </c>
      <c r="K15" s="250"/>
      <c r="L15" s="250"/>
      <c r="M15" s="232">
        <v>1075536</v>
      </c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</row>
    <row r="16" ht="23" customHeight="1" spans="1:24">
      <c r="A16" s="223" t="s">
        <v>91</v>
      </c>
      <c r="B16" s="251" t="s">
        <v>91</v>
      </c>
      <c r="C16" s="223" t="s">
        <v>223</v>
      </c>
      <c r="D16" s="223" t="s">
        <v>224</v>
      </c>
      <c r="E16" s="223" t="s">
        <v>116</v>
      </c>
      <c r="F16" s="223" t="s">
        <v>117</v>
      </c>
      <c r="G16" s="223" t="s">
        <v>225</v>
      </c>
      <c r="H16" s="223" t="s">
        <v>226</v>
      </c>
      <c r="I16" s="262">
        <f t="shared" si="0"/>
        <v>13680</v>
      </c>
      <c r="J16" s="262">
        <f t="shared" si="1"/>
        <v>13680</v>
      </c>
      <c r="K16" s="250"/>
      <c r="L16" s="250"/>
      <c r="M16" s="232">
        <v>13680</v>
      </c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</row>
    <row r="17" ht="26" customHeight="1" spans="1:24">
      <c r="A17" s="223" t="s">
        <v>91</v>
      </c>
      <c r="B17" s="251" t="s">
        <v>91</v>
      </c>
      <c r="C17" s="223" t="s">
        <v>223</v>
      </c>
      <c r="D17" s="223" t="s">
        <v>224</v>
      </c>
      <c r="E17" s="223" t="s">
        <v>124</v>
      </c>
      <c r="F17" s="223" t="s">
        <v>125</v>
      </c>
      <c r="G17" s="223" t="s">
        <v>227</v>
      </c>
      <c r="H17" s="223" t="s">
        <v>228</v>
      </c>
      <c r="I17" s="262">
        <f t="shared" si="0"/>
        <v>562470</v>
      </c>
      <c r="J17" s="262">
        <f t="shared" si="1"/>
        <v>562470</v>
      </c>
      <c r="K17" s="250"/>
      <c r="L17" s="250"/>
      <c r="M17" s="232">
        <v>562470</v>
      </c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</row>
    <row r="18" ht="25" customHeight="1" spans="1:24">
      <c r="A18" s="223" t="s">
        <v>91</v>
      </c>
      <c r="B18" s="251" t="s">
        <v>91</v>
      </c>
      <c r="C18" s="223" t="s">
        <v>223</v>
      </c>
      <c r="D18" s="223" t="s">
        <v>224</v>
      </c>
      <c r="E18" s="223" t="s">
        <v>130</v>
      </c>
      <c r="F18" s="223" t="s">
        <v>131</v>
      </c>
      <c r="G18" s="223" t="s">
        <v>229</v>
      </c>
      <c r="H18" s="223" t="s">
        <v>230</v>
      </c>
      <c r="I18" s="262">
        <f t="shared" si="0"/>
        <v>103120</v>
      </c>
      <c r="J18" s="262">
        <f t="shared" si="1"/>
        <v>103120</v>
      </c>
      <c r="K18" s="250"/>
      <c r="L18" s="250"/>
      <c r="M18" s="232">
        <v>103120</v>
      </c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</row>
    <row r="19" ht="20" customHeight="1" spans="1:24">
      <c r="A19" s="223" t="s">
        <v>91</v>
      </c>
      <c r="B19" s="251" t="s">
        <v>91</v>
      </c>
      <c r="C19" s="223" t="s">
        <v>223</v>
      </c>
      <c r="D19" s="223" t="s">
        <v>224</v>
      </c>
      <c r="E19" s="223" t="s">
        <v>132</v>
      </c>
      <c r="F19" s="223" t="s">
        <v>133</v>
      </c>
      <c r="G19" s="223" t="s">
        <v>229</v>
      </c>
      <c r="H19" s="223" t="s">
        <v>230</v>
      </c>
      <c r="I19" s="262">
        <f t="shared" si="0"/>
        <v>188480</v>
      </c>
      <c r="J19" s="262">
        <f t="shared" si="1"/>
        <v>188480</v>
      </c>
      <c r="K19" s="250"/>
      <c r="L19" s="250"/>
      <c r="M19" s="232">
        <v>188480</v>
      </c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</row>
    <row r="20" ht="27" customHeight="1" spans="1:24">
      <c r="A20" s="223" t="s">
        <v>91</v>
      </c>
      <c r="B20" s="251" t="s">
        <v>91</v>
      </c>
      <c r="C20" s="223" t="s">
        <v>223</v>
      </c>
      <c r="D20" s="223" t="s">
        <v>224</v>
      </c>
      <c r="E20" s="223" t="s">
        <v>134</v>
      </c>
      <c r="F20" s="223" t="s">
        <v>135</v>
      </c>
      <c r="G20" s="223" t="s">
        <v>231</v>
      </c>
      <c r="H20" s="223" t="s">
        <v>232</v>
      </c>
      <c r="I20" s="262">
        <f t="shared" si="0"/>
        <v>212600</v>
      </c>
      <c r="J20" s="262">
        <f t="shared" si="1"/>
        <v>212600</v>
      </c>
      <c r="K20" s="250"/>
      <c r="L20" s="250"/>
      <c r="M20" s="232">
        <v>212600</v>
      </c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</row>
    <row r="21" ht="27" customHeight="1" spans="1:24">
      <c r="A21" s="223" t="s">
        <v>91</v>
      </c>
      <c r="B21" s="251" t="s">
        <v>91</v>
      </c>
      <c r="C21" s="223" t="s">
        <v>223</v>
      </c>
      <c r="D21" s="223" t="s">
        <v>224</v>
      </c>
      <c r="E21" s="223" t="s">
        <v>136</v>
      </c>
      <c r="F21" s="223" t="s">
        <v>137</v>
      </c>
      <c r="G21" s="223" t="s">
        <v>225</v>
      </c>
      <c r="H21" s="223" t="s">
        <v>226</v>
      </c>
      <c r="I21" s="262">
        <f t="shared" si="0"/>
        <v>7250</v>
      </c>
      <c r="J21" s="262">
        <f t="shared" si="1"/>
        <v>7250</v>
      </c>
      <c r="K21" s="250"/>
      <c r="L21" s="250"/>
      <c r="M21" s="232">
        <v>7250</v>
      </c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</row>
    <row r="22" ht="20" customHeight="1" spans="1:24">
      <c r="A22" s="223" t="s">
        <v>91</v>
      </c>
      <c r="B22" s="251" t="s">
        <v>91</v>
      </c>
      <c r="C22" s="223" t="s">
        <v>233</v>
      </c>
      <c r="D22" s="223" t="s">
        <v>143</v>
      </c>
      <c r="E22" s="223" t="s">
        <v>142</v>
      </c>
      <c r="F22" s="223" t="s">
        <v>143</v>
      </c>
      <c r="G22" s="223" t="s">
        <v>234</v>
      </c>
      <c r="H22" s="223" t="s">
        <v>143</v>
      </c>
      <c r="I22" s="262">
        <f t="shared" si="0"/>
        <v>493044</v>
      </c>
      <c r="J22" s="262">
        <f t="shared" si="1"/>
        <v>493044</v>
      </c>
      <c r="K22" s="250"/>
      <c r="L22" s="250"/>
      <c r="M22" s="232">
        <v>493044</v>
      </c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</row>
    <row r="23" ht="20" customHeight="1" spans="1:24">
      <c r="A23" s="223" t="s">
        <v>91</v>
      </c>
      <c r="B23" s="251" t="s">
        <v>91</v>
      </c>
      <c r="C23" s="223" t="s">
        <v>235</v>
      </c>
      <c r="D23" s="223" t="s">
        <v>236</v>
      </c>
      <c r="E23" s="223" t="s">
        <v>122</v>
      </c>
      <c r="F23" s="223" t="s">
        <v>123</v>
      </c>
      <c r="G23" s="223" t="s">
        <v>237</v>
      </c>
      <c r="H23" s="223" t="s">
        <v>238</v>
      </c>
      <c r="I23" s="262">
        <f t="shared" si="0"/>
        <v>176400</v>
      </c>
      <c r="J23" s="262">
        <f t="shared" si="1"/>
        <v>176400</v>
      </c>
      <c r="K23" s="250"/>
      <c r="L23" s="250"/>
      <c r="M23" s="232">
        <v>176400</v>
      </c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</row>
    <row r="24" ht="20" customHeight="1" spans="1:24">
      <c r="A24" s="223" t="s">
        <v>91</v>
      </c>
      <c r="B24" s="251" t="s">
        <v>91</v>
      </c>
      <c r="C24" s="223" t="s">
        <v>239</v>
      </c>
      <c r="D24" s="223" t="s">
        <v>240</v>
      </c>
      <c r="E24" s="223" t="s">
        <v>108</v>
      </c>
      <c r="F24" s="223" t="s">
        <v>109</v>
      </c>
      <c r="G24" s="223" t="s">
        <v>241</v>
      </c>
      <c r="H24" s="223" t="s">
        <v>242</v>
      </c>
      <c r="I24" s="262">
        <f t="shared" si="0"/>
        <v>15000</v>
      </c>
      <c r="J24" s="262">
        <f t="shared" si="1"/>
        <v>15000</v>
      </c>
      <c r="K24" s="250"/>
      <c r="L24" s="250"/>
      <c r="M24" s="232">
        <v>15000</v>
      </c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</row>
    <row r="25" ht="20" customHeight="1" spans="1:24">
      <c r="A25" s="223" t="s">
        <v>91</v>
      </c>
      <c r="B25" s="251" t="s">
        <v>91</v>
      </c>
      <c r="C25" s="223" t="s">
        <v>243</v>
      </c>
      <c r="D25" s="223" t="s">
        <v>244</v>
      </c>
      <c r="E25" s="223" t="s">
        <v>108</v>
      </c>
      <c r="F25" s="223" t="s">
        <v>109</v>
      </c>
      <c r="G25" s="223" t="s">
        <v>245</v>
      </c>
      <c r="H25" s="223" t="s">
        <v>246</v>
      </c>
      <c r="I25" s="262">
        <f t="shared" si="0"/>
        <v>100800</v>
      </c>
      <c r="J25" s="262">
        <f t="shared" si="1"/>
        <v>100800</v>
      </c>
      <c r="K25" s="250"/>
      <c r="L25" s="250"/>
      <c r="M25" s="232">
        <v>100800</v>
      </c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</row>
    <row r="26" ht="20" customHeight="1" spans="1:24">
      <c r="A26" s="223" t="s">
        <v>91</v>
      </c>
      <c r="B26" s="251" t="s">
        <v>91</v>
      </c>
      <c r="C26" s="223" t="s">
        <v>247</v>
      </c>
      <c r="D26" s="223" t="s">
        <v>248</v>
      </c>
      <c r="E26" s="223" t="s">
        <v>108</v>
      </c>
      <c r="F26" s="223" t="s">
        <v>109</v>
      </c>
      <c r="G26" s="223" t="s">
        <v>249</v>
      </c>
      <c r="H26" s="223" t="s">
        <v>250</v>
      </c>
      <c r="I26" s="262">
        <f t="shared" si="0"/>
        <v>20000</v>
      </c>
      <c r="J26" s="262">
        <f t="shared" si="1"/>
        <v>20000</v>
      </c>
      <c r="K26" s="250"/>
      <c r="L26" s="250"/>
      <c r="M26" s="232">
        <v>20000</v>
      </c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</row>
    <row r="27" ht="20" customHeight="1" spans="1:24">
      <c r="A27" s="223" t="s">
        <v>91</v>
      </c>
      <c r="B27" s="251" t="s">
        <v>91</v>
      </c>
      <c r="C27" s="223" t="s">
        <v>247</v>
      </c>
      <c r="D27" s="223" t="s">
        <v>248</v>
      </c>
      <c r="E27" s="223" t="s">
        <v>108</v>
      </c>
      <c r="F27" s="223" t="s">
        <v>109</v>
      </c>
      <c r="G27" s="223" t="s">
        <v>251</v>
      </c>
      <c r="H27" s="223" t="s">
        <v>252</v>
      </c>
      <c r="I27" s="262">
        <f t="shared" si="0"/>
        <v>2000</v>
      </c>
      <c r="J27" s="262">
        <f t="shared" si="1"/>
        <v>2000</v>
      </c>
      <c r="K27" s="250"/>
      <c r="L27" s="250"/>
      <c r="M27" s="232">
        <v>2000</v>
      </c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</row>
    <row r="28" ht="20" customHeight="1" spans="1:24">
      <c r="A28" s="223" t="s">
        <v>91</v>
      </c>
      <c r="B28" s="251" t="s">
        <v>91</v>
      </c>
      <c r="C28" s="223" t="s">
        <v>247</v>
      </c>
      <c r="D28" s="223" t="s">
        <v>248</v>
      </c>
      <c r="E28" s="223" t="s">
        <v>108</v>
      </c>
      <c r="F28" s="223" t="s">
        <v>109</v>
      </c>
      <c r="G28" s="223" t="s">
        <v>253</v>
      </c>
      <c r="H28" s="223" t="s">
        <v>254</v>
      </c>
      <c r="I28" s="262">
        <f t="shared" si="0"/>
        <v>20000</v>
      </c>
      <c r="J28" s="262">
        <f t="shared" si="1"/>
        <v>20000</v>
      </c>
      <c r="K28" s="250"/>
      <c r="L28" s="250"/>
      <c r="M28" s="232">
        <v>20000</v>
      </c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</row>
    <row r="29" ht="20" customHeight="1" spans="1:24">
      <c r="A29" s="223" t="s">
        <v>91</v>
      </c>
      <c r="B29" s="251" t="s">
        <v>91</v>
      </c>
      <c r="C29" s="223" t="s">
        <v>247</v>
      </c>
      <c r="D29" s="223" t="s">
        <v>248</v>
      </c>
      <c r="E29" s="223" t="s">
        <v>108</v>
      </c>
      <c r="F29" s="223" t="s">
        <v>109</v>
      </c>
      <c r="G29" s="223" t="s">
        <v>255</v>
      </c>
      <c r="H29" s="223" t="s">
        <v>256</v>
      </c>
      <c r="I29" s="262">
        <f t="shared" si="0"/>
        <v>2700</v>
      </c>
      <c r="J29" s="262">
        <f t="shared" si="1"/>
        <v>2700</v>
      </c>
      <c r="K29" s="250"/>
      <c r="L29" s="250"/>
      <c r="M29" s="232">
        <v>2700</v>
      </c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</row>
    <row r="30" ht="20" customHeight="1" spans="1:24">
      <c r="A30" s="223" t="s">
        <v>91</v>
      </c>
      <c r="B30" s="251" t="s">
        <v>91</v>
      </c>
      <c r="C30" s="223" t="s">
        <v>247</v>
      </c>
      <c r="D30" s="223" t="s">
        <v>248</v>
      </c>
      <c r="E30" s="223" t="s">
        <v>108</v>
      </c>
      <c r="F30" s="223" t="s">
        <v>109</v>
      </c>
      <c r="G30" s="223" t="s">
        <v>257</v>
      </c>
      <c r="H30" s="223" t="s">
        <v>258</v>
      </c>
      <c r="I30" s="262">
        <f t="shared" si="0"/>
        <v>24000</v>
      </c>
      <c r="J30" s="262">
        <f t="shared" si="1"/>
        <v>24000</v>
      </c>
      <c r="K30" s="250"/>
      <c r="L30" s="250"/>
      <c r="M30" s="232">
        <v>24000</v>
      </c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</row>
    <row r="31" ht="20" customHeight="1" spans="1:24">
      <c r="A31" s="223" t="s">
        <v>91</v>
      </c>
      <c r="B31" s="251" t="s">
        <v>91</v>
      </c>
      <c r="C31" s="223" t="s">
        <v>247</v>
      </c>
      <c r="D31" s="223" t="s">
        <v>248</v>
      </c>
      <c r="E31" s="223" t="s">
        <v>108</v>
      </c>
      <c r="F31" s="223" t="s">
        <v>109</v>
      </c>
      <c r="G31" s="223" t="s">
        <v>245</v>
      </c>
      <c r="H31" s="223" t="s">
        <v>246</v>
      </c>
      <c r="I31" s="262">
        <f t="shared" si="0"/>
        <v>10080</v>
      </c>
      <c r="J31" s="262">
        <f t="shared" si="1"/>
        <v>10080</v>
      </c>
      <c r="K31" s="250"/>
      <c r="L31" s="250"/>
      <c r="M31" s="232">
        <v>10080</v>
      </c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</row>
    <row r="32" ht="20" customHeight="1" spans="1:24">
      <c r="A32" s="223" t="s">
        <v>91</v>
      </c>
      <c r="B32" s="251" t="s">
        <v>91</v>
      </c>
      <c r="C32" s="223" t="s">
        <v>247</v>
      </c>
      <c r="D32" s="223" t="s">
        <v>248</v>
      </c>
      <c r="E32" s="223" t="s">
        <v>108</v>
      </c>
      <c r="F32" s="223" t="s">
        <v>109</v>
      </c>
      <c r="G32" s="223" t="s">
        <v>259</v>
      </c>
      <c r="H32" s="223" t="s">
        <v>260</v>
      </c>
      <c r="I32" s="262">
        <f t="shared" si="0"/>
        <v>23000</v>
      </c>
      <c r="J32" s="262">
        <f t="shared" si="1"/>
        <v>23000</v>
      </c>
      <c r="K32" s="250"/>
      <c r="L32" s="250"/>
      <c r="M32" s="232">
        <v>23000</v>
      </c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</row>
    <row r="33" ht="20" customHeight="1" spans="1:24">
      <c r="A33" s="223" t="s">
        <v>91</v>
      </c>
      <c r="B33" s="251" t="s">
        <v>91</v>
      </c>
      <c r="C33" s="223" t="s">
        <v>247</v>
      </c>
      <c r="D33" s="223" t="s">
        <v>248</v>
      </c>
      <c r="E33" s="223" t="s">
        <v>116</v>
      </c>
      <c r="F33" s="223" t="s">
        <v>117</v>
      </c>
      <c r="G33" s="223" t="s">
        <v>249</v>
      </c>
      <c r="H33" s="223" t="s">
        <v>250</v>
      </c>
      <c r="I33" s="262">
        <f t="shared" si="0"/>
        <v>38000</v>
      </c>
      <c r="J33" s="262">
        <f t="shared" si="1"/>
        <v>38000</v>
      </c>
      <c r="K33" s="250"/>
      <c r="L33" s="250"/>
      <c r="M33" s="232">
        <v>38000</v>
      </c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</row>
    <row r="34" ht="20" customHeight="1" spans="1:24">
      <c r="A34" s="223" t="s">
        <v>91</v>
      </c>
      <c r="B34" s="251" t="s">
        <v>91</v>
      </c>
      <c r="C34" s="223" t="s">
        <v>247</v>
      </c>
      <c r="D34" s="223" t="s">
        <v>248</v>
      </c>
      <c r="E34" s="223" t="s">
        <v>116</v>
      </c>
      <c r="F34" s="223" t="s">
        <v>117</v>
      </c>
      <c r="G34" s="223" t="s">
        <v>251</v>
      </c>
      <c r="H34" s="223" t="s">
        <v>252</v>
      </c>
      <c r="I34" s="262">
        <f t="shared" si="0"/>
        <v>3800</v>
      </c>
      <c r="J34" s="262">
        <f t="shared" si="1"/>
        <v>3800</v>
      </c>
      <c r="K34" s="250"/>
      <c r="L34" s="250"/>
      <c r="M34" s="232">
        <v>3800</v>
      </c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</row>
    <row r="35" ht="20" customHeight="1" spans="1:24">
      <c r="A35" s="223" t="s">
        <v>91</v>
      </c>
      <c r="B35" s="251" t="s">
        <v>91</v>
      </c>
      <c r="C35" s="223" t="s">
        <v>247</v>
      </c>
      <c r="D35" s="223" t="s">
        <v>248</v>
      </c>
      <c r="E35" s="223" t="s">
        <v>116</v>
      </c>
      <c r="F35" s="223" t="s">
        <v>117</v>
      </c>
      <c r="G35" s="223" t="s">
        <v>253</v>
      </c>
      <c r="H35" s="223" t="s">
        <v>254</v>
      </c>
      <c r="I35" s="262">
        <f t="shared" si="0"/>
        <v>38000</v>
      </c>
      <c r="J35" s="262">
        <f t="shared" si="1"/>
        <v>38000</v>
      </c>
      <c r="K35" s="250"/>
      <c r="L35" s="250"/>
      <c r="M35" s="232">
        <v>38000</v>
      </c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</row>
    <row r="36" ht="20" customHeight="1" spans="1:24">
      <c r="A36" s="223" t="s">
        <v>91</v>
      </c>
      <c r="B36" s="251" t="s">
        <v>91</v>
      </c>
      <c r="C36" s="223" t="s">
        <v>247</v>
      </c>
      <c r="D36" s="223" t="s">
        <v>248</v>
      </c>
      <c r="E36" s="223" t="s">
        <v>116</v>
      </c>
      <c r="F36" s="223" t="s">
        <v>117</v>
      </c>
      <c r="G36" s="223" t="s">
        <v>255</v>
      </c>
      <c r="H36" s="223" t="s">
        <v>256</v>
      </c>
      <c r="I36" s="262">
        <f t="shared" si="0"/>
        <v>5130</v>
      </c>
      <c r="J36" s="262">
        <f t="shared" si="1"/>
        <v>5130</v>
      </c>
      <c r="K36" s="250"/>
      <c r="L36" s="250"/>
      <c r="M36" s="232">
        <v>5130</v>
      </c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</row>
    <row r="37" ht="20" customHeight="1" spans="1:24">
      <c r="A37" s="223" t="s">
        <v>91</v>
      </c>
      <c r="B37" s="251" t="s">
        <v>91</v>
      </c>
      <c r="C37" s="223" t="s">
        <v>247</v>
      </c>
      <c r="D37" s="223" t="s">
        <v>248</v>
      </c>
      <c r="E37" s="223" t="s">
        <v>116</v>
      </c>
      <c r="F37" s="223" t="s">
        <v>117</v>
      </c>
      <c r="G37" s="223" t="s">
        <v>257</v>
      </c>
      <c r="H37" s="223" t="s">
        <v>258</v>
      </c>
      <c r="I37" s="262">
        <f t="shared" si="0"/>
        <v>45600</v>
      </c>
      <c r="J37" s="262">
        <f t="shared" si="1"/>
        <v>45600</v>
      </c>
      <c r="K37" s="250"/>
      <c r="L37" s="250"/>
      <c r="M37" s="232">
        <v>45600</v>
      </c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</row>
    <row r="38" ht="20" customHeight="1" spans="1:24">
      <c r="A38" s="223" t="s">
        <v>91</v>
      </c>
      <c r="B38" s="251" t="s">
        <v>91</v>
      </c>
      <c r="C38" s="223" t="s">
        <v>247</v>
      </c>
      <c r="D38" s="223" t="s">
        <v>248</v>
      </c>
      <c r="E38" s="223" t="s">
        <v>116</v>
      </c>
      <c r="F38" s="223" t="s">
        <v>117</v>
      </c>
      <c r="G38" s="223" t="s">
        <v>245</v>
      </c>
      <c r="H38" s="223" t="s">
        <v>246</v>
      </c>
      <c r="I38" s="262">
        <f t="shared" si="0"/>
        <v>17100</v>
      </c>
      <c r="J38" s="262">
        <f t="shared" si="1"/>
        <v>17100</v>
      </c>
      <c r="K38" s="250"/>
      <c r="L38" s="250"/>
      <c r="M38" s="232">
        <v>17100</v>
      </c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</row>
    <row r="39" ht="20" customHeight="1" spans="1:24">
      <c r="A39" s="223" t="s">
        <v>91</v>
      </c>
      <c r="B39" s="251" t="s">
        <v>91</v>
      </c>
      <c r="C39" s="223" t="s">
        <v>247</v>
      </c>
      <c r="D39" s="223" t="s">
        <v>248</v>
      </c>
      <c r="E39" s="223" t="s">
        <v>116</v>
      </c>
      <c r="F39" s="223" t="s">
        <v>117</v>
      </c>
      <c r="G39" s="223" t="s">
        <v>259</v>
      </c>
      <c r="H39" s="223" t="s">
        <v>260</v>
      </c>
      <c r="I39" s="262">
        <f t="shared" si="0"/>
        <v>19000</v>
      </c>
      <c r="J39" s="262">
        <f t="shared" si="1"/>
        <v>19000</v>
      </c>
      <c r="K39" s="250"/>
      <c r="L39" s="250"/>
      <c r="M39" s="232">
        <v>19000</v>
      </c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</row>
    <row r="40" ht="20" customHeight="1" spans="1:24">
      <c r="A40" s="223" t="s">
        <v>91</v>
      </c>
      <c r="B40" s="251" t="s">
        <v>91</v>
      </c>
      <c r="C40" s="223" t="s">
        <v>247</v>
      </c>
      <c r="D40" s="223" t="s">
        <v>248</v>
      </c>
      <c r="E40" s="223" t="s">
        <v>122</v>
      </c>
      <c r="F40" s="223" t="s">
        <v>123</v>
      </c>
      <c r="G40" s="223" t="s">
        <v>257</v>
      </c>
      <c r="H40" s="223" t="s">
        <v>258</v>
      </c>
      <c r="I40" s="262">
        <f t="shared" si="0"/>
        <v>2100</v>
      </c>
      <c r="J40" s="262">
        <f t="shared" si="1"/>
        <v>2100</v>
      </c>
      <c r="K40" s="250"/>
      <c r="L40" s="250"/>
      <c r="M40" s="232">
        <v>2100</v>
      </c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</row>
    <row r="41" ht="20" customHeight="1" spans="1:24">
      <c r="A41" s="223" t="s">
        <v>91</v>
      </c>
      <c r="B41" s="251" t="s">
        <v>91</v>
      </c>
      <c r="C41" s="223" t="s">
        <v>247</v>
      </c>
      <c r="D41" s="223" t="s">
        <v>248</v>
      </c>
      <c r="E41" s="223" t="s">
        <v>122</v>
      </c>
      <c r="F41" s="223" t="s">
        <v>123</v>
      </c>
      <c r="G41" s="223" t="s">
        <v>259</v>
      </c>
      <c r="H41" s="223" t="s">
        <v>260</v>
      </c>
      <c r="I41" s="262">
        <f t="shared" si="0"/>
        <v>11200</v>
      </c>
      <c r="J41" s="262">
        <f t="shared" si="1"/>
        <v>11200</v>
      </c>
      <c r="K41" s="250"/>
      <c r="L41" s="250"/>
      <c r="M41" s="232">
        <v>11200</v>
      </c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</row>
    <row r="42" ht="20" customHeight="1" spans="1:24">
      <c r="A42" s="223" t="s">
        <v>91</v>
      </c>
      <c r="B42" s="251" t="s">
        <v>91</v>
      </c>
      <c r="C42" s="223" t="s">
        <v>261</v>
      </c>
      <c r="D42" s="223" t="s">
        <v>262</v>
      </c>
      <c r="E42" s="223" t="s">
        <v>108</v>
      </c>
      <c r="F42" s="223" t="s">
        <v>109</v>
      </c>
      <c r="G42" s="223" t="s">
        <v>263</v>
      </c>
      <c r="H42" s="223" t="s">
        <v>262</v>
      </c>
      <c r="I42" s="262">
        <f t="shared" si="0"/>
        <v>3600</v>
      </c>
      <c r="J42" s="262">
        <f t="shared" si="1"/>
        <v>3600</v>
      </c>
      <c r="K42" s="250"/>
      <c r="L42" s="250"/>
      <c r="M42" s="232">
        <v>3600</v>
      </c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</row>
    <row r="43" ht="20" customHeight="1" spans="1:24">
      <c r="A43" s="223" t="s">
        <v>91</v>
      </c>
      <c r="B43" s="251" t="s">
        <v>91</v>
      </c>
      <c r="C43" s="223" t="s">
        <v>261</v>
      </c>
      <c r="D43" s="223" t="s">
        <v>262</v>
      </c>
      <c r="E43" s="223" t="s">
        <v>116</v>
      </c>
      <c r="F43" s="223" t="s">
        <v>117</v>
      </c>
      <c r="G43" s="223" t="s">
        <v>263</v>
      </c>
      <c r="H43" s="223" t="s">
        <v>262</v>
      </c>
      <c r="I43" s="262">
        <f t="shared" si="0"/>
        <v>6840</v>
      </c>
      <c r="J43" s="262">
        <f t="shared" si="1"/>
        <v>6840</v>
      </c>
      <c r="K43" s="250"/>
      <c r="L43" s="250"/>
      <c r="M43" s="232">
        <v>6840</v>
      </c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</row>
    <row r="44" ht="20" customHeight="1" spans="1:24">
      <c r="A44" s="223" t="s">
        <v>91</v>
      </c>
      <c r="B44" s="251" t="s">
        <v>91</v>
      </c>
      <c r="C44" s="223" t="s">
        <v>264</v>
      </c>
      <c r="D44" s="223" t="s">
        <v>265</v>
      </c>
      <c r="E44" s="223" t="s">
        <v>108</v>
      </c>
      <c r="F44" s="223" t="s">
        <v>109</v>
      </c>
      <c r="G44" s="223" t="s">
        <v>217</v>
      </c>
      <c r="H44" s="223" t="s">
        <v>218</v>
      </c>
      <c r="I44" s="262">
        <f t="shared" si="0"/>
        <v>425520</v>
      </c>
      <c r="J44" s="262">
        <f t="shared" si="1"/>
        <v>425520</v>
      </c>
      <c r="K44" s="250"/>
      <c r="L44" s="250"/>
      <c r="M44" s="232">
        <v>425520</v>
      </c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</row>
    <row r="45" ht="20" customHeight="1" spans="1:24">
      <c r="A45" s="223" t="s">
        <v>91</v>
      </c>
      <c r="B45" s="251" t="s">
        <v>91</v>
      </c>
      <c r="C45" s="223" t="s">
        <v>266</v>
      </c>
      <c r="D45" s="223" t="s">
        <v>267</v>
      </c>
      <c r="E45" s="223" t="s">
        <v>108</v>
      </c>
      <c r="F45" s="223" t="s">
        <v>109</v>
      </c>
      <c r="G45" s="223" t="s">
        <v>268</v>
      </c>
      <c r="H45" s="223" t="s">
        <v>269</v>
      </c>
      <c r="I45" s="262">
        <f t="shared" si="0"/>
        <v>339000</v>
      </c>
      <c r="J45" s="262">
        <f t="shared" si="1"/>
        <v>339000</v>
      </c>
      <c r="K45" s="250"/>
      <c r="L45" s="250"/>
      <c r="M45" s="232">
        <v>339000</v>
      </c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</row>
    <row r="46" ht="20" customHeight="1" spans="1:24">
      <c r="A46" s="223" t="s">
        <v>91</v>
      </c>
      <c r="B46" s="251" t="s">
        <v>91</v>
      </c>
      <c r="C46" s="223" t="s">
        <v>270</v>
      </c>
      <c r="D46" s="223" t="s">
        <v>271</v>
      </c>
      <c r="E46" s="223" t="s">
        <v>116</v>
      </c>
      <c r="F46" s="223" t="s">
        <v>117</v>
      </c>
      <c r="G46" s="223" t="s">
        <v>221</v>
      </c>
      <c r="H46" s="223" t="s">
        <v>222</v>
      </c>
      <c r="I46" s="262">
        <f t="shared" si="0"/>
        <v>737580</v>
      </c>
      <c r="J46" s="262">
        <f t="shared" si="1"/>
        <v>737580</v>
      </c>
      <c r="K46" s="263"/>
      <c r="L46" s="263"/>
      <c r="M46" s="232">
        <v>737580</v>
      </c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 t="s">
        <v>92</v>
      </c>
    </row>
    <row r="47" ht="18" customHeight="1" spans="1:24">
      <c r="A47" s="252" t="s">
        <v>144</v>
      </c>
      <c r="B47" s="253"/>
      <c r="C47" s="253"/>
      <c r="D47" s="253"/>
      <c r="E47" s="253"/>
      <c r="F47" s="253"/>
      <c r="G47" s="253"/>
      <c r="H47" s="254"/>
      <c r="I47" s="264">
        <f>SUM(I9:I46)</f>
        <v>6727051</v>
      </c>
      <c r="J47" s="264">
        <f>SUM(J9:J46)</f>
        <v>6727051</v>
      </c>
      <c r="K47" s="264"/>
      <c r="L47" s="264"/>
      <c r="M47" s="264">
        <f>SUM(M9:M46)</f>
        <v>6727051</v>
      </c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 t="s">
        <v>92</v>
      </c>
    </row>
    <row r="52" customHeight="1" spans="10:10">
      <c r="J52" s="265"/>
    </row>
  </sheetData>
  <mergeCells count="31">
    <mergeCell ref="A2:X2"/>
    <mergeCell ref="A3:J3"/>
    <mergeCell ref="I4:X4"/>
    <mergeCell ref="J5:N5"/>
    <mergeCell ref="O5:Q5"/>
    <mergeCell ref="S5:X5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4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4"/>
  <sheetViews>
    <sheetView zoomScaleSheetLayoutView="60" workbookViewId="0">
      <selection activeCell="C28" sqref="C28"/>
    </sheetView>
  </sheetViews>
  <sheetFormatPr defaultColWidth="8.88571428571429" defaultRowHeight="14.25" customHeight="1"/>
  <cols>
    <col min="1" max="1" width="14.1428571428571" style="74" customWidth="1"/>
    <col min="2" max="2" width="20" style="74" customWidth="1"/>
    <col min="3" max="3" width="25.8571428571429" style="74" customWidth="1"/>
    <col min="4" max="4" width="15.4285714285714" style="74" customWidth="1"/>
    <col min="5" max="5" width="11.1333333333333" style="74" customWidth="1"/>
    <col min="6" max="6" width="17.2857142857143" style="214" customWidth="1"/>
    <col min="7" max="7" width="9.84761904761905" style="74" customWidth="1"/>
    <col min="8" max="8" width="10.1333333333333" style="74" customWidth="1"/>
    <col min="9" max="9" width="14.7142857142857" style="74"/>
    <col min="10" max="10" width="13" style="74"/>
    <col min="11" max="11" width="12.8571428571429" style="74" customWidth="1"/>
    <col min="12" max="12" width="10" style="74" customWidth="1"/>
    <col min="13" max="13" width="10.5714285714286" style="74" customWidth="1"/>
    <col min="14" max="14" width="10.2857142857143" style="74" customWidth="1"/>
    <col min="15" max="15" width="10.4285714285714" style="74" customWidth="1"/>
    <col min="16" max="17" width="11.1333333333333" style="74" customWidth="1"/>
    <col min="18" max="18" width="9.13333333333333" style="74" customWidth="1"/>
    <col min="19" max="19" width="10.2857142857143" style="74" customWidth="1"/>
    <col min="20" max="22" width="11.7142857142857" style="74" customWidth="1"/>
    <col min="23" max="23" width="10.2857142857143" style="74" customWidth="1"/>
    <col min="24" max="24" width="9.13333333333333" style="74" customWidth="1"/>
    <col min="25" max="16384" width="9.13333333333333" style="74"/>
  </cols>
  <sheetData>
    <row r="1" ht="13.5" customHeight="1" spans="1:23">
      <c r="A1" s="74" t="s">
        <v>272</v>
      </c>
      <c r="E1" s="215"/>
      <c r="F1" s="216"/>
      <c r="G1" s="215"/>
      <c r="H1" s="215"/>
      <c r="I1" s="76"/>
      <c r="J1" s="76"/>
      <c r="K1" s="76"/>
      <c r="L1" s="76"/>
      <c r="M1" s="76"/>
      <c r="N1" s="76"/>
      <c r="O1" s="76"/>
      <c r="P1" s="76"/>
      <c r="Q1" s="76"/>
      <c r="W1" s="77"/>
    </row>
    <row r="2" ht="27.75" customHeight="1" spans="1:23">
      <c r="A2" s="60" t="s">
        <v>9</v>
      </c>
      <c r="B2" s="60"/>
      <c r="C2" s="60"/>
      <c r="D2" s="60"/>
      <c r="E2" s="60"/>
      <c r="F2" s="217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160" t="s">
        <v>22</v>
      </c>
      <c r="B3" s="160"/>
      <c r="C3" s="218"/>
      <c r="D3" s="218"/>
      <c r="E3" s="218"/>
      <c r="F3" s="218"/>
      <c r="G3" s="218"/>
      <c r="H3" s="218"/>
      <c r="I3" s="80"/>
      <c r="J3" s="80"/>
      <c r="K3" s="80"/>
      <c r="L3" s="80"/>
      <c r="M3" s="80"/>
      <c r="N3" s="80"/>
      <c r="O3" s="80"/>
      <c r="P3" s="80"/>
      <c r="Q3" s="80"/>
      <c r="W3" s="157" t="s">
        <v>186</v>
      </c>
    </row>
    <row r="4" ht="15.75" customHeight="1" spans="1:23">
      <c r="A4" s="122" t="s">
        <v>273</v>
      </c>
      <c r="B4" s="122" t="s">
        <v>196</v>
      </c>
      <c r="C4" s="122" t="s">
        <v>197</v>
      </c>
      <c r="D4" s="122" t="s">
        <v>274</v>
      </c>
      <c r="E4" s="122" t="s">
        <v>198</v>
      </c>
      <c r="F4" s="219" t="s">
        <v>199</v>
      </c>
      <c r="G4" s="122" t="s">
        <v>275</v>
      </c>
      <c r="H4" s="122" t="s">
        <v>276</v>
      </c>
      <c r="I4" s="122" t="s">
        <v>77</v>
      </c>
      <c r="J4" s="85" t="s">
        <v>277</v>
      </c>
      <c r="K4" s="85"/>
      <c r="L4" s="85"/>
      <c r="M4" s="85"/>
      <c r="N4" s="85" t="s">
        <v>205</v>
      </c>
      <c r="O4" s="85"/>
      <c r="P4" s="85"/>
      <c r="Q4" s="186" t="s">
        <v>83</v>
      </c>
      <c r="R4" s="85" t="s">
        <v>84</v>
      </c>
      <c r="S4" s="85"/>
      <c r="T4" s="85"/>
      <c r="U4" s="85"/>
      <c r="V4" s="85"/>
      <c r="W4" s="85"/>
    </row>
    <row r="5" ht="17.25" customHeight="1" spans="1:23">
      <c r="A5" s="122"/>
      <c r="B5" s="122"/>
      <c r="C5" s="122"/>
      <c r="D5" s="122"/>
      <c r="E5" s="122"/>
      <c r="F5" s="219"/>
      <c r="G5" s="122"/>
      <c r="H5" s="122"/>
      <c r="I5" s="122"/>
      <c r="J5" s="85" t="s">
        <v>80</v>
      </c>
      <c r="K5" s="85"/>
      <c r="L5" s="186" t="s">
        <v>81</v>
      </c>
      <c r="M5" s="186" t="s">
        <v>82</v>
      </c>
      <c r="N5" s="186" t="s">
        <v>80</v>
      </c>
      <c r="O5" s="186" t="s">
        <v>81</v>
      </c>
      <c r="P5" s="186" t="s">
        <v>82</v>
      </c>
      <c r="Q5" s="186"/>
      <c r="R5" s="186" t="s">
        <v>79</v>
      </c>
      <c r="S5" s="186" t="s">
        <v>86</v>
      </c>
      <c r="T5" s="186" t="s">
        <v>278</v>
      </c>
      <c r="U5" s="238" t="s">
        <v>88</v>
      </c>
      <c r="V5" s="186" t="s">
        <v>89</v>
      </c>
      <c r="W5" s="186" t="s">
        <v>90</v>
      </c>
    </row>
    <row r="6" ht="27" spans="1:23">
      <c r="A6" s="122"/>
      <c r="B6" s="122"/>
      <c r="C6" s="122"/>
      <c r="D6" s="122"/>
      <c r="E6" s="122"/>
      <c r="F6" s="219"/>
      <c r="G6" s="122"/>
      <c r="H6" s="122"/>
      <c r="I6" s="122"/>
      <c r="J6" s="231" t="s">
        <v>79</v>
      </c>
      <c r="K6" s="231" t="s">
        <v>279</v>
      </c>
      <c r="L6" s="186"/>
      <c r="M6" s="186"/>
      <c r="N6" s="186"/>
      <c r="O6" s="186"/>
      <c r="P6" s="186"/>
      <c r="Q6" s="186"/>
      <c r="R6" s="186"/>
      <c r="S6" s="186"/>
      <c r="T6" s="186"/>
      <c r="U6" s="238"/>
      <c r="V6" s="186"/>
      <c r="W6" s="186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220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28" customHeight="1" spans="1:23">
      <c r="A8" s="221" t="s">
        <v>280</v>
      </c>
      <c r="B8" s="221" t="s">
        <v>281</v>
      </c>
      <c r="C8" s="221" t="s">
        <v>282</v>
      </c>
      <c r="D8" s="221" t="s">
        <v>91</v>
      </c>
      <c r="E8" s="221" t="s">
        <v>114</v>
      </c>
      <c r="F8" s="222" t="s">
        <v>115</v>
      </c>
      <c r="G8" s="223" t="s">
        <v>283</v>
      </c>
      <c r="H8" s="223" t="s">
        <v>190</v>
      </c>
      <c r="I8" s="232">
        <v>5000</v>
      </c>
      <c r="J8" s="232">
        <v>5000</v>
      </c>
      <c r="K8" s="232">
        <v>5000</v>
      </c>
      <c r="L8" s="233"/>
      <c r="M8" s="233"/>
      <c r="N8" s="233"/>
      <c r="O8" s="233"/>
      <c r="P8" s="233"/>
      <c r="Q8" s="233"/>
      <c r="R8" s="233"/>
      <c r="S8" s="233"/>
      <c r="T8" s="233"/>
      <c r="U8" s="239"/>
      <c r="V8" s="240"/>
      <c r="W8" s="240"/>
    </row>
    <row r="9" ht="28" customHeight="1" spans="1:23">
      <c r="A9" s="221"/>
      <c r="B9" s="221"/>
      <c r="C9" s="221"/>
      <c r="D9" s="221"/>
      <c r="E9" s="221"/>
      <c r="F9" s="222"/>
      <c r="G9" s="223" t="s">
        <v>284</v>
      </c>
      <c r="H9" s="223" t="s">
        <v>285</v>
      </c>
      <c r="I9" s="232">
        <v>474000</v>
      </c>
      <c r="J9" s="232">
        <v>474000</v>
      </c>
      <c r="K9" s="232">
        <v>474000</v>
      </c>
      <c r="L9" s="233"/>
      <c r="M9" s="233"/>
      <c r="N9" s="233"/>
      <c r="O9" s="233"/>
      <c r="P9" s="233"/>
      <c r="Q9" s="233"/>
      <c r="R9" s="233"/>
      <c r="S9" s="233"/>
      <c r="T9" s="233"/>
      <c r="U9" s="239"/>
      <c r="V9" s="240"/>
      <c r="W9" s="240"/>
    </row>
    <row r="10" ht="28" customHeight="1" spans="1:23">
      <c r="A10" s="221"/>
      <c r="B10" s="221"/>
      <c r="C10" s="221"/>
      <c r="D10" s="221"/>
      <c r="E10" s="221"/>
      <c r="F10" s="222"/>
      <c r="G10" s="223" t="s">
        <v>249</v>
      </c>
      <c r="H10" s="223" t="s">
        <v>250</v>
      </c>
      <c r="I10" s="232">
        <v>2000</v>
      </c>
      <c r="J10" s="232">
        <v>2000</v>
      </c>
      <c r="K10" s="232">
        <v>2000</v>
      </c>
      <c r="L10" s="233"/>
      <c r="M10" s="233"/>
      <c r="N10" s="233"/>
      <c r="O10" s="233"/>
      <c r="P10" s="233"/>
      <c r="Q10" s="233"/>
      <c r="R10" s="233"/>
      <c r="S10" s="233"/>
      <c r="T10" s="233"/>
      <c r="U10" s="239"/>
      <c r="V10" s="240"/>
      <c r="W10" s="240"/>
    </row>
    <row r="11" ht="28" customHeight="1" spans="1:23">
      <c r="A11" s="221"/>
      <c r="B11" s="221"/>
      <c r="C11" s="221"/>
      <c r="D11" s="221"/>
      <c r="E11" s="221"/>
      <c r="F11" s="222"/>
      <c r="G11" s="223" t="s">
        <v>286</v>
      </c>
      <c r="H11" s="223" t="s">
        <v>287</v>
      </c>
      <c r="I11" s="232">
        <v>2000</v>
      </c>
      <c r="J11" s="232">
        <v>2000</v>
      </c>
      <c r="K11" s="232">
        <v>2000</v>
      </c>
      <c r="L11" s="233"/>
      <c r="M11" s="233"/>
      <c r="N11" s="233"/>
      <c r="O11" s="233"/>
      <c r="P11" s="233"/>
      <c r="Q11" s="233"/>
      <c r="R11" s="233"/>
      <c r="S11" s="233"/>
      <c r="T11" s="233"/>
      <c r="U11" s="239"/>
      <c r="V11" s="240"/>
      <c r="W11" s="240"/>
    </row>
    <row r="12" ht="28" customHeight="1" spans="1:23">
      <c r="A12" s="223" t="s">
        <v>280</v>
      </c>
      <c r="B12" s="223" t="s">
        <v>288</v>
      </c>
      <c r="C12" s="223" t="s">
        <v>289</v>
      </c>
      <c r="D12" s="223" t="s">
        <v>91</v>
      </c>
      <c r="E12" s="223" t="s">
        <v>110</v>
      </c>
      <c r="F12" s="224" t="s">
        <v>111</v>
      </c>
      <c r="G12" s="223" t="s">
        <v>284</v>
      </c>
      <c r="H12" s="223" t="s">
        <v>285</v>
      </c>
      <c r="I12" s="232">
        <v>1600000</v>
      </c>
      <c r="J12" s="232">
        <v>1600000</v>
      </c>
      <c r="K12" s="232">
        <v>1600000</v>
      </c>
      <c r="L12" s="233"/>
      <c r="M12" s="233"/>
      <c r="N12" s="233"/>
      <c r="O12" s="233"/>
      <c r="P12" s="233"/>
      <c r="Q12" s="233"/>
      <c r="R12" s="233"/>
      <c r="S12" s="233"/>
      <c r="T12" s="233"/>
      <c r="U12" s="239"/>
      <c r="V12" s="240"/>
      <c r="W12" s="240"/>
    </row>
    <row r="13" ht="28" customHeight="1" spans="1:23">
      <c r="A13" s="223" t="s">
        <v>280</v>
      </c>
      <c r="B13" s="223" t="s">
        <v>290</v>
      </c>
      <c r="C13" s="223" t="s">
        <v>291</v>
      </c>
      <c r="D13" s="223" t="s">
        <v>91</v>
      </c>
      <c r="E13" s="223" t="s">
        <v>114</v>
      </c>
      <c r="F13" s="224" t="s">
        <v>115</v>
      </c>
      <c r="G13" s="223" t="s">
        <v>284</v>
      </c>
      <c r="H13" s="223" t="s">
        <v>285</v>
      </c>
      <c r="I13" s="232">
        <v>60000</v>
      </c>
      <c r="J13" s="232">
        <v>60000</v>
      </c>
      <c r="K13" s="232">
        <v>60000</v>
      </c>
      <c r="L13" s="233"/>
      <c r="M13" s="233"/>
      <c r="N13" s="233"/>
      <c r="O13" s="233"/>
      <c r="P13" s="233"/>
      <c r="Q13" s="233"/>
      <c r="R13" s="233"/>
      <c r="S13" s="233"/>
      <c r="T13" s="233"/>
      <c r="U13" s="239"/>
      <c r="V13" s="240"/>
      <c r="W13" s="240"/>
    </row>
    <row r="14" ht="28" customHeight="1" spans="1:23">
      <c r="A14" s="221" t="s">
        <v>280</v>
      </c>
      <c r="B14" s="221" t="s">
        <v>292</v>
      </c>
      <c r="C14" s="222" t="s">
        <v>293</v>
      </c>
      <c r="D14" s="221" t="s">
        <v>91</v>
      </c>
      <c r="E14" s="221" t="s">
        <v>114</v>
      </c>
      <c r="F14" s="222" t="s">
        <v>115</v>
      </c>
      <c r="G14" s="223" t="s">
        <v>286</v>
      </c>
      <c r="H14" s="223" t="s">
        <v>287</v>
      </c>
      <c r="I14" s="232">
        <v>8000</v>
      </c>
      <c r="J14" s="232">
        <v>8000</v>
      </c>
      <c r="K14" s="232">
        <v>8000</v>
      </c>
      <c r="L14" s="233"/>
      <c r="M14" s="233"/>
      <c r="N14" s="233"/>
      <c r="O14" s="233"/>
      <c r="P14" s="233"/>
      <c r="Q14" s="233"/>
      <c r="R14" s="233"/>
      <c r="S14" s="233"/>
      <c r="T14" s="233"/>
      <c r="U14" s="239"/>
      <c r="V14" s="240"/>
      <c r="W14" s="240"/>
    </row>
    <row r="15" ht="28" customHeight="1" spans="1:23">
      <c r="A15" s="221"/>
      <c r="B15" s="221"/>
      <c r="C15" s="222"/>
      <c r="D15" s="221"/>
      <c r="E15" s="221"/>
      <c r="F15" s="222"/>
      <c r="G15" s="223" t="s">
        <v>283</v>
      </c>
      <c r="H15" s="223" t="s">
        <v>190</v>
      </c>
      <c r="I15" s="232">
        <v>3000</v>
      </c>
      <c r="J15" s="232">
        <v>3000</v>
      </c>
      <c r="K15" s="232">
        <v>3000</v>
      </c>
      <c r="L15" s="233"/>
      <c r="M15" s="233"/>
      <c r="N15" s="233"/>
      <c r="O15" s="233"/>
      <c r="P15" s="233"/>
      <c r="Q15" s="233"/>
      <c r="R15" s="233"/>
      <c r="S15" s="233"/>
      <c r="T15" s="233"/>
      <c r="U15" s="239"/>
      <c r="V15" s="240"/>
      <c r="W15" s="240"/>
    </row>
    <row r="16" ht="28" customHeight="1" spans="1:23">
      <c r="A16" s="221"/>
      <c r="B16" s="221"/>
      <c r="C16" s="222"/>
      <c r="D16" s="221"/>
      <c r="E16" s="221"/>
      <c r="F16" s="222"/>
      <c r="G16" s="223" t="s">
        <v>249</v>
      </c>
      <c r="H16" s="223" t="s">
        <v>250</v>
      </c>
      <c r="I16" s="232">
        <v>3000</v>
      </c>
      <c r="J16" s="232">
        <v>3000</v>
      </c>
      <c r="K16" s="232">
        <v>3000</v>
      </c>
      <c r="L16" s="233"/>
      <c r="M16" s="233"/>
      <c r="N16" s="233"/>
      <c r="O16" s="233"/>
      <c r="P16" s="233"/>
      <c r="Q16" s="233"/>
      <c r="R16" s="233"/>
      <c r="S16" s="233"/>
      <c r="T16" s="233"/>
      <c r="U16" s="239"/>
      <c r="V16" s="240"/>
      <c r="W16" s="240"/>
    </row>
    <row r="17" ht="28" customHeight="1" spans="1:23">
      <c r="A17" s="223" t="s">
        <v>280</v>
      </c>
      <c r="B17" s="223" t="s">
        <v>294</v>
      </c>
      <c r="C17" s="223" t="s">
        <v>295</v>
      </c>
      <c r="D17" s="223" t="s">
        <v>91</v>
      </c>
      <c r="E17" s="223" t="s">
        <v>110</v>
      </c>
      <c r="F17" s="224" t="s">
        <v>111</v>
      </c>
      <c r="G17" s="223" t="s">
        <v>296</v>
      </c>
      <c r="H17" s="223" t="s">
        <v>297</v>
      </c>
      <c r="I17" s="232">
        <v>8000</v>
      </c>
      <c r="J17" s="232">
        <v>8000</v>
      </c>
      <c r="K17" s="232">
        <v>8000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39"/>
      <c r="V17" s="240"/>
      <c r="W17" s="240"/>
    </row>
    <row r="18" ht="28" customHeight="1" spans="1:23">
      <c r="A18" s="223" t="s">
        <v>280</v>
      </c>
      <c r="B18" s="223" t="s">
        <v>298</v>
      </c>
      <c r="C18" s="223" t="s">
        <v>299</v>
      </c>
      <c r="D18" s="223" t="s">
        <v>91</v>
      </c>
      <c r="E18" s="223" t="s">
        <v>112</v>
      </c>
      <c r="F18" s="224" t="s">
        <v>113</v>
      </c>
      <c r="G18" s="223" t="s">
        <v>286</v>
      </c>
      <c r="H18" s="223" t="s">
        <v>287</v>
      </c>
      <c r="I18" s="232">
        <v>60000</v>
      </c>
      <c r="J18" s="232">
        <v>60000</v>
      </c>
      <c r="K18" s="232">
        <v>60000</v>
      </c>
      <c r="L18" s="233"/>
      <c r="M18" s="233"/>
      <c r="N18" s="233"/>
      <c r="O18" s="233"/>
      <c r="P18" s="233"/>
      <c r="Q18" s="233"/>
      <c r="R18" s="233"/>
      <c r="S18" s="233"/>
      <c r="T18" s="233"/>
      <c r="U18" s="239"/>
      <c r="V18" s="240"/>
      <c r="W18" s="240"/>
    </row>
    <row r="19" ht="28" customHeight="1" spans="1:23">
      <c r="A19" s="223" t="s">
        <v>300</v>
      </c>
      <c r="B19" s="223" t="s">
        <v>301</v>
      </c>
      <c r="C19" s="223" t="s">
        <v>302</v>
      </c>
      <c r="D19" s="223" t="s">
        <v>91</v>
      </c>
      <c r="E19" s="223" t="s">
        <v>110</v>
      </c>
      <c r="F19" s="224" t="s">
        <v>111</v>
      </c>
      <c r="G19" s="223" t="s">
        <v>286</v>
      </c>
      <c r="H19" s="223" t="s">
        <v>287</v>
      </c>
      <c r="I19" s="232">
        <v>51400</v>
      </c>
      <c r="J19" s="232">
        <v>51400</v>
      </c>
      <c r="K19" s="232">
        <v>51400</v>
      </c>
      <c r="L19" s="233"/>
      <c r="M19" s="233"/>
      <c r="N19" s="233"/>
      <c r="O19" s="233"/>
      <c r="P19" s="233"/>
      <c r="Q19" s="233"/>
      <c r="R19" s="233"/>
      <c r="S19" s="233"/>
      <c r="T19" s="233"/>
      <c r="U19" s="239"/>
      <c r="V19" s="240"/>
      <c r="W19" s="240"/>
    </row>
    <row r="20" ht="28" customHeight="1" spans="1:23">
      <c r="A20" s="223" t="s">
        <v>300</v>
      </c>
      <c r="B20" s="223" t="s">
        <v>303</v>
      </c>
      <c r="C20" s="223" t="s">
        <v>304</v>
      </c>
      <c r="D20" s="223" t="s">
        <v>91</v>
      </c>
      <c r="E20" s="223" t="s">
        <v>110</v>
      </c>
      <c r="F20" s="224" t="s">
        <v>111</v>
      </c>
      <c r="G20" s="223" t="s">
        <v>286</v>
      </c>
      <c r="H20" s="223" t="s">
        <v>287</v>
      </c>
      <c r="I20" s="232">
        <v>10000</v>
      </c>
      <c r="J20" s="232">
        <v>10000</v>
      </c>
      <c r="K20" s="232">
        <v>10000</v>
      </c>
      <c r="L20" s="233"/>
      <c r="M20" s="233"/>
      <c r="N20" s="233"/>
      <c r="O20" s="233"/>
      <c r="P20" s="233"/>
      <c r="Q20" s="233"/>
      <c r="R20" s="233"/>
      <c r="S20" s="233"/>
      <c r="T20" s="233"/>
      <c r="U20" s="239"/>
      <c r="V20" s="240"/>
      <c r="W20" s="240"/>
    </row>
    <row r="21" ht="28" customHeight="1" spans="1:23">
      <c r="A21" s="221" t="s">
        <v>300</v>
      </c>
      <c r="B21" s="221" t="s">
        <v>305</v>
      </c>
      <c r="C21" s="221" t="s">
        <v>306</v>
      </c>
      <c r="D21" s="221" t="s">
        <v>91</v>
      </c>
      <c r="E21" s="221" t="s">
        <v>112</v>
      </c>
      <c r="F21" s="221" t="s">
        <v>113</v>
      </c>
      <c r="G21" s="223" t="s">
        <v>255</v>
      </c>
      <c r="H21" s="223" t="s">
        <v>256</v>
      </c>
      <c r="I21" s="232">
        <v>18400</v>
      </c>
      <c r="J21" s="232">
        <v>18400</v>
      </c>
      <c r="K21" s="232">
        <v>18400</v>
      </c>
      <c r="L21" s="233"/>
      <c r="M21" s="233"/>
      <c r="N21" s="233"/>
      <c r="O21" s="233"/>
      <c r="P21" s="233"/>
      <c r="Q21" s="233"/>
      <c r="R21" s="233"/>
      <c r="S21" s="233"/>
      <c r="T21" s="233"/>
      <c r="U21" s="239"/>
      <c r="V21" s="240"/>
      <c r="W21" s="240"/>
    </row>
    <row r="22" ht="28" customHeight="1" spans="1:23">
      <c r="A22" s="221"/>
      <c r="B22" s="221"/>
      <c r="C22" s="221"/>
      <c r="D22" s="221"/>
      <c r="E22" s="221"/>
      <c r="F22" s="221"/>
      <c r="G22" s="223" t="s">
        <v>284</v>
      </c>
      <c r="H22" s="223" t="s">
        <v>285</v>
      </c>
      <c r="I22" s="232">
        <v>94200</v>
      </c>
      <c r="J22" s="232">
        <v>94200</v>
      </c>
      <c r="K22" s="232">
        <v>94200</v>
      </c>
      <c r="L22" s="233"/>
      <c r="M22" s="233"/>
      <c r="N22" s="233"/>
      <c r="O22" s="233"/>
      <c r="P22" s="233"/>
      <c r="Q22" s="233"/>
      <c r="R22" s="233"/>
      <c r="S22" s="233"/>
      <c r="T22" s="233"/>
      <c r="U22" s="239"/>
      <c r="V22" s="240"/>
      <c r="W22" s="240"/>
    </row>
    <row r="23" ht="28" customHeight="1" spans="1:23">
      <c r="A23" s="221"/>
      <c r="B23" s="221"/>
      <c r="C23" s="221"/>
      <c r="D23" s="221"/>
      <c r="E23" s="221"/>
      <c r="F23" s="221"/>
      <c r="G23" s="223" t="s">
        <v>249</v>
      </c>
      <c r="H23" s="223" t="s">
        <v>250</v>
      </c>
      <c r="I23" s="232">
        <v>5800</v>
      </c>
      <c r="J23" s="232">
        <v>5800</v>
      </c>
      <c r="K23" s="232">
        <v>5800</v>
      </c>
      <c r="L23" s="233"/>
      <c r="M23" s="233"/>
      <c r="N23" s="233"/>
      <c r="O23" s="233"/>
      <c r="P23" s="233"/>
      <c r="Q23" s="233"/>
      <c r="R23" s="233"/>
      <c r="S23" s="233"/>
      <c r="T23" s="233"/>
      <c r="U23" s="239"/>
      <c r="V23" s="240"/>
      <c r="W23" s="240"/>
    </row>
    <row r="24" ht="28" customHeight="1" spans="1:23">
      <c r="A24" s="221"/>
      <c r="B24" s="221"/>
      <c r="C24" s="221"/>
      <c r="D24" s="221"/>
      <c r="E24" s="221"/>
      <c r="F24" s="221"/>
      <c r="G24" s="223" t="s">
        <v>283</v>
      </c>
      <c r="H24" s="223" t="s">
        <v>190</v>
      </c>
      <c r="I24" s="232">
        <v>2200</v>
      </c>
      <c r="J24" s="232">
        <v>2200</v>
      </c>
      <c r="K24" s="232">
        <v>2200</v>
      </c>
      <c r="L24" s="233"/>
      <c r="M24" s="233"/>
      <c r="N24" s="233"/>
      <c r="O24" s="233"/>
      <c r="P24" s="233"/>
      <c r="Q24" s="233"/>
      <c r="R24" s="233"/>
      <c r="S24" s="233"/>
      <c r="T24" s="233"/>
      <c r="U24" s="239"/>
      <c r="V24" s="240"/>
      <c r="W24" s="240"/>
    </row>
    <row r="25" ht="28" customHeight="1" spans="1:23">
      <c r="A25" s="221"/>
      <c r="B25" s="221"/>
      <c r="C25" s="221"/>
      <c r="D25" s="221"/>
      <c r="E25" s="221"/>
      <c r="F25" s="221"/>
      <c r="G25" s="223" t="s">
        <v>286</v>
      </c>
      <c r="H25" s="223" t="s">
        <v>287</v>
      </c>
      <c r="I25" s="232">
        <v>50000</v>
      </c>
      <c r="J25" s="232">
        <v>50000</v>
      </c>
      <c r="K25" s="232">
        <v>50000</v>
      </c>
      <c r="L25" s="233"/>
      <c r="M25" s="233"/>
      <c r="N25" s="233"/>
      <c r="O25" s="233"/>
      <c r="P25" s="233"/>
      <c r="Q25" s="233"/>
      <c r="R25" s="233"/>
      <c r="S25" s="233"/>
      <c r="T25" s="233"/>
      <c r="U25" s="239"/>
      <c r="V25" s="240"/>
      <c r="W25" s="240"/>
    </row>
    <row r="26" ht="28" customHeight="1" spans="1:23">
      <c r="A26" s="225" t="s">
        <v>300</v>
      </c>
      <c r="B26" s="225" t="s">
        <v>307</v>
      </c>
      <c r="C26" s="225" t="s">
        <v>308</v>
      </c>
      <c r="D26" s="225" t="s">
        <v>91</v>
      </c>
      <c r="E26" s="225" t="s">
        <v>110</v>
      </c>
      <c r="F26" s="226" t="s">
        <v>111</v>
      </c>
      <c r="G26" s="225" t="s">
        <v>286</v>
      </c>
      <c r="H26" s="225" t="s">
        <v>287</v>
      </c>
      <c r="I26" s="234">
        <v>100</v>
      </c>
      <c r="J26" s="233"/>
      <c r="K26" s="233"/>
      <c r="L26" s="233"/>
      <c r="M26" s="233"/>
      <c r="N26" s="233"/>
      <c r="O26" s="233"/>
      <c r="P26" s="233"/>
      <c r="Q26" s="233"/>
      <c r="R26" s="241">
        <v>100</v>
      </c>
      <c r="S26" s="241">
        <v>100</v>
      </c>
      <c r="T26" s="233"/>
      <c r="U26" s="239"/>
      <c r="V26" s="240"/>
      <c r="W26" s="240"/>
    </row>
    <row r="27" ht="28" customHeight="1" spans="1:23">
      <c r="A27" s="225" t="s">
        <v>300</v>
      </c>
      <c r="B27" s="225" t="s">
        <v>309</v>
      </c>
      <c r="C27" s="225" t="s">
        <v>310</v>
      </c>
      <c r="D27" s="225" t="s">
        <v>91</v>
      </c>
      <c r="E27" s="225" t="s">
        <v>112</v>
      </c>
      <c r="F27" s="226" t="s">
        <v>113</v>
      </c>
      <c r="G27" s="225" t="s">
        <v>249</v>
      </c>
      <c r="H27" s="225" t="s">
        <v>250</v>
      </c>
      <c r="I27" s="234">
        <v>8.42</v>
      </c>
      <c r="J27" s="233"/>
      <c r="K27" s="233"/>
      <c r="L27" s="233"/>
      <c r="M27" s="233"/>
      <c r="N27" s="233"/>
      <c r="O27" s="233"/>
      <c r="P27" s="233"/>
      <c r="Q27" s="233"/>
      <c r="R27" s="241">
        <v>8.42</v>
      </c>
      <c r="S27" s="241">
        <v>8.42</v>
      </c>
      <c r="T27" s="233"/>
      <c r="U27" s="239"/>
      <c r="V27" s="240"/>
      <c r="W27" s="240"/>
    </row>
    <row r="28" ht="28" customHeight="1" spans="1:23">
      <c r="A28" s="225" t="s">
        <v>300</v>
      </c>
      <c r="B28" s="225" t="s">
        <v>311</v>
      </c>
      <c r="C28" s="225" t="s">
        <v>312</v>
      </c>
      <c r="D28" s="225" t="s">
        <v>91</v>
      </c>
      <c r="E28" s="225" t="s">
        <v>114</v>
      </c>
      <c r="F28" s="226" t="s">
        <v>115</v>
      </c>
      <c r="G28" s="225" t="s">
        <v>249</v>
      </c>
      <c r="H28" s="225" t="s">
        <v>250</v>
      </c>
      <c r="I28" s="234">
        <v>46364.38</v>
      </c>
      <c r="J28" s="235" t="s">
        <v>92</v>
      </c>
      <c r="K28" s="235"/>
      <c r="L28" s="235" t="s">
        <v>92</v>
      </c>
      <c r="M28" s="235" t="s">
        <v>92</v>
      </c>
      <c r="N28" s="235" t="s">
        <v>92</v>
      </c>
      <c r="O28" s="235"/>
      <c r="P28" s="235"/>
      <c r="Q28" s="235" t="s">
        <v>92</v>
      </c>
      <c r="R28" s="241">
        <v>46364.38</v>
      </c>
      <c r="S28" s="241">
        <v>46364.38</v>
      </c>
      <c r="T28" s="235" t="s">
        <v>92</v>
      </c>
      <c r="U28" s="242"/>
      <c r="V28" s="243" t="s">
        <v>92</v>
      </c>
      <c r="W28" s="243" t="s">
        <v>92</v>
      </c>
    </row>
    <row r="29" ht="28" customHeight="1" spans="1:23">
      <c r="A29" s="227" t="s">
        <v>144</v>
      </c>
      <c r="B29" s="228"/>
      <c r="C29" s="229"/>
      <c r="D29" s="229"/>
      <c r="E29" s="229"/>
      <c r="F29" s="229"/>
      <c r="G29" s="229"/>
      <c r="H29" s="230"/>
      <c r="I29" s="236">
        <f>SUM(I8:I28)</f>
        <v>2503472.8</v>
      </c>
      <c r="J29" s="236">
        <f>SUM(J8:J28)</f>
        <v>2457000</v>
      </c>
      <c r="K29" s="236">
        <f>SUM(K8:K28)</f>
        <v>2457000</v>
      </c>
      <c r="L29" s="236"/>
      <c r="M29" s="236"/>
      <c r="N29" s="236"/>
      <c r="O29" s="236"/>
      <c r="P29" s="236"/>
      <c r="Q29" s="236"/>
      <c r="R29" s="236">
        <f>SUM(R8:R28)</f>
        <v>46472.8</v>
      </c>
      <c r="S29" s="236">
        <f>SUM(S8:S28)</f>
        <v>46472.8</v>
      </c>
      <c r="T29" s="236" t="s">
        <v>92</v>
      </c>
      <c r="U29" s="244"/>
      <c r="V29" s="245" t="s">
        <v>92</v>
      </c>
      <c r="W29" s="245" t="s">
        <v>92</v>
      </c>
    </row>
    <row r="34" customHeight="1" spans="11:11">
      <c r="K34" s="237"/>
    </row>
  </sheetData>
  <autoFilter ref="A7:W29">
    <extLst/>
  </autoFilter>
  <mergeCells count="46">
    <mergeCell ref="A2:W2"/>
    <mergeCell ref="A3:H3"/>
    <mergeCell ref="J4:M4"/>
    <mergeCell ref="N4:P4"/>
    <mergeCell ref="R4:W4"/>
    <mergeCell ref="J5:K5"/>
    <mergeCell ref="A29:H29"/>
    <mergeCell ref="A4:A6"/>
    <mergeCell ref="A8:A11"/>
    <mergeCell ref="A14:A16"/>
    <mergeCell ref="A21:A25"/>
    <mergeCell ref="B4:B6"/>
    <mergeCell ref="B8:B11"/>
    <mergeCell ref="B14:B16"/>
    <mergeCell ref="B21:B25"/>
    <mergeCell ref="C4:C6"/>
    <mergeCell ref="C8:C11"/>
    <mergeCell ref="C14:C16"/>
    <mergeCell ref="C21:C25"/>
    <mergeCell ref="D4:D6"/>
    <mergeCell ref="D8:D11"/>
    <mergeCell ref="D14:D16"/>
    <mergeCell ref="D21:D25"/>
    <mergeCell ref="E4:E6"/>
    <mergeCell ref="E8:E11"/>
    <mergeCell ref="E14:E16"/>
    <mergeCell ref="E21:E25"/>
    <mergeCell ref="F4:F6"/>
    <mergeCell ref="F8:F11"/>
    <mergeCell ref="F14:F16"/>
    <mergeCell ref="F21:F25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48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张吉燕</cp:lastModifiedBy>
  <dcterms:created xsi:type="dcterms:W3CDTF">2020-01-11T06:24:00Z</dcterms:created>
  <cp:lastPrinted>2021-01-13T07:07:00Z</cp:lastPrinted>
  <dcterms:modified xsi:type="dcterms:W3CDTF">2025-03-27T07:21:14Z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63EFE23B527F424CBEB3A8BEECD7CC78_12</vt:lpwstr>
  </property>
  <property fmtid="{D5CDD505-2E9C-101B-9397-08002B2CF9AE}" pid="4" name="KSOReadingLayout">
    <vt:bool>true</vt:bool>
  </property>
</Properties>
</file>