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68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<sst xmlns="http://schemas.openxmlformats.org/spreadsheetml/2006/main" count="1387" uniqueCount="517">
  <si>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</si>
  <si>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</si>
  <si>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</si>
  <si>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</si>
  <si>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</si>
  <si>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</si>
  <si>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</si>
  <si>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</si>
  <si>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</si>
  <si>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</si>
  <si>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</si>
  <si>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</si>
  <si>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</si>
  <si>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</si>
  <si>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</si>
  <si>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</si>
  <si>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</si>
  <si>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</si>
  <si>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</si>
  <si>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</si>
  <si>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</si>
  <si>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单位名称：安宁太平新城管理委员会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</si>
  <si>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</si>
  <si>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</si>
  <si>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</si>
  <si>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</si>
  <si>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</si>
  <si>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</si>
  <si>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</si>
  <si>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</si>
  <si>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</si>
  <si>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</si>
  <si>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</si>
  <si>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</si>
  <si>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</si>
  <si>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</si>
  <si>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</si>
  <si>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</si>
  <si>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</si>
  <si>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</si>
  <si>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</si>
  <si>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</si>
  <si>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</si>
  <si>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</si>
  <si>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</si>
  <si>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</si>
  <si>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</si>
  <si>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</si>
  <si>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</si>
  <si>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</si>
  <si>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</si>
  <si>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</si>
  <si>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</si>
  <si>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</si>
  <si>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</si>
  <si>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</si>
  <si>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</si>
  <si>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</si>
  <si>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</si>
  <si>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</si>
  <si>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</si>
  <si>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</si>
  <si>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</si>
  <si>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</si>
  <si>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</si>
  <si>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</si>
  <si>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</si>
  <si>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</si>
  <si>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</si>
  <si>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</si>
  <si>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</si>
  <si>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</si>
  <si>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</si>
  <si>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</si>
  <si>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</si>
  <si>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</si>
  <si>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</si>
  <si>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</si>
  <si>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</si>
  <si>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</si>
  <si>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</si>
  <si>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</si>
  <si>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</si>
  <si>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</si>
  <si>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</si>
  <si>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</si>
  <si>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</si>
  <si>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</si>
  <si>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</si>
  <si>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654</t>
  </si>
  <si>
    <t>安宁太平新城管理委员会</t>
  </si>
  <si>
    <t>654001</t>
  </si>
  <si>
    <t xml:space="preserve">  安宁太平新城管理委员会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</si>
  <si>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</si>
  <si>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</si>
  <si>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</si>
  <si>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</si>
  <si>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</si>
  <si>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</si>
  <si>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</si>
  <si>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</si>
  <si>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</si>
  <si>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</si>
  <si>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</si>
  <si>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</si>
  <si>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</si>
  <si>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</si>
  <si>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</si>
  <si>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2010102</t>
  </si>
  <si>
    <t xml:space="preserve">    一般行政管理事务</t>
  </si>
  <si>
    <t>20102</t>
  </si>
  <si>
    <t xml:space="preserve">  政协事务</t>
  </si>
  <si>
    <t>2010202</t>
  </si>
  <si>
    <t>20103</t>
  </si>
  <si>
    <t xml:space="preserve">  政府办公厅（室）及相关机构事务</t>
  </si>
  <si>
    <t>2010301</t>
  </si>
  <si>
    <t xml:space="preserve">    行政运行</t>
  </si>
  <si>
    <t>2010302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</si>
  <si>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</si>
  <si>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</si>
  <si>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</si>
  <si>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</si>
  <si>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</si>
  <si>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</si>
  <si>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</si>
  <si>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</si>
  <si>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</si>
  <si>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</si>
  <si>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</si>
  <si>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</si>
  <si>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</si>
  <si>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</si>
  <si>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</si>
  <si>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</si>
  <si>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</si>
  <si>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</si>
  <si>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</si>
  <si>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</si>
  <si>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</si>
  <si>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</si>
  <si>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</si>
  <si>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</si>
  <si>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</si>
  <si>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</si>
  <si>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</si>
  <si>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</si>
  <si>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</si>
  <si>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</si>
  <si>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</si>
  <si>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</si>
  <si>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</si>
  <si>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</si>
  <si>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</si>
  <si>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</si>
  <si>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</si>
  <si>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</si>
  <si>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</si>
  <si>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</si>
  <si>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</si>
  <si>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</si>
  <si>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</si>
  <si>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</si>
  <si>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</si>
  <si>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</si>
  <si>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</si>
  <si>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</si>
  <si>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</si>
  <si>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</si>
  <si>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</si>
  <si>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</si>
  <si>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</si>
  <si>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</si>
  <si>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</si>
  <si>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</si>
  <si>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</si>
  <si>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</si>
  <si>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</si>
  <si>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</si>
  <si>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</si>
  <si>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</si>
  <si>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</si>
  <si>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</si>
  <si>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</si>
  <si>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</si>
  <si>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</si>
  <si>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</si>
  <si>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</si>
  <si>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</si>
  <si>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</si>
  <si>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</si>
  <si>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</si>
  <si>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</si>
  <si>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</si>
  <si>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</si>
  <si>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</si>
  <si>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</si>
  <si>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</si>
  <si>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</si>
  <si>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</si>
  <si>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</si>
  <si>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</si>
  <si>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</si>
  <si>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</si>
  <si>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</si>
  <si>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</si>
  <si>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</si>
  <si>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</si>
  <si>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</si>
  <si>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</si>
  <si>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</si>
  <si>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</si>
  <si>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</si>
  <si>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</si>
  <si>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</si>
  <si>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</si>
  <si>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</si>
  <si>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</si>
  <si>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</si>
  <si>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</si>
  <si>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</si>
  <si>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</si>
  <si>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</si>
  <si>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</si>
  <si>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</si>
  <si>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</si>
  <si>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</si>
  <si>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</si>
  <si>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</si>
  <si>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</si>
  <si>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</si>
  <si>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</si>
  <si>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</si>
  <si>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</si>
  <si>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</si>
  <si>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</si>
  <si>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530181210000000017276</t>
  </si>
  <si>
    <t>事业人员支出工资</t>
  </si>
  <si>
    <t>行政运行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</si>
  <si>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</si>
  <si>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</si>
  <si>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</si>
  <si>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</si>
  <si>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</si>
  <si>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</si>
  <si>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</si>
  <si>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</si>
  <si>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530181210000000017277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</si>
  <si>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</si>
  <si>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</si>
  <si>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</si>
  <si>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</si>
  <si>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</si>
  <si>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</si>
  <si>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</si>
  <si>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</si>
  <si>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</si>
  <si>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</si>
  <si>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</si>
  <si>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</si>
  <si>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</si>
  <si>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</si>
  <si>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</si>
  <si>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</si>
  <si>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530181210000000017278</t>
  </si>
  <si>
    <t>住房公积金</t>
  </si>
  <si>
    <t xml:space="preserve">  30113</t>
  </si>
  <si>
    <t>530181210000000020058</t>
  </si>
  <si>
    <t>事业乡镇岗位补贴</t>
  </si>
  <si>
    <t>530181210000000020532</t>
  </si>
  <si>
    <t>一般公用经费</t>
  </si>
  <si>
    <t xml:space="preserve">  30201</t>
  </si>
  <si>
    <t>办公费</t>
  </si>
  <si>
    <t xml:space="preserve">  30207</t>
  </si>
  <si>
    <t>邮电费</t>
  </si>
  <si>
    <t xml:space="preserve">  30211</t>
  </si>
  <si>
    <t>差旅费</t>
  </si>
  <si>
    <t xml:space="preserve">  30216</t>
  </si>
  <si>
    <t>培训费</t>
  </si>
  <si>
    <t xml:space="preserve">  30229</t>
  </si>
  <si>
    <t>福利费</t>
  </si>
  <si>
    <t xml:space="preserve">  30239</t>
  </si>
  <si>
    <t>其他交通费用</t>
  </si>
  <si>
    <t xml:space="preserve">  30299</t>
  </si>
  <si>
    <t>其他商品和服务支出</t>
  </si>
  <si>
    <t>事业单位离退休</t>
  </si>
  <si>
    <t>530181221100000319822</t>
  </si>
  <si>
    <t>工会经费</t>
  </si>
  <si>
    <t xml:space="preserve">  30228</t>
  </si>
  <si>
    <t>530181231100001570315</t>
  </si>
  <si>
    <t>事业人员绩效奖励</t>
  </si>
  <si>
    <t>530181231100001570532</t>
  </si>
  <si>
    <t>编外人员经费支出</t>
  </si>
  <si>
    <t>一般行政管理事务</t>
  </si>
  <si>
    <t xml:space="preserve">  30199</t>
  </si>
  <si>
    <t>其他工资福利支出</t>
  </si>
  <si>
    <t>530181241100002216018</t>
  </si>
  <si>
    <t>对个人和家庭的补助</t>
  </si>
  <si>
    <t xml:space="preserve">  30305</t>
  </si>
  <si>
    <t>生活补助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</si>
  <si>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</si>
  <si>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</si>
  <si>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</si>
  <si>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</si>
  <si>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</si>
  <si>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</si>
  <si>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</si>
  <si>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</si>
  <si>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530181231100002088433</t>
  </si>
  <si>
    <t>太平新城西环至安宁主城连接线工程项目建设资金</t>
  </si>
  <si>
    <t>其他一般公共服务支出</t>
  </si>
  <si>
    <t>30905</t>
  </si>
  <si>
    <t>基础设施建设</t>
  </si>
  <si>
    <t>530181241100002189364</t>
  </si>
  <si>
    <t>2024年交通协管员专项资金</t>
  </si>
  <si>
    <t>30227</t>
  </si>
  <si>
    <t>委托业务费</t>
  </si>
  <si>
    <t>313 事业发展类</t>
  </si>
  <si>
    <t>530181241100002147965</t>
  </si>
  <si>
    <t>2024年度太平新城改革发展专项资金</t>
  </si>
  <si>
    <t>30201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</si>
  <si>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</si>
  <si>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</si>
  <si>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</si>
  <si>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</si>
  <si>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</si>
  <si>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</si>
  <si>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</si>
  <si>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</si>
  <si>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</si>
  <si>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30209</t>
  </si>
  <si>
    <t>物业管理费</t>
  </si>
  <si>
    <t>30214</t>
  </si>
  <si>
    <t>租赁费</t>
  </si>
  <si>
    <t>30217</t>
  </si>
  <si>
    <t>30228</t>
  </si>
  <si>
    <t>30229</t>
  </si>
  <si>
    <t>30211</t>
  </si>
  <si>
    <t>530181241100002215337</t>
  </si>
  <si>
    <t>信创工作经费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</si>
  <si>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</si>
  <si>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</si>
  <si>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</si>
  <si>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</si>
  <si>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</si>
  <si>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</si>
  <si>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</si>
  <si>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</si>
  <si>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</si>
  <si>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</si>
  <si>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信创工作经费</t>
  </si>
  <si>
    <t>根据安宁市保密局要求，购买计算机12台，保密专用计算机及其打印设备各1台。</t>
  </si>
  <si>
    <t>产出指标</t>
  </si>
  <si>
    <t>时效指标</t>
  </si>
  <si>
    <t>资金支付时效</t>
  </si>
  <si>
    <t>&lt;=</t>
  </si>
  <si>
    <t>工作日</t>
  </si>
  <si>
    <t>定量指标</t>
  </si>
  <si>
    <t>付款流程审批完成后3个工作日内支付</t>
  </si>
  <si>
    <t>效益指标</t>
  </si>
  <si>
    <t>可持续影响指标</t>
  </si>
  <si>
    <t>设备有效使用年限</t>
  </si>
  <si>
    <t>=</t>
  </si>
  <si>
    <t>年</t>
  </si>
  <si>
    <t>设备有效使用年限为8年</t>
  </si>
  <si>
    <t>满意度指标</t>
  </si>
  <si>
    <t>服务对象满意度指标</t>
  </si>
  <si>
    <t>设备使用对象满意度</t>
  </si>
  <si>
    <t>90</t>
  </si>
  <si>
    <t>%</t>
  </si>
  <si>
    <t>定性指标</t>
  </si>
  <si>
    <t>设备使用对象满意度90%以上</t>
  </si>
  <si>
    <t xml:space="preserve">    2024年交通协管员专项资金</t>
  </si>
  <si>
    <t>按主城区标准加强太平新城交通管理，提高交通服务水平。</t>
  </si>
  <si>
    <t>及时支付资金，做好资金保障工作，助力片区经济发展。</t>
  </si>
  <si>
    <t>持续提升太平新城知名度</t>
  </si>
  <si>
    <t>98</t>
  </si>
  <si>
    <t>持续促进太平新城片区经济发展，提升知名度。</t>
  </si>
  <si>
    <t>辖区居民及企业满意度</t>
  </si>
  <si>
    <t>辖区居民及企业满意达到98%以上</t>
  </si>
  <si>
    <t xml:space="preserve">    2024年度太平新城改革发展专项资金</t>
  </si>
  <si>
    <t>1.保障安宁太平新城管理委员会日常办公运转；2.规范内控管理，提升机构内部管理水平；3.审批完成后，及时拨付各项资金。</t>
  </si>
  <si>
    <t>数量指标</t>
  </si>
  <si>
    <t>内控及预算收支报告</t>
  </si>
  <si>
    <t>&gt;=</t>
  </si>
  <si>
    <t>份</t>
  </si>
  <si>
    <t>内控报告、年度财务报告、上年度决算报告。</t>
  </si>
  <si>
    <t>开展党风廉政警示教育次数</t>
  </si>
  <si>
    <t>次</t>
  </si>
  <si>
    <t>全年组织案例学习、观看警示教育片、召开廉政警示教育大会、上廉政党课、开展警示教育活动等。</t>
  </si>
  <si>
    <t>开展主题党日活动</t>
  </si>
  <si>
    <t>严肃党内政治生活，加强组织生活会督导，年内组织开展主题党日活动不少于6次。</t>
  </si>
  <si>
    <t>开展理论、政策文件学习</t>
  </si>
  <si>
    <t>每季度1次，年内不少于4次</t>
  </si>
  <si>
    <t>质量指标</t>
  </si>
  <si>
    <t>开展党风廉政自查工作</t>
  </si>
  <si>
    <t>每季度完成项目绩效监控</t>
  </si>
  <si>
    <t>安宁市财政局发布关于填报季度项目监控的通知后，15个工作日内完成上报。</t>
  </si>
  <si>
    <t>成本指标</t>
  </si>
  <si>
    <t>经济成本指标</t>
  </si>
  <si>
    <t>预算下达数</t>
  </si>
  <si>
    <t>元</t>
  </si>
  <si>
    <t>严控日常运行成本，保障人员经费及运转经费，改革发展专项资金严格按照预算执行。</t>
  </si>
  <si>
    <t>社会效益指标</t>
  </si>
  <si>
    <t>全面推进机关日常运转和综合协调工作</t>
  </si>
  <si>
    <t>为促进片区发展全面推进日常运转和综合协调工作</t>
  </si>
  <si>
    <t>是/否</t>
  </si>
  <si>
    <t>有效推进日常运转和综合协调工作</t>
  </si>
  <si>
    <t>信访工作投诉率</t>
  </si>
  <si>
    <t>强化辖区内服务水平和质量，提升满意率。</t>
  </si>
  <si>
    <t>安全事故发生率</t>
  </si>
  <si>
    <t>起</t>
  </si>
  <si>
    <t>反映工程实施期间的安全目标。</t>
  </si>
  <si>
    <t>计划完工率</t>
  </si>
  <si>
    <t>95</t>
  </si>
  <si>
    <t>反映工程按计划完工情况。
计划完工率=实际完成工程项目个数/按计划应完成项目个数。</t>
  </si>
  <si>
    <t>综合使用率</t>
  </si>
  <si>
    <t>反映设施建成后的利用、使用的情况。
综合使用率=（投入使用的基础建设工程建设内容/完成建设内容）*100%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</si>
  <si>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</si>
  <si>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</si>
  <si>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</si>
  <si>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</si>
  <si>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</si>
  <si>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</si>
  <si>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</si>
  <si>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</si>
  <si>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1.负责机关日常运转和综合协调工作。机关日常党务政务、文秘、督办、电子政务、保密、档案管理、后勤保障。
2.负责太平新城管委会涉及的国有固定资产管理。负责太平新城管委会财务统计、财务管理和核算、预决算管理。</t>
  </si>
  <si>
    <t>根据三定方案归纳</t>
  </si>
  <si>
    <t>总体绩效目标
（2024-2026年期间）</t>
  </si>
  <si>
    <t>确保安宁太平新城管理委员会正常运转，规范内控管理，及时拨付各项资金：
1.保障安宁太平新城管理委员会日常办公运转；2.规范内控管理，提升机构内部管理水平；3.审批完成后，及时拨付各项资金。</t>
  </si>
  <si>
    <t>根据部门职责，中长期规划，各级党委，各级政府要求归纳</t>
  </si>
  <si>
    <t>部门年度目标</t>
  </si>
  <si>
    <t>预算年度（2024年）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</si>
  <si>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</si>
  <si>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</si>
  <si>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</si>
  <si>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</si>
  <si>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</si>
  <si>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</si>
  <si>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</si>
  <si>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</si>
  <si>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</si>
  <si>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太平新城改革发展专项工作。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</si>
  <si>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</si>
  <si>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</si>
  <si>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</si>
  <si>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</si>
  <si>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</si>
  <si>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少1份扣10分，少2份扣20分，少3份全部扣完。</t>
  </si>
  <si>
    <t>少一次扣5分，以此类推。</t>
  </si>
  <si>
    <t>财政审批完成通知付款后，3个工作日内完成支付，延迟1天扣1分，依此类推。</t>
  </si>
  <si>
    <t>财政局通知下发后，15个工作日内完成支付，延迟1天，扣1分，延迟2天，扣2分，以此类推。</t>
  </si>
  <si>
    <t>超过预算5%，扣一分，依次类推。</t>
  </si>
  <si>
    <t>按照年初指标完成得分，反之扣分</t>
  </si>
  <si>
    <t>超过20%扣5分，超过30%扣10分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</si>
  <si>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</si>
  <si>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</si>
  <si>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</si>
  <si>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</si>
  <si>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</si>
  <si>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</si>
  <si>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</si>
  <si>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</si>
  <si>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</si>
  <si>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</si>
  <si>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</si>
  <si>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</si>
  <si>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</si>
  <si>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保密专用计算机及其打印设备</t>
  </si>
  <si>
    <t>台式计算机</t>
  </si>
  <si>
    <t>台</t>
  </si>
  <si>
    <t>计算机</t>
  </si>
  <si>
    <t>档案柜</t>
  </si>
  <si>
    <t>文件柜</t>
  </si>
  <si>
    <t>组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</si>
  <si>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</si>
  <si>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</si>
  <si>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</si>
  <si>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</si>
  <si>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</si>
  <si>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档案管理服务</t>
  </si>
  <si>
    <t>B1202 档案服务</t>
  </si>
  <si>
    <t>B 政府履职辅助性服务</t>
  </si>
  <si>
    <t>201 一般公共服务支出</t>
  </si>
  <si>
    <t>审计服务</t>
  </si>
  <si>
    <t>B0302 审计服务</t>
  </si>
  <si>
    <t>法律服务</t>
  </si>
  <si>
    <t>B0102 法律咨询服务</t>
  </si>
  <si>
    <t>法律咨询服务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</si>
  <si>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</si>
  <si>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</si>
  <si>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</si>
  <si>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</si>
  <si>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</si>
  <si>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</si>
  <si>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</si>
  <si>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</si>
  <si>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</si>
  <si>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</si>
  <si>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</si>
  <si>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</si>
  <si>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</si>
  <si>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</si>
  <si>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</si>
  <si>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</si>
  <si>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</si>
  <si>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</si>
  <si>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</si>
  <si>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</si>
  <si>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</si>
  <si>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t>本单位2024年无新增资产配置，故此表为空。</t>
  </si>
  <si>
    <t>上级补助</t>
  </si>
  <si>
    <t>本单位2024年无上级补助项目支出预算，故此表为空。</t>
  </si>
  <si>
    <t>项目级次</t>
  </si>
  <si>
    <t>2024年</t>
  </si>
  <si>
    <t>2025年</t>
  </si>
  <si>
    <t>2026年</t>
  </si>
  <si>
    <t>本级项目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</si>
</sst>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"/>
    <numFmt numFmtId="181" formatCode="#,##0.00_ ;[Red]\-#,##0.00\ "/>
  </numFmts>
  <fonts count="58">
    <font>
      <sz val="10"/>
      <name val="Arial"/>
      <charset val="0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2"/>
      <color rgb="FF000000"/>
      <name val="宋体"/>
      <charset val="1"/>
    </font>
    <font>
      <sz val="10"/>
      <name val="Arial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31" applyNumberFormat="0" applyAlignment="0" applyProtection="0">
      <alignment vertical="center"/>
    </xf>
    <xf numFmtId="0" fontId="49" fillId="6" borderId="32" applyNumberFormat="0" applyAlignment="0" applyProtection="0">
      <alignment vertical="center"/>
    </xf>
    <xf numFmtId="0" fontId="50" fillId="6" borderId="31" applyNumberFormat="0" applyAlignment="0" applyProtection="0">
      <alignment vertical="center"/>
    </xf>
    <xf numFmtId="0" fontId="51" fillId="7" borderId="33" applyNumberFormat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0" borderId="0">
      <alignment vertical="top"/>
      <protection locked="0"/>
    </xf>
    <xf numFmtId="0" fontId="0" fillId="0" borderId="0"/>
    <xf numFmtId="0" fontId="10" fillId="0" borderId="0"/>
  </cellStyleXfs>
  <cellXfs count="379">
    <xf numFmtId="0" fontId="0" fillId="0" borderId="0" xfId="0"/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horizontal="left" vertical="center"/>
      <protection locked="0"/>
    </xf>
    <xf numFmtId="0" fontId="3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  <protection locked="0"/>
    </xf>
    <xf numFmtId="0" fontId="5" fillId="0" borderId="8" xfId="5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51" applyFont="1" applyFill="1" applyBorder="1" applyAlignment="1" applyProtection="1">
      <alignment horizontal="center" vertical="center"/>
    </xf>
    <xf numFmtId="0" fontId="7" fillId="0" borderId="8" xfId="51" applyFont="1" applyFill="1" applyBorder="1" applyAlignment="1" applyProtection="1">
      <alignment vertical="center" wrapText="1"/>
    </xf>
    <xf numFmtId="0" fontId="7" fillId="0" borderId="11" xfId="51" applyFont="1" applyFill="1" applyBorder="1" applyAlignment="1" applyProtection="1">
      <alignment horizontal="center" vertical="center" wrapText="1"/>
      <protection locked="0"/>
    </xf>
    <xf numFmtId="4" fontId="8" fillId="0" borderId="8" xfId="51" applyNumberFormat="1" applyFont="1" applyFill="1" applyBorder="1" applyAlignment="1" applyProtection="1">
      <alignment vertical="center"/>
      <protection locked="0"/>
    </xf>
    <xf numFmtId="4" fontId="9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51" applyFont="1" applyFill="1" applyBorder="1" applyAlignment="1" applyProtection="1">
      <alignment horizontal="center" vertical="center" wrapText="1"/>
      <protection locked="0"/>
    </xf>
    <xf numFmtId="0" fontId="9" fillId="0" borderId="3" xfId="51" applyFont="1" applyFill="1" applyBorder="1" applyAlignment="1" applyProtection="1">
      <alignment horizontal="left" vertical="center" wrapText="1"/>
      <protection locked="0"/>
    </xf>
    <xf numFmtId="0" fontId="9" fillId="0" borderId="4" xfId="51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8" xfId="51" applyFont="1" applyFill="1" applyBorder="1" applyAlignment="1" applyProtection="1">
      <alignment horizontal="center" vertical="center"/>
    </xf>
    <xf numFmtId="0" fontId="3" fillId="0" borderId="2" xfId="51" applyFont="1" applyFill="1" applyBorder="1" applyAlignment="1" applyProtection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righ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1" xfId="51" applyFont="1" applyFill="1" applyBorder="1" applyAlignment="1" applyProtection="1">
      <alignment horizontal="right" vertical="center" wrapText="1"/>
      <protection locked="0"/>
    </xf>
    <xf numFmtId="0" fontId="9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right" vertical="center" wrapText="1"/>
      <protection locked="0"/>
    </xf>
    <xf numFmtId="0" fontId="1" fillId="0" borderId="13" xfId="51" applyFont="1" applyFill="1" applyBorder="1" applyAlignment="1" applyProtection="1">
      <alignment horizontal="center" vertical="center" wrapText="1"/>
      <protection locked="0"/>
    </xf>
    <xf numFmtId="0" fontId="9" fillId="0" borderId="14" xfId="51" applyFont="1" applyFill="1" applyBorder="1" applyAlignment="1" applyProtection="1">
      <alignment horizontal="left" vertical="center"/>
    </xf>
    <xf numFmtId="0" fontId="9" fillId="0" borderId="15" xfId="51" applyFont="1" applyFill="1" applyBorder="1" applyAlignment="1" applyProtection="1">
      <alignment horizontal="left" vertical="center"/>
    </xf>
    <xf numFmtId="0" fontId="3" fillId="0" borderId="8" xfId="51" applyFont="1" applyFill="1" applyBorder="1" applyAlignment="1" applyProtection="1">
      <alignment horizontal="right" vertical="center" wrapText="1"/>
      <protection locked="0"/>
    </xf>
    <xf numFmtId="0" fontId="1" fillId="0" borderId="11" xfId="51" applyFont="1" applyFill="1" applyBorder="1" applyAlignment="1" applyProtection="1">
      <alignment horizontal="center" vertical="center"/>
      <protection locked="0"/>
    </xf>
    <xf numFmtId="0" fontId="10" fillId="0" borderId="0" xfId="53" applyFill="1" applyAlignment="1">
      <alignment vertical="center"/>
    </xf>
    <xf numFmtId="0" fontId="11" fillId="0" borderId="0" xfId="53" applyNumberFormat="1" applyFont="1" applyFill="1" applyBorder="1" applyAlignment="1" applyProtection="1">
      <alignment horizontal="right" vertical="center"/>
    </xf>
    <xf numFmtId="0" fontId="12" fillId="0" borderId="0" xfId="53" applyNumberFormat="1" applyFont="1" applyFill="1" applyBorder="1" applyAlignment="1" applyProtection="1">
      <alignment horizontal="center" vertical="center"/>
    </xf>
    <xf numFmtId="0" fontId="13" fillId="0" borderId="0" xfId="53" applyNumberFormat="1" applyFont="1" applyFill="1" applyBorder="1" applyAlignment="1" applyProtection="1">
      <alignment horizontal="left" vertical="center"/>
    </xf>
    <xf numFmtId="0" fontId="14" fillId="0" borderId="0" xfId="53" applyNumberFormat="1" applyFont="1" applyFill="1" applyBorder="1" applyAlignment="1" applyProtection="1">
      <alignment horizontal="left" vertical="center"/>
    </xf>
    <xf numFmtId="0" fontId="10" fillId="0" borderId="0" xfId="53" applyFill="1" applyAlignment="1">
      <alignment horizontal="right" vertical="center"/>
    </xf>
    <xf numFmtId="0" fontId="15" fillId="0" borderId="7" xfId="50" applyFont="1" applyFill="1" applyBorder="1" applyAlignment="1">
      <alignment horizontal="center" vertical="center" wrapText="1"/>
    </xf>
    <xf numFmtId="0" fontId="15" fillId="0" borderId="16" xfId="50" applyFont="1" applyFill="1" applyBorder="1" applyAlignment="1">
      <alignment horizontal="center" vertical="center" wrapText="1"/>
    </xf>
    <xf numFmtId="0" fontId="15" fillId="0" borderId="17" xfId="50" applyFont="1" applyFill="1" applyBorder="1" applyAlignment="1">
      <alignment horizontal="center" vertical="center" wrapText="1"/>
    </xf>
    <xf numFmtId="0" fontId="15" fillId="0" borderId="18" xfId="50" applyFont="1" applyFill="1" applyBorder="1" applyAlignment="1">
      <alignment horizontal="center" vertical="center" wrapText="1"/>
    </xf>
    <xf numFmtId="0" fontId="15" fillId="0" borderId="10" xfId="5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12" xfId="50" applyFont="1" applyFill="1" applyBorder="1" applyAlignment="1">
      <alignment horizontal="center" vertical="center" wrapText="1"/>
    </xf>
    <xf numFmtId="0" fontId="15" fillId="0" borderId="12" xfId="50" applyFont="1" applyFill="1" applyBorder="1" applyAlignment="1">
      <alignment vertical="center" wrapText="1"/>
    </xf>
    <xf numFmtId="0" fontId="15" fillId="0" borderId="12" xfId="50" applyFont="1" applyFill="1" applyBorder="1" applyAlignment="1">
      <alignment horizontal="left" vertical="center" wrapText="1" indent="1"/>
    </xf>
    <xf numFmtId="0" fontId="10" fillId="0" borderId="0" xfId="51" applyFont="1" applyFill="1" applyBorder="1" applyAlignment="1" applyProtection="1">
      <alignment vertical="center"/>
    </xf>
    <xf numFmtId="0" fontId="8" fillId="0" borderId="0" xfId="51" applyFont="1" applyFill="1" applyBorder="1" applyAlignment="1" applyProtection="1">
      <alignment vertical="top"/>
      <protection locked="0"/>
    </xf>
    <xf numFmtId="0" fontId="16" fillId="0" borderId="0" xfId="51" applyFont="1" applyFill="1" applyBorder="1" applyAlignment="1" applyProtection="1">
      <alignment horizontal="center" vertical="center"/>
    </xf>
    <xf numFmtId="0" fontId="17" fillId="0" borderId="0" xfId="51" applyFont="1" applyFill="1" applyBorder="1" applyAlignment="1" applyProtection="1">
      <alignment horizontal="center" vertical="center"/>
    </xf>
    <xf numFmtId="0" fontId="17" fillId="0" borderId="0" xfId="51" applyFont="1" applyFill="1" applyBorder="1" applyAlignment="1" applyProtection="1">
      <alignment horizontal="center" vertical="center"/>
      <protection locked="0"/>
    </xf>
    <xf numFmtId="0" fontId="8" fillId="0" borderId="0" xfId="51" applyFont="1" applyFill="1" applyBorder="1" applyAlignment="1" applyProtection="1">
      <alignment horizontal="left" vertical="center"/>
      <protection locked="0"/>
    </xf>
    <xf numFmtId="0" fontId="18" fillId="0" borderId="11" xfId="51" applyFont="1" applyFill="1" applyBorder="1" applyAlignment="1" applyProtection="1">
      <alignment horizontal="center" vertical="center" wrapText="1"/>
    </xf>
    <xf numFmtId="0" fontId="18" fillId="0" borderId="11" xfId="51" applyFont="1" applyFill="1" applyBorder="1" applyAlignment="1" applyProtection="1">
      <alignment horizontal="center" vertical="center"/>
      <protection locked="0"/>
    </xf>
    <xf numFmtId="0" fontId="18" fillId="0" borderId="2" xfId="51" applyFont="1" applyFill="1" applyBorder="1" applyAlignment="1" applyProtection="1">
      <alignment horizontal="center" vertical="center" wrapText="1"/>
    </xf>
    <xf numFmtId="0" fontId="18" fillId="0" borderId="3" xfId="51" applyFont="1" applyFill="1" applyBorder="1" applyAlignment="1" applyProtection="1">
      <alignment horizontal="center" vertical="center" wrapText="1"/>
    </xf>
    <xf numFmtId="0" fontId="18" fillId="0" borderId="4" xfId="51" applyFont="1" applyFill="1" applyBorder="1" applyAlignment="1" applyProtection="1">
      <alignment horizontal="center" vertical="center" wrapText="1"/>
    </xf>
    <xf numFmtId="0" fontId="7" fillId="0" borderId="11" xfId="51" applyFont="1" applyFill="1" applyBorder="1" applyAlignment="1" applyProtection="1">
      <alignment horizontal="center" vertical="center" wrapText="1"/>
    </xf>
    <xf numFmtId="0" fontId="7" fillId="0" borderId="11" xfId="51" applyFont="1" applyFill="1" applyBorder="1" applyAlignment="1" applyProtection="1">
      <alignment horizontal="center" vertical="center"/>
      <protection locked="0"/>
    </xf>
    <xf numFmtId="0" fontId="7" fillId="0" borderId="11" xfId="51" applyFont="1" applyFill="1" applyBorder="1" applyAlignment="1" applyProtection="1">
      <alignment horizontal="left" vertical="center" wrapText="1"/>
      <protection locked="0"/>
    </xf>
    <xf numFmtId="0" fontId="7" fillId="0" borderId="11" xfId="51" applyFont="1" applyFill="1" applyBorder="1" applyAlignment="1" applyProtection="1">
      <alignment horizontal="left" vertical="center" wrapText="1"/>
    </xf>
    <xf numFmtId="0" fontId="7" fillId="0" borderId="0" xfId="51" applyFont="1" applyFill="1" applyBorder="1" applyAlignment="1" applyProtection="1">
      <alignment horizontal="right" vertical="center"/>
      <protection locked="0"/>
    </xf>
    <xf numFmtId="0" fontId="19" fillId="0" borderId="0" xfId="51" applyFont="1" applyFill="1" applyBorder="1" applyAlignment="1" applyProtection="1">
      <alignment vertical="top"/>
      <protection locked="0"/>
    </xf>
    <xf numFmtId="0" fontId="10" fillId="0" borderId="0" xfId="51" applyFont="1" applyFill="1" applyBorder="1" applyAlignment="1" applyProtection="1"/>
    <xf numFmtId="0" fontId="20" fillId="0" borderId="0" xfId="0" applyFont="1" applyFill="1" applyAlignment="1">
      <alignment vertical="center"/>
    </xf>
    <xf numFmtId="0" fontId="21" fillId="0" borderId="0" xfId="51" applyFont="1" applyFill="1" applyBorder="1" applyAlignment="1" applyProtection="1"/>
    <xf numFmtId="0" fontId="21" fillId="0" borderId="0" xfId="51" applyFont="1" applyFill="1" applyBorder="1" applyAlignment="1" applyProtection="1">
      <alignment horizontal="right" vertical="center"/>
    </xf>
    <xf numFmtId="0" fontId="16" fillId="0" borderId="0" xfId="51" applyFont="1" applyFill="1" applyAlignment="1" applyProtection="1">
      <alignment horizontal="center" vertical="center"/>
    </xf>
    <xf numFmtId="0" fontId="7" fillId="0" borderId="0" xfId="51" applyFont="1" applyFill="1" applyBorder="1" applyAlignment="1" applyProtection="1">
      <alignment horizontal="left" vertical="center"/>
    </xf>
    <xf numFmtId="0" fontId="18" fillId="0" borderId="0" xfId="51" applyFont="1" applyFill="1" applyBorder="1" applyAlignment="1" applyProtection="1"/>
    <xf numFmtId="0" fontId="18" fillId="0" borderId="0" xfId="51" applyFont="1" applyFill="1" applyBorder="1" applyAlignment="1" applyProtection="1">
      <alignment vertical="center" wrapText="1"/>
    </xf>
    <xf numFmtId="0" fontId="18" fillId="0" borderId="1" xfId="51" applyFont="1" applyFill="1" applyBorder="1" applyAlignment="1" applyProtection="1">
      <alignment horizontal="center" vertical="center"/>
    </xf>
    <xf numFmtId="0" fontId="18" fillId="0" borderId="2" xfId="51" applyFont="1" applyFill="1" applyBorder="1" applyAlignment="1" applyProtection="1">
      <alignment horizontal="center" vertical="center"/>
    </xf>
    <xf numFmtId="0" fontId="18" fillId="0" borderId="3" xfId="51" applyFont="1" applyFill="1" applyBorder="1" applyAlignment="1" applyProtection="1">
      <alignment horizontal="center" vertical="center"/>
    </xf>
    <xf numFmtId="0" fontId="18" fillId="0" borderId="12" xfId="51" applyFont="1" applyFill="1" applyBorder="1" applyAlignment="1" applyProtection="1">
      <alignment horizontal="center" vertical="center"/>
    </xf>
    <xf numFmtId="0" fontId="18" fillId="0" borderId="8" xfId="51" applyFont="1" applyFill="1" applyBorder="1" applyAlignment="1" applyProtection="1">
      <alignment horizontal="center" vertical="center"/>
    </xf>
    <xf numFmtId="0" fontId="18" fillId="0" borderId="5" xfId="51" applyFont="1" applyFill="1" applyBorder="1" applyAlignment="1" applyProtection="1">
      <alignment horizontal="center" vertical="center"/>
    </xf>
    <xf numFmtId="0" fontId="18" fillId="0" borderId="1" xfId="51" applyFont="1" applyFill="1" applyBorder="1" applyAlignment="1" applyProtection="1">
      <alignment horizontal="center" vertical="center" wrapText="1"/>
    </xf>
    <xf numFmtId="0" fontId="18" fillId="0" borderId="19" xfId="51" applyFont="1" applyFill="1" applyBorder="1" applyAlignment="1" applyProtection="1">
      <alignment horizontal="center" vertical="center" wrapText="1"/>
    </xf>
    <xf numFmtId="0" fontId="19" fillId="0" borderId="19" xfId="51" applyFont="1" applyFill="1" applyBorder="1" applyAlignment="1" applyProtection="1">
      <alignment horizontal="center" vertical="center"/>
    </xf>
    <xf numFmtId="0" fontId="19" fillId="0" borderId="2" xfId="5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vertical="center" readingOrder="1"/>
      <protection locked="0"/>
    </xf>
    <xf numFmtId="0" fontId="19" fillId="0" borderId="21" xfId="0" applyFont="1" applyFill="1" applyBorder="1" applyAlignment="1" applyProtection="1">
      <alignment vertical="center" readingOrder="1"/>
      <protection locked="0"/>
    </xf>
    <xf numFmtId="0" fontId="19" fillId="0" borderId="22" xfId="0" applyFont="1" applyFill="1" applyBorder="1" applyAlignment="1" applyProtection="1">
      <alignment vertical="center" readingOrder="1"/>
      <protection locked="0"/>
    </xf>
    <xf numFmtId="0" fontId="8" fillId="0" borderId="11" xfId="51" applyFont="1" applyFill="1" applyBorder="1" applyAlignment="1" applyProtection="1">
      <alignment horizontal="right" vertical="center"/>
      <protection locked="0"/>
    </xf>
    <xf numFmtId="0" fontId="7" fillId="0" borderId="8" xfId="51" applyFont="1" applyFill="1" applyBorder="1" applyAlignment="1" applyProtection="1">
      <alignment horizontal="right" vertical="center"/>
      <protection locked="0"/>
    </xf>
    <xf numFmtId="0" fontId="8" fillId="0" borderId="13" xfId="51" applyFont="1" applyFill="1" applyBorder="1" applyAlignment="1" applyProtection="1">
      <alignment horizontal="right" vertical="center"/>
      <protection locked="0"/>
    </xf>
    <xf numFmtId="0" fontId="7" fillId="0" borderId="11" xfId="51" applyFont="1" applyFill="1" applyBorder="1" applyAlignment="1" applyProtection="1">
      <alignment horizontal="right" vertical="center"/>
      <protection locked="0"/>
    </xf>
    <xf numFmtId="0" fontId="19" fillId="0" borderId="0" xfId="51" applyFont="1" applyFill="1" applyBorder="1" applyAlignment="1" applyProtection="1"/>
    <xf numFmtId="0" fontId="8" fillId="0" borderId="0" xfId="51" applyFont="1" applyFill="1" applyBorder="1" applyAlignment="1" applyProtection="1">
      <alignment horizontal="right"/>
    </xf>
    <xf numFmtId="0" fontId="18" fillId="0" borderId="8" xfId="51" applyFont="1" applyFill="1" applyBorder="1" applyAlignment="1" applyProtection="1">
      <alignment horizontal="center" vertical="center" wrapText="1"/>
    </xf>
    <xf numFmtId="0" fontId="18" fillId="0" borderId="11" xfId="5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0" borderId="0" xfId="51" applyFont="1" applyFill="1" applyBorder="1" applyAlignment="1" applyProtection="1">
      <alignment wrapText="1"/>
    </xf>
    <xf numFmtId="0" fontId="16" fillId="0" borderId="0" xfId="51" applyFont="1" applyFill="1" applyAlignment="1" applyProtection="1">
      <alignment horizontal="center" vertical="center" wrapText="1"/>
    </xf>
    <xf numFmtId="0" fontId="18" fillId="0" borderId="0" xfId="51" applyFont="1" applyFill="1" applyBorder="1" applyAlignment="1" applyProtection="1">
      <alignment wrapText="1"/>
    </xf>
    <xf numFmtId="0" fontId="18" fillId="0" borderId="12" xfId="51" applyFont="1" applyFill="1" applyBorder="1" applyAlignment="1" applyProtection="1">
      <alignment horizontal="center" vertical="center" wrapText="1"/>
    </xf>
    <xf numFmtId="0" fontId="7" fillId="0" borderId="11" xfId="51" applyFont="1" applyFill="1" applyBorder="1" applyAlignment="1" applyProtection="1">
      <alignment vertical="center" wrapText="1"/>
      <protection locked="0"/>
    </xf>
    <xf numFmtId="0" fontId="7" fillId="0" borderId="11" xfId="51" applyFont="1" applyFill="1" applyBorder="1" applyAlignment="1" applyProtection="1">
      <alignment vertical="center" wrapText="1"/>
    </xf>
    <xf numFmtId="4" fontId="7" fillId="0" borderId="11" xfId="51" applyNumberFormat="1" applyFont="1" applyFill="1" applyBorder="1" applyAlignment="1" applyProtection="1">
      <alignment vertical="center"/>
      <protection locked="0"/>
    </xf>
    <xf numFmtId="0" fontId="8" fillId="0" borderId="0" xfId="51" applyFont="1" applyFill="1" applyBorder="1" applyAlignment="1" applyProtection="1">
      <alignment vertical="top" wrapText="1"/>
      <protection locked="0"/>
    </xf>
    <xf numFmtId="0" fontId="10" fillId="0" borderId="0" xfId="51" applyFont="1" applyFill="1" applyBorder="1" applyAlignment="1" applyProtection="1">
      <alignment wrapText="1"/>
    </xf>
    <xf numFmtId="0" fontId="7" fillId="0" borderId="0" xfId="51" applyFont="1" applyFill="1" applyBorder="1" applyAlignment="1" applyProtection="1">
      <alignment horizontal="right" vertical="center" wrapText="1"/>
      <protection locked="0"/>
    </xf>
    <xf numFmtId="0" fontId="7" fillId="0" borderId="0" xfId="51" applyFont="1" applyFill="1" applyBorder="1" applyAlignment="1" applyProtection="1">
      <alignment horizontal="right" wrapText="1"/>
      <protection locked="0"/>
    </xf>
    <xf numFmtId="0" fontId="18" fillId="0" borderId="12" xfId="51" applyFont="1" applyFill="1" applyBorder="1" applyAlignment="1" applyProtection="1">
      <alignment horizontal="center" vertical="center" wrapText="1"/>
      <protection locked="0"/>
    </xf>
    <xf numFmtId="0" fontId="19" fillId="0" borderId="12" xfId="51" applyFont="1" applyFill="1" applyBorder="1" applyAlignment="1" applyProtection="1">
      <alignment horizontal="center" vertical="center" wrapText="1"/>
      <protection locked="0"/>
    </xf>
    <xf numFmtId="4" fontId="7" fillId="0" borderId="2" xfId="51" applyNumberFormat="1" applyFont="1" applyFill="1" applyBorder="1" applyAlignment="1" applyProtection="1">
      <alignment vertical="center"/>
      <protection locked="0"/>
    </xf>
    <xf numFmtId="180" fontId="10" fillId="0" borderId="12" xfId="51" applyNumberFormat="1" applyFont="1" applyFill="1" applyBorder="1" applyAlignment="1" applyProtection="1"/>
    <xf numFmtId="180" fontId="8" fillId="0" borderId="12" xfId="51" applyNumberFormat="1" applyFont="1" applyFill="1" applyBorder="1" applyAlignment="1" applyProtection="1">
      <alignment vertical="top"/>
      <protection locked="0"/>
    </xf>
    <xf numFmtId="0" fontId="7" fillId="0" borderId="0" xfId="51" applyFont="1" applyFill="1" applyBorder="1" applyAlignment="1" applyProtection="1">
      <alignment horizontal="right" vertical="center" wrapText="1"/>
    </xf>
    <xf numFmtId="0" fontId="7" fillId="0" borderId="0" xfId="51" applyFont="1" applyFill="1" applyBorder="1" applyAlignment="1" applyProtection="1">
      <alignment horizontal="right" wrapText="1"/>
    </xf>
    <xf numFmtId="4" fontId="7" fillId="0" borderId="12" xfId="51" applyNumberFormat="1" applyFont="1" applyFill="1" applyBorder="1" applyAlignment="1" applyProtection="1">
      <alignment vertical="center"/>
      <protection locked="0"/>
    </xf>
    <xf numFmtId="4" fontId="7" fillId="0" borderId="0" xfId="51" applyNumberFormat="1" applyFont="1" applyFill="1" applyBorder="1" applyAlignment="1" applyProtection="1">
      <alignment vertical="center"/>
      <protection locked="0"/>
    </xf>
    <xf numFmtId="0" fontId="16" fillId="0" borderId="0" xfId="51" applyFont="1" applyFill="1" applyBorder="1" applyAlignment="1" applyProtection="1">
      <alignment horizontal="center" vertical="center" wrapText="1"/>
    </xf>
    <xf numFmtId="0" fontId="18" fillId="0" borderId="23" xfId="51" applyFont="1" applyFill="1" applyBorder="1" applyAlignment="1" applyProtection="1">
      <alignment horizontal="center" vertical="center" wrapText="1"/>
    </xf>
    <xf numFmtId="0" fontId="18" fillId="0" borderId="24" xfId="51" applyFont="1" applyFill="1" applyBorder="1" applyAlignment="1" applyProtection="1">
      <alignment horizontal="center" vertical="center" wrapText="1"/>
    </xf>
    <xf numFmtId="0" fontId="18" fillId="0" borderId="5" xfId="51" applyFont="1" applyFill="1" applyBorder="1" applyAlignment="1" applyProtection="1">
      <alignment horizontal="center" vertical="center" wrapText="1"/>
    </xf>
    <xf numFmtId="0" fontId="18" fillId="0" borderId="25" xfId="51" applyFont="1" applyFill="1" applyBorder="1" applyAlignment="1" applyProtection="1">
      <alignment horizontal="center" vertical="center" wrapText="1"/>
    </xf>
    <xf numFmtId="0" fontId="18" fillId="0" borderId="0" xfId="51" applyFont="1" applyFill="1" applyBorder="1" applyAlignment="1" applyProtection="1">
      <alignment horizontal="center" vertical="center" wrapText="1"/>
    </xf>
    <xf numFmtId="0" fontId="18" fillId="0" borderId="15" xfId="51" applyFont="1" applyFill="1" applyBorder="1" applyAlignment="1" applyProtection="1">
      <alignment horizontal="center" vertical="center" wrapText="1"/>
    </xf>
    <xf numFmtId="0" fontId="18" fillId="0" borderId="14" xfId="51" applyFont="1" applyFill="1" applyBorder="1" applyAlignment="1" applyProtection="1">
      <alignment horizontal="center" vertical="center" wrapText="1"/>
    </xf>
    <xf numFmtId="0" fontId="7" fillId="0" borderId="15" xfId="51" applyFont="1" applyFill="1" applyBorder="1" applyAlignment="1" applyProtection="1">
      <alignment vertical="center" wrapText="1"/>
    </xf>
    <xf numFmtId="4" fontId="7" fillId="0" borderId="15" xfId="51" applyNumberFormat="1" applyFont="1" applyFill="1" applyBorder="1" applyAlignment="1" applyProtection="1">
      <alignment vertical="center"/>
    </xf>
    <xf numFmtId="4" fontId="7" fillId="0" borderId="15" xfId="51" applyNumberFormat="1" applyFont="1" applyFill="1" applyBorder="1" applyAlignment="1" applyProtection="1">
      <alignment vertical="center"/>
      <protection locked="0"/>
    </xf>
    <xf numFmtId="0" fontId="7" fillId="0" borderId="13" xfId="51" applyFont="1" applyFill="1" applyBorder="1" applyAlignment="1" applyProtection="1">
      <alignment horizontal="center" vertical="center"/>
    </xf>
    <xf numFmtId="0" fontId="7" fillId="0" borderId="14" xfId="51" applyFont="1" applyFill="1" applyBorder="1" applyAlignment="1" applyProtection="1">
      <alignment horizontal="left" vertical="center"/>
    </xf>
    <xf numFmtId="0" fontId="7" fillId="0" borderId="15" xfId="51" applyFont="1" applyFill="1" applyBorder="1" applyAlignment="1" applyProtection="1">
      <alignment horizontal="right" vertical="center"/>
    </xf>
    <xf numFmtId="180" fontId="7" fillId="0" borderId="15" xfId="51" applyNumberFormat="1" applyFont="1" applyFill="1" applyBorder="1" applyAlignment="1" applyProtection="1">
      <alignment vertical="center"/>
      <protection locked="0"/>
    </xf>
    <xf numFmtId="0" fontId="7" fillId="0" borderId="0" xfId="51" applyFont="1" applyFill="1" applyBorder="1" applyAlignment="1" applyProtection="1">
      <alignment horizontal="right"/>
      <protection locked="0"/>
    </xf>
    <xf numFmtId="0" fontId="18" fillId="0" borderId="3" xfId="51" applyFont="1" applyFill="1" applyBorder="1" applyAlignment="1" applyProtection="1">
      <alignment horizontal="center" vertical="center" wrapText="1"/>
      <protection locked="0"/>
    </xf>
    <xf numFmtId="0" fontId="19" fillId="0" borderId="25" xfId="51" applyFont="1" applyFill="1" applyBorder="1" applyAlignment="1" applyProtection="1">
      <alignment horizontal="center" vertical="center" wrapText="1"/>
      <protection locked="0"/>
    </xf>
    <xf numFmtId="0" fontId="19" fillId="0" borderId="14" xfId="51" applyFont="1" applyFill="1" applyBorder="1" applyAlignment="1" applyProtection="1">
      <alignment horizontal="center" vertical="center" wrapText="1"/>
      <protection locked="0"/>
    </xf>
    <xf numFmtId="0" fontId="18" fillId="0" borderId="15" xfId="51" applyFont="1" applyFill="1" applyBorder="1" applyAlignment="1" applyProtection="1">
      <alignment horizontal="center" vertical="center" wrapText="1"/>
      <protection locked="0"/>
    </xf>
    <xf numFmtId="180" fontId="7" fillId="0" borderId="15" xfId="51" applyNumberFormat="1" applyFont="1" applyFill="1" applyBorder="1" applyAlignment="1" applyProtection="1">
      <alignment horizontal="right" vertical="center"/>
      <protection locked="0"/>
    </xf>
    <xf numFmtId="0" fontId="7" fillId="0" borderId="0" xfId="51" applyFont="1" applyFill="1" applyBorder="1" applyAlignment="1" applyProtection="1">
      <alignment horizontal="right" vertical="center"/>
    </xf>
    <xf numFmtId="0" fontId="7" fillId="0" borderId="0" xfId="51" applyFont="1" applyFill="1" applyBorder="1" applyAlignment="1" applyProtection="1">
      <alignment horizontal="right"/>
    </xf>
    <xf numFmtId="49" fontId="10" fillId="0" borderId="0" xfId="51" applyNumberFormat="1" applyFont="1" applyFill="1" applyBorder="1" applyAlignment="1" applyProtection="1"/>
    <xf numFmtId="49" fontId="22" fillId="0" borderId="0" xfId="51" applyNumberFormat="1" applyFont="1" applyFill="1" applyBorder="1" applyAlignment="1" applyProtection="1"/>
    <xf numFmtId="0" fontId="22" fillId="0" borderId="0" xfId="51" applyFont="1" applyFill="1" applyBorder="1" applyAlignment="1" applyProtection="1">
      <alignment horizontal="right"/>
    </xf>
    <xf numFmtId="0" fontId="21" fillId="0" borderId="0" xfId="51" applyFont="1" applyFill="1" applyBorder="1" applyAlignment="1" applyProtection="1">
      <alignment horizontal="right"/>
    </xf>
    <xf numFmtId="0" fontId="23" fillId="0" borderId="0" xfId="51" applyFont="1" applyFill="1" applyBorder="1" applyAlignment="1" applyProtection="1">
      <alignment horizontal="center" vertical="center" wrapText="1"/>
    </xf>
    <xf numFmtId="0" fontId="23" fillId="0" borderId="0" xfId="51" applyFont="1" applyFill="1" applyBorder="1" applyAlignment="1" applyProtection="1">
      <alignment horizontal="center" vertical="center"/>
    </xf>
    <xf numFmtId="0" fontId="7" fillId="0" borderId="0" xfId="51" applyFont="1" applyFill="1" applyBorder="1" applyAlignment="1" applyProtection="1">
      <alignment horizontal="left" vertical="center"/>
      <protection locked="0"/>
    </xf>
    <xf numFmtId="49" fontId="18" fillId="0" borderId="1" xfId="51" applyNumberFormat="1" applyFont="1" applyFill="1" applyBorder="1" applyAlignment="1" applyProtection="1">
      <alignment horizontal="center" vertical="center" wrapText="1"/>
    </xf>
    <xf numFmtId="0" fontId="18" fillId="0" borderId="4" xfId="51" applyFont="1" applyFill="1" applyBorder="1" applyAlignment="1" applyProtection="1">
      <alignment horizontal="center" vertical="center"/>
    </xf>
    <xf numFmtId="49" fontId="18" fillId="0" borderId="5" xfId="51" applyNumberFormat="1" applyFont="1" applyFill="1" applyBorder="1" applyAlignment="1" applyProtection="1">
      <alignment horizontal="center" vertical="center" wrapText="1"/>
    </xf>
    <xf numFmtId="49" fontId="18" fillId="0" borderId="11" xfId="51" applyNumberFormat="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181" fontId="7" fillId="0" borderId="11" xfId="51" applyNumberFormat="1" applyFont="1" applyFill="1" applyBorder="1" applyAlignment="1" applyProtection="1">
      <alignment horizontal="left" vertical="center" wrapText="1"/>
    </xf>
    <xf numFmtId="0" fontId="10" fillId="0" borderId="2" xfId="51" applyFont="1" applyFill="1" applyBorder="1" applyAlignment="1" applyProtection="1">
      <alignment horizontal="center" vertical="center"/>
    </xf>
    <xf numFmtId="0" fontId="10" fillId="0" borderId="3" xfId="51" applyFont="1" applyFill="1" applyBorder="1" applyAlignment="1" applyProtection="1">
      <alignment horizontal="center" vertical="center"/>
    </xf>
    <xf numFmtId="0" fontId="10" fillId="0" borderId="4" xfId="51" applyFont="1" applyFill="1" applyBorder="1" applyAlignment="1" applyProtection="1">
      <alignment horizontal="center" vertical="center"/>
    </xf>
    <xf numFmtId="181" fontId="7" fillId="0" borderId="11" xfId="51" applyNumberFormat="1" applyFont="1" applyFill="1" applyBorder="1" applyAlignment="1" applyProtection="1">
      <alignment horizontal="right" vertical="center"/>
    </xf>
    <xf numFmtId="0" fontId="24" fillId="2" borderId="0" xfId="51" applyFont="1" applyFill="1" applyBorder="1" applyAlignment="1" applyProtection="1">
      <alignment horizontal="center" vertical="center"/>
    </xf>
    <xf numFmtId="0" fontId="24" fillId="3" borderId="0" xfId="51" applyFont="1" applyFill="1" applyBorder="1" applyAlignment="1" applyProtection="1">
      <alignment horizontal="center" vertical="center"/>
    </xf>
    <xf numFmtId="0" fontId="3" fillId="2" borderId="0" xfId="51" applyFont="1" applyFill="1" applyBorder="1" applyAlignment="1" applyProtection="1">
      <alignment horizontal="left" vertical="center" wrapText="1"/>
    </xf>
    <xf numFmtId="0" fontId="24" fillId="2" borderId="0" xfId="51" applyFont="1" applyFill="1" applyBorder="1" applyAlignment="1" applyProtection="1">
      <alignment horizontal="left" vertical="center" wrapText="1"/>
    </xf>
    <xf numFmtId="0" fontId="24" fillId="2" borderId="0" xfId="51" applyFont="1" applyFill="1" applyBorder="1" applyAlignment="1" applyProtection="1">
      <alignment horizontal="left" vertical="center"/>
    </xf>
    <xf numFmtId="0" fontId="2" fillId="2" borderId="11" xfId="51" applyFont="1" applyFill="1" applyBorder="1" applyAlignment="1" applyProtection="1">
      <alignment horizontal="center" vertical="center"/>
    </xf>
    <xf numFmtId="0" fontId="5" fillId="2" borderId="2" xfId="51" applyFont="1" applyFill="1" applyBorder="1" applyAlignment="1" applyProtection="1">
      <alignment horizontal="left" vertical="center"/>
    </xf>
    <xf numFmtId="0" fontId="25" fillId="2" borderId="3" xfId="51" applyFont="1" applyFill="1" applyBorder="1" applyAlignment="1" applyProtection="1">
      <alignment horizontal="left" vertical="center"/>
    </xf>
    <xf numFmtId="0" fontId="25" fillId="2" borderId="4" xfId="51" applyFont="1" applyFill="1" applyBorder="1" applyAlignment="1" applyProtection="1">
      <alignment horizontal="left" vertical="center"/>
    </xf>
    <xf numFmtId="0" fontId="2" fillId="2" borderId="2" xfId="51" applyFont="1" applyFill="1" applyBorder="1" applyAlignment="1" applyProtection="1">
      <alignment horizontal="center" vertical="center"/>
    </xf>
    <xf numFmtId="0" fontId="26" fillId="2" borderId="4" xfId="51" applyFont="1" applyFill="1" applyBorder="1" applyAlignment="1" applyProtection="1">
      <alignment horizontal="left" vertical="center"/>
    </xf>
    <xf numFmtId="0" fontId="5" fillId="2" borderId="3" xfId="51" applyFont="1" applyFill="1" applyBorder="1" applyAlignment="1" applyProtection="1">
      <alignment horizontal="left" vertical="center" wrapText="1"/>
    </xf>
    <xf numFmtId="49" fontId="5" fillId="0" borderId="11" xfId="51" applyNumberFormat="1" applyFont="1" applyFill="1" applyBorder="1" applyAlignment="1" applyProtection="1">
      <alignment horizontal="center" vertical="center" wrapText="1"/>
    </xf>
    <xf numFmtId="49" fontId="18" fillId="0" borderId="2" xfId="51" applyNumberFormat="1" applyFont="1" applyFill="1" applyBorder="1" applyAlignment="1" applyProtection="1">
      <alignment horizontal="left" vertical="center" wrapText="1"/>
    </xf>
    <xf numFmtId="49" fontId="18" fillId="0" borderId="3" xfId="51" applyNumberFormat="1" applyFont="1" applyFill="1" applyBorder="1" applyAlignment="1" applyProtection="1">
      <alignment horizontal="left" vertical="center" wrapText="1"/>
    </xf>
    <xf numFmtId="0" fontId="5" fillId="0" borderId="11" xfId="51" applyFont="1" applyFill="1" applyBorder="1" applyAlignment="1" applyProtection="1">
      <alignment horizontal="center" vertical="center" wrapText="1"/>
    </xf>
    <xf numFmtId="0" fontId="18" fillId="0" borderId="2" xfId="51" applyFont="1" applyFill="1" applyBorder="1" applyAlignment="1" applyProtection="1">
      <alignment horizontal="left" vertical="center" wrapText="1"/>
    </xf>
    <xf numFmtId="0" fontId="18" fillId="0" borderId="3" xfId="51" applyFont="1" applyFill="1" applyBorder="1" applyAlignment="1" applyProtection="1">
      <alignment horizontal="left" vertical="center" wrapText="1"/>
    </xf>
    <xf numFmtId="0" fontId="25" fillId="0" borderId="2" xfId="51" applyFont="1" applyFill="1" applyBorder="1" applyAlignment="1" applyProtection="1">
      <alignment horizontal="left" vertical="center"/>
    </xf>
    <xf numFmtId="0" fontId="25" fillId="0" borderId="3" xfId="51" applyFont="1" applyFill="1" applyBorder="1" applyAlignment="1" applyProtection="1">
      <alignment horizontal="left" vertical="center"/>
    </xf>
    <xf numFmtId="49" fontId="5" fillId="0" borderId="19" xfId="51" applyNumberFormat="1" applyFont="1" applyFill="1" applyBorder="1" applyAlignment="1" applyProtection="1">
      <alignment horizontal="center" vertical="center" wrapText="1"/>
    </xf>
    <xf numFmtId="49" fontId="5" fillId="0" borderId="23" xfId="51" applyNumberFormat="1" applyFont="1" applyFill="1" applyBorder="1" applyAlignment="1" applyProtection="1">
      <alignment horizontal="center" vertical="center" wrapText="1"/>
    </xf>
    <xf numFmtId="0" fontId="5" fillId="0" borderId="19" xfId="51" applyFont="1" applyFill="1" applyBorder="1" applyAlignment="1" applyProtection="1">
      <alignment horizontal="center" vertical="center"/>
    </xf>
    <xf numFmtId="0" fontId="5" fillId="0" borderId="24" xfId="51" applyFont="1" applyFill="1" applyBorder="1" applyAlignment="1" applyProtection="1">
      <alignment horizontal="center" vertical="center"/>
    </xf>
    <xf numFmtId="0" fontId="5" fillId="0" borderId="23" xfId="51" applyFont="1" applyFill="1" applyBorder="1" applyAlignment="1" applyProtection="1">
      <alignment horizontal="center" vertical="center"/>
    </xf>
    <xf numFmtId="49" fontId="5" fillId="0" borderId="13" xfId="51" applyNumberFormat="1" applyFont="1" applyFill="1" applyBorder="1" applyAlignment="1" applyProtection="1">
      <alignment horizontal="center" vertical="center" wrapText="1"/>
    </xf>
    <xf numFmtId="49" fontId="5" fillId="0" borderId="15" xfId="51" applyNumberFormat="1" applyFont="1" applyFill="1" applyBorder="1" applyAlignment="1" applyProtection="1">
      <alignment horizontal="center" vertical="center" wrapText="1"/>
    </xf>
    <xf numFmtId="0" fontId="5" fillId="0" borderId="13" xfId="51" applyFont="1" applyFill="1" applyBorder="1" applyAlignment="1" applyProtection="1">
      <alignment horizontal="center" vertical="center"/>
    </xf>
    <xf numFmtId="0" fontId="5" fillId="0" borderId="14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>
      <alignment horizontal="center" vertical="center"/>
    </xf>
    <xf numFmtId="0" fontId="5" fillId="0" borderId="3" xfId="51" applyFont="1" applyFill="1" applyBorder="1" applyAlignment="1" applyProtection="1">
      <alignment horizontal="left" vertical="center"/>
    </xf>
    <xf numFmtId="0" fontId="5" fillId="0" borderId="4" xfId="51" applyFont="1" applyFill="1" applyBorder="1" applyAlignment="1" applyProtection="1">
      <alignment horizontal="left" vertical="center"/>
    </xf>
    <xf numFmtId="4" fontId="5" fillId="0" borderId="11" xfId="51" applyNumberFormat="1" applyFont="1" applyFill="1" applyBorder="1" applyAlignment="1" applyProtection="1">
      <alignment horizontal="right" vertical="center"/>
      <protection locked="0"/>
    </xf>
    <xf numFmtId="49" fontId="18" fillId="0" borderId="4" xfId="51" applyNumberFormat="1" applyFont="1" applyFill="1" applyBorder="1" applyAlignment="1" applyProtection="1">
      <alignment horizontal="left" vertical="center" wrapText="1"/>
    </xf>
    <xf numFmtId="4" fontId="18" fillId="0" borderId="11" xfId="51" applyNumberFormat="1" applyFont="1" applyFill="1" applyBorder="1" applyAlignment="1" applyProtection="1">
      <alignment horizontal="right" vertical="center"/>
    </xf>
    <xf numFmtId="0" fontId="25" fillId="0" borderId="19" xfId="51" applyFont="1" applyFill="1" applyBorder="1" applyAlignment="1" applyProtection="1">
      <alignment horizontal="left" vertical="center"/>
    </xf>
    <xf numFmtId="0" fontId="25" fillId="0" borderId="24" xfId="51" applyFont="1" applyFill="1" applyBorder="1" applyAlignment="1" applyProtection="1">
      <alignment horizontal="left" vertical="center"/>
    </xf>
    <xf numFmtId="0" fontId="25" fillId="0" borderId="2" xfId="51" applyFont="1" applyFill="1" applyBorder="1" applyAlignment="1" applyProtection="1">
      <alignment horizontal="center" vertical="center"/>
    </xf>
    <xf numFmtId="0" fontId="25" fillId="0" borderId="3" xfId="51" applyFont="1" applyFill="1" applyBorder="1" applyAlignment="1" applyProtection="1">
      <alignment horizontal="center" vertical="center"/>
    </xf>
    <xf numFmtId="0" fontId="25" fillId="0" borderId="4" xfId="51" applyFont="1" applyFill="1" applyBorder="1" applyAlignment="1" applyProtection="1">
      <alignment horizontal="center" vertical="center"/>
    </xf>
    <xf numFmtId="49" fontId="27" fillId="0" borderId="19" xfId="51" applyNumberFormat="1" applyFont="1" applyFill="1" applyBorder="1" applyAlignment="1" applyProtection="1">
      <alignment horizontal="center" vertical="center" wrapText="1"/>
    </xf>
    <xf numFmtId="49" fontId="27" fillId="0" borderId="11" xfId="51" applyNumberFormat="1" applyFont="1" applyFill="1" applyBorder="1" applyAlignment="1" applyProtection="1">
      <alignment horizontal="center" vertical="center"/>
      <protection locked="0"/>
    </xf>
    <xf numFmtId="49" fontId="27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27" fillId="0" borderId="13" xfId="51" applyFont="1" applyFill="1" applyBorder="1" applyAlignment="1" applyProtection="1">
      <alignment horizontal="center" vertical="center"/>
    </xf>
    <xf numFmtId="0" fontId="18" fillId="0" borderId="11" xfId="51" applyFont="1" applyFill="1" applyBorder="1" applyAlignment="1" applyProtection="1">
      <alignment horizontal="center" vertical="center" wrapText="1"/>
      <protection locked="0"/>
    </xf>
    <xf numFmtId="0" fontId="18" fillId="0" borderId="11" xfId="51" applyFont="1" applyFill="1" applyBorder="1" applyAlignment="1" applyProtection="1">
      <alignment horizontal="left" vertical="center" wrapText="1"/>
      <protection locked="0"/>
    </xf>
    <xf numFmtId="0" fontId="18" fillId="0" borderId="13" xfId="51" applyFont="1" applyFill="1" applyBorder="1" applyAlignment="1" applyProtection="1">
      <alignment horizontal="center" vertical="center" wrapText="1"/>
    </xf>
    <xf numFmtId="0" fontId="3" fillId="2" borderId="0" xfId="51" applyFont="1" applyFill="1" applyBorder="1" applyAlignment="1" applyProtection="1">
      <alignment horizontal="right" vertical="center"/>
    </xf>
    <xf numFmtId="0" fontId="3" fillId="2" borderId="0" xfId="51" applyFont="1" applyFill="1" applyBorder="1" applyAlignment="1" applyProtection="1">
      <alignment horizontal="right" vertical="center" wrapText="1"/>
    </xf>
    <xf numFmtId="0" fontId="25" fillId="2" borderId="0" xfId="51" applyFont="1" applyFill="1" applyBorder="1" applyAlignment="1" applyProtection="1">
      <alignment horizontal="left" vertical="center"/>
    </xf>
    <xf numFmtId="0" fontId="5" fillId="0" borderId="4" xfId="51" applyFont="1" applyFill="1" applyBorder="1" applyAlignment="1" applyProtection="1"/>
    <xf numFmtId="0" fontId="18" fillId="0" borderId="3" xfId="51" applyFont="1" applyFill="1" applyBorder="1" applyAlignment="1" applyProtection="1">
      <alignment vertical="center"/>
    </xf>
    <xf numFmtId="0" fontId="18" fillId="0" borderId="4" xfId="51" applyFont="1" applyFill="1" applyBorder="1" applyAlignment="1" applyProtection="1">
      <alignment vertical="center"/>
    </xf>
    <xf numFmtId="49" fontId="5" fillId="0" borderId="2" xfId="51" applyNumberFormat="1" applyFont="1" applyFill="1" applyBorder="1" applyAlignment="1" applyProtection="1">
      <alignment vertical="center" wrapText="1"/>
    </xf>
    <xf numFmtId="0" fontId="5" fillId="0" borderId="2" xfId="51" applyFont="1" applyFill="1" applyBorder="1" applyAlignment="1" applyProtection="1">
      <alignment vertical="center" wrapText="1"/>
    </xf>
    <xf numFmtId="0" fontId="25" fillId="0" borderId="4" xfId="51" applyFont="1" applyFill="1" applyBorder="1" applyAlignment="1" applyProtection="1">
      <alignment horizontal="left" vertical="center"/>
    </xf>
    <xf numFmtId="49" fontId="5" fillId="0" borderId="11" xfId="51" applyNumberFormat="1" applyFont="1" applyFill="1" applyBorder="1" applyAlignment="1" applyProtection="1">
      <alignment horizontal="center" vertical="center" wrapText="1"/>
      <protection locked="0"/>
    </xf>
    <xf numFmtId="4" fontId="5" fillId="0" borderId="15" xfId="51" applyNumberFormat="1" applyFont="1" applyFill="1" applyBorder="1" applyAlignment="1" applyProtection="1">
      <alignment horizontal="right" vertical="center"/>
      <protection locked="0"/>
    </xf>
    <xf numFmtId="4" fontId="18" fillId="0" borderId="8" xfId="51" applyNumberFormat="1" applyFont="1" applyFill="1" applyBorder="1" applyAlignment="1" applyProtection="1">
      <alignment horizontal="right" vertical="center"/>
    </xf>
    <xf numFmtId="4" fontId="5" fillId="0" borderId="15" xfId="51" applyNumberFormat="1" applyFont="1" applyFill="1" applyBorder="1" applyAlignment="1" applyProtection="1">
      <alignment horizontal="right" vertical="center"/>
    </xf>
    <xf numFmtId="0" fontId="25" fillId="0" borderId="23" xfId="51" applyFont="1" applyFill="1" applyBorder="1" applyAlignment="1" applyProtection="1">
      <alignment horizontal="left" vertical="center"/>
    </xf>
    <xf numFmtId="0" fontId="5" fillId="0" borderId="23" xfId="51" applyFont="1" applyFill="1" applyBorder="1" applyAlignment="1" applyProtection="1"/>
    <xf numFmtId="49" fontId="27" fillId="0" borderId="19" xfId="51" applyNumberFormat="1" applyFont="1" applyFill="1" applyBorder="1" applyAlignment="1" applyProtection="1">
      <alignment horizontal="center" vertical="center"/>
    </xf>
    <xf numFmtId="0" fontId="27" fillId="0" borderId="23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/>
    <xf numFmtId="0" fontId="27" fillId="0" borderId="15" xfId="51" applyFont="1" applyFill="1" applyBorder="1" applyAlignment="1" applyProtection="1">
      <alignment horizontal="center" vertical="center"/>
    </xf>
    <xf numFmtId="0" fontId="18" fillId="0" borderId="15" xfId="51" applyFont="1" applyFill="1" applyBorder="1" applyAlignment="1" applyProtection="1"/>
    <xf numFmtId="0" fontId="18" fillId="0" borderId="13" xfId="51" applyFont="1" applyFill="1" applyBorder="1" applyAlignment="1" applyProtection="1">
      <alignment horizontal="left" vertical="center" wrapText="1"/>
    </xf>
    <xf numFmtId="0" fontId="18" fillId="0" borderId="15" xfId="51" applyFont="1" applyFill="1" applyBorder="1" applyAlignment="1" applyProtection="1">
      <alignment horizontal="center" vertical="center"/>
    </xf>
    <xf numFmtId="0" fontId="18" fillId="0" borderId="11" xfId="51" applyFont="1" applyFill="1" applyBorder="1" applyAlignment="1" applyProtection="1"/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7" fillId="0" borderId="5" xfId="51" applyFont="1" applyFill="1" applyBorder="1" applyAlignment="1" applyProtection="1">
      <alignment horizontal="center" vertical="center" wrapText="1"/>
    </xf>
    <xf numFmtId="0" fontId="7" fillId="0" borderId="5" xfId="51" applyFont="1" applyFill="1" applyBorder="1" applyAlignment="1" applyProtection="1">
      <alignment horizontal="left" vertical="center" wrapText="1"/>
    </xf>
    <xf numFmtId="0" fontId="7" fillId="0" borderId="8" xfId="51" applyFont="1" applyFill="1" applyBorder="1" applyAlignment="1" applyProtection="1">
      <alignment horizontal="center" vertical="center" wrapText="1"/>
    </xf>
    <xf numFmtId="0" fontId="7" fillId="0" borderId="8" xfId="51" applyFont="1" applyFill="1" applyBorder="1" applyAlignment="1" applyProtection="1">
      <alignment horizontal="left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/>
      <protection locked="0"/>
    </xf>
    <xf numFmtId="0" fontId="7" fillId="0" borderId="8" xfId="51" applyFont="1" applyFill="1" applyBorder="1" applyAlignment="1" applyProtection="1">
      <alignment horizontal="center" vertical="center" wrapText="1"/>
      <protection locked="0"/>
    </xf>
    <xf numFmtId="49" fontId="21" fillId="0" borderId="0" xfId="51" applyNumberFormat="1" applyFont="1" applyFill="1" applyBorder="1" applyAlignment="1" applyProtection="1"/>
    <xf numFmtId="0" fontId="18" fillId="0" borderId="0" xfId="51" applyFont="1" applyFill="1" applyBorder="1" applyAlignment="1" applyProtection="1">
      <alignment horizontal="left" vertical="center"/>
    </xf>
    <xf numFmtId="0" fontId="21" fillId="0" borderId="12" xfId="51" applyFont="1" applyFill="1" applyBorder="1" applyAlignment="1" applyProtection="1">
      <alignment horizontal="center" vertical="center"/>
    </xf>
    <xf numFmtId="0" fontId="10" fillId="0" borderId="2" xfId="51" applyFont="1" applyFill="1" applyBorder="1" applyAlignment="1" applyProtection="1">
      <alignment horizontal="center" vertical="center" wrapText="1"/>
      <protection locked="0"/>
    </xf>
    <xf numFmtId="0" fontId="10" fillId="0" borderId="3" xfId="51" applyFont="1" applyFill="1" applyBorder="1" applyAlignment="1" applyProtection="1">
      <alignment horizontal="center" vertical="center" wrapText="1"/>
      <protection locked="0"/>
    </xf>
    <xf numFmtId="0" fontId="8" fillId="0" borderId="3" xfId="51" applyFont="1" applyFill="1" applyBorder="1" applyAlignment="1" applyProtection="1">
      <alignment horizontal="left" vertical="center"/>
    </xf>
    <xf numFmtId="0" fontId="8" fillId="0" borderId="4" xfId="51" applyFont="1" applyFill="1" applyBorder="1" applyAlignment="1" applyProtection="1">
      <alignment horizontal="left" vertical="center"/>
    </xf>
    <xf numFmtId="0" fontId="19" fillId="0" borderId="12" xfId="51" applyFont="1" applyFill="1" applyBorder="1" applyAlignment="1" applyProtection="1">
      <alignment horizontal="center" vertical="center" wrapText="1"/>
    </xf>
    <xf numFmtId="0" fontId="14" fillId="0" borderId="12" xfId="52" applyFont="1" applyFill="1" applyBorder="1" applyAlignment="1" applyProtection="1">
      <alignment horizontal="center" vertical="center" wrapText="1" readingOrder="1"/>
      <protection locked="0"/>
    </xf>
    <xf numFmtId="4" fontId="8" fillId="0" borderId="8" xfId="51" applyNumberFormat="1" applyFont="1" applyFill="1" applyBorder="1" applyAlignment="1" applyProtection="1">
      <alignment vertical="center"/>
    </xf>
    <xf numFmtId="0" fontId="21" fillId="0" borderId="10" xfId="51" applyFont="1" applyFill="1" applyBorder="1" applyAlignment="1" applyProtection="1">
      <alignment horizontal="center" vertical="center"/>
    </xf>
    <xf numFmtId="180" fontId="8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19" fillId="0" borderId="16" xfId="51" applyFont="1" applyFill="1" applyBorder="1" applyAlignment="1" applyProtection="1">
      <alignment horizontal="center" vertical="center" wrapText="1"/>
    </xf>
    <xf numFmtId="0" fontId="21" fillId="0" borderId="16" xfId="51" applyFont="1" applyFill="1" applyBorder="1" applyAlignment="1" applyProtection="1">
      <alignment horizontal="center" vertical="center"/>
    </xf>
    <xf numFmtId="0" fontId="21" fillId="0" borderId="26" xfId="51" applyFont="1" applyFill="1" applyBorder="1" applyAlignment="1" applyProtection="1">
      <alignment horizontal="center" vertical="center"/>
    </xf>
    <xf numFmtId="180" fontId="8" fillId="0" borderId="2" xfId="51" applyNumberFormat="1" applyFont="1" applyFill="1" applyBorder="1" applyAlignment="1" applyProtection="1">
      <alignment horizontal="right" vertical="center" wrapText="1"/>
      <protection locked="0"/>
    </xf>
    <xf numFmtId="180" fontId="8" fillId="0" borderId="12" xfId="51" applyNumberFormat="1" applyFont="1" applyFill="1" applyBorder="1" applyAlignment="1" applyProtection="1">
      <alignment horizontal="right" vertical="center" wrapText="1"/>
      <protection locked="0"/>
    </xf>
    <xf numFmtId="49" fontId="18" fillId="0" borderId="12" xfId="51" applyNumberFormat="1" applyFont="1" applyFill="1" applyBorder="1" applyAlignment="1" applyProtection="1">
      <alignment horizontal="center" vertical="center" wrapText="1"/>
    </xf>
    <xf numFmtId="49" fontId="18" fillId="0" borderId="12" xfId="51" applyNumberFormat="1" applyFont="1" applyFill="1" applyBorder="1" applyAlignment="1" applyProtection="1">
      <alignment horizontal="center" vertical="center"/>
    </xf>
    <xf numFmtId="0" fontId="10" fillId="0" borderId="16" xfId="51" applyFont="1" applyFill="1" applyBorder="1" applyAlignment="1" applyProtection="1">
      <alignment horizontal="center" vertical="center"/>
    </xf>
    <xf numFmtId="0" fontId="10" fillId="0" borderId="17" xfId="51" applyFont="1" applyFill="1" applyBorder="1" applyAlignment="1" applyProtection="1">
      <alignment horizontal="center" vertical="center"/>
    </xf>
    <xf numFmtId="0" fontId="10" fillId="0" borderId="18" xfId="51" applyFont="1" applyFill="1" applyBorder="1" applyAlignment="1" applyProtection="1">
      <alignment horizontal="center" vertical="center"/>
    </xf>
    <xf numFmtId="180" fontId="7" fillId="0" borderId="12" xfId="51" applyNumberFormat="1" applyFont="1" applyFill="1" applyBorder="1" applyAlignment="1" applyProtection="1">
      <alignment horizontal="right" vertical="center" wrapText="1"/>
      <protection locked="0"/>
    </xf>
    <xf numFmtId="0" fontId="19" fillId="0" borderId="7" xfId="51" applyFont="1" applyFill="1" applyBorder="1" applyAlignment="1" applyProtection="1">
      <alignment horizontal="center" vertical="center" wrapText="1"/>
    </xf>
    <xf numFmtId="0" fontId="19" fillId="0" borderId="10" xfId="51" applyFont="1" applyFill="1" applyBorder="1" applyAlignment="1" applyProtection="1">
      <alignment horizontal="center" vertical="center" wrapText="1"/>
    </xf>
    <xf numFmtId="4" fontId="7" fillId="0" borderId="11" xfId="51" applyNumberFormat="1" applyFont="1" applyFill="1" applyBorder="1" applyAlignment="1" applyProtection="1">
      <alignment horizontal="right" vertical="center"/>
      <protection locked="0"/>
    </xf>
    <xf numFmtId="0" fontId="10" fillId="0" borderId="11" xfId="51" applyFont="1" applyFill="1" applyBorder="1" applyAlignment="1" applyProtection="1">
      <alignment wrapText="1"/>
    </xf>
    <xf numFmtId="0" fontId="28" fillId="0" borderId="11" xfId="51" applyFont="1" applyFill="1" applyBorder="1" applyAlignment="1" applyProtection="1"/>
    <xf numFmtId="0" fontId="21" fillId="0" borderId="0" xfId="51" applyFont="1" applyFill="1" applyBorder="1" applyAlignment="1" applyProtection="1">
      <alignment horizontal="right" vertical="center" wrapText="1"/>
    </xf>
    <xf numFmtId="0" fontId="21" fillId="0" borderId="0" xfId="51" applyFont="1" applyFill="1" applyBorder="1" applyAlignment="1" applyProtection="1">
      <alignment horizontal="right" wrapText="1"/>
    </xf>
    <xf numFmtId="4" fontId="7" fillId="0" borderId="11" xfId="51" applyNumberFormat="1" applyFont="1" applyFill="1" applyBorder="1" applyAlignment="1" applyProtection="1">
      <alignment vertical="center"/>
    </xf>
    <xf numFmtId="0" fontId="29" fillId="0" borderId="0" xfId="51" applyFont="1" applyFill="1" applyBorder="1" applyAlignment="1" applyProtection="1">
      <alignment horizontal="center"/>
    </xf>
    <xf numFmtId="0" fontId="29" fillId="0" borderId="0" xfId="51" applyFont="1" applyFill="1" applyAlignment="1" applyProtection="1">
      <alignment horizontal="center"/>
    </xf>
    <xf numFmtId="0" fontId="29" fillId="0" borderId="0" xfId="51" applyFont="1" applyFill="1" applyBorder="1" applyAlignment="1" applyProtection="1">
      <alignment horizontal="center" wrapText="1"/>
    </xf>
    <xf numFmtId="0" fontId="29" fillId="0" borderId="0" xfId="51" applyFont="1" applyFill="1" applyBorder="1" applyAlignment="1" applyProtection="1">
      <alignment wrapText="1"/>
    </xf>
    <xf numFmtId="0" fontId="29" fillId="0" borderId="0" xfId="51" applyFont="1" applyFill="1" applyBorder="1" applyAlignment="1" applyProtection="1"/>
    <xf numFmtId="0" fontId="10" fillId="0" borderId="0" xfId="51" applyFont="1" applyFill="1" applyBorder="1" applyAlignment="1" applyProtection="1">
      <alignment horizontal="center" wrapText="1"/>
    </xf>
    <xf numFmtId="0" fontId="10" fillId="0" borderId="0" xfId="51" applyFont="1" applyFill="1" applyBorder="1" applyAlignment="1" applyProtection="1">
      <alignment horizontal="right" wrapText="1"/>
    </xf>
    <xf numFmtId="0" fontId="30" fillId="0" borderId="0" xfId="5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center" wrapText="1"/>
    </xf>
    <xf numFmtId="0" fontId="29" fillId="0" borderId="11" xfId="51" applyFont="1" applyFill="1" applyBorder="1" applyAlignment="1" applyProtection="1">
      <alignment horizontal="center" vertical="center" wrapText="1"/>
    </xf>
    <xf numFmtId="0" fontId="29" fillId="0" borderId="2" xfId="51" applyFont="1" applyFill="1" applyBorder="1" applyAlignment="1" applyProtection="1">
      <alignment horizontal="center" vertical="center" wrapText="1"/>
    </xf>
    <xf numFmtId="180" fontId="7" fillId="0" borderId="11" xfId="51" applyNumberFormat="1" applyFont="1" applyFill="1" applyBorder="1" applyAlignment="1" applyProtection="1">
      <alignment horizontal="right" vertical="center"/>
    </xf>
    <xf numFmtId="180" fontId="8" fillId="0" borderId="2" xfId="51" applyNumberFormat="1" applyFont="1" applyFill="1" applyBorder="1" applyAlignment="1" applyProtection="1">
      <alignment horizontal="right" vertical="center"/>
    </xf>
    <xf numFmtId="0" fontId="10" fillId="0" borderId="0" xfId="51" applyFont="1" applyFill="1" applyBorder="1" applyAlignment="1" applyProtection="1">
      <alignment vertical="top"/>
    </xf>
    <xf numFmtId="49" fontId="18" fillId="0" borderId="2" xfId="51" applyNumberFormat="1" applyFont="1" applyFill="1" applyBorder="1" applyAlignment="1" applyProtection="1">
      <alignment horizontal="center" vertical="center" wrapText="1"/>
    </xf>
    <xf numFmtId="49" fontId="18" fillId="0" borderId="3" xfId="51" applyNumberFormat="1" applyFont="1" applyFill="1" applyBorder="1" applyAlignment="1" applyProtection="1">
      <alignment horizontal="center" vertical="center" wrapText="1"/>
    </xf>
    <xf numFmtId="0" fontId="18" fillId="0" borderId="23" xfId="51" applyFont="1" applyFill="1" applyBorder="1" applyAlignment="1" applyProtection="1">
      <alignment horizontal="center" vertical="center"/>
    </xf>
    <xf numFmtId="49" fontId="18" fillId="0" borderId="2" xfId="51" applyNumberFormat="1" applyFont="1" applyFill="1" applyBorder="1" applyAlignment="1" applyProtection="1">
      <alignment horizontal="center" vertical="center"/>
    </xf>
    <xf numFmtId="49" fontId="18" fillId="0" borderId="8" xfId="51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/>
    <xf numFmtId="0" fontId="31" fillId="0" borderId="0" xfId="51" applyFont="1" applyFill="1" applyBorder="1" applyAlignment="1" applyProtection="1"/>
    <xf numFmtId="0" fontId="21" fillId="0" borderId="0" xfId="51" applyFont="1" applyFill="1" applyBorder="1" applyAlignment="1" applyProtection="1">
      <alignment vertical="center"/>
    </xf>
    <xf numFmtId="0" fontId="32" fillId="0" borderId="0" xfId="51" applyFont="1" applyFill="1" applyBorder="1" applyAlignment="1" applyProtection="1">
      <alignment horizontal="center" vertical="center"/>
    </xf>
    <xf numFmtId="0" fontId="33" fillId="0" borderId="0" xfId="51" applyFont="1" applyFill="1" applyBorder="1" applyAlignment="1" applyProtection="1">
      <alignment horizontal="center" vertical="center"/>
    </xf>
    <xf numFmtId="0" fontId="18" fillId="0" borderId="1" xfId="51" applyFont="1" applyFill="1" applyBorder="1" applyAlignment="1" applyProtection="1">
      <alignment horizontal="center" vertical="center"/>
      <protection locked="0"/>
    </xf>
    <xf numFmtId="0" fontId="7" fillId="0" borderId="11" xfId="51" applyFont="1" applyFill="1" applyBorder="1" applyAlignment="1" applyProtection="1">
      <alignment vertical="center"/>
    </xf>
    <xf numFmtId="180" fontId="7" fillId="0" borderId="11" xfId="51" applyNumberFormat="1" applyFont="1" applyFill="1" applyBorder="1" applyAlignment="1" applyProtection="1">
      <alignment vertical="center"/>
    </xf>
    <xf numFmtId="0" fontId="7" fillId="0" borderId="11" xfId="51" applyFont="1" applyFill="1" applyBorder="1" applyAlignment="1" applyProtection="1">
      <alignment horizontal="left" vertical="center"/>
      <protection locked="0"/>
    </xf>
    <xf numFmtId="0" fontId="7" fillId="0" borderId="11" xfId="51" applyFont="1" applyFill="1" applyBorder="1" applyAlignment="1" applyProtection="1">
      <alignment vertical="center"/>
      <protection locked="0"/>
    </xf>
    <xf numFmtId="0" fontId="7" fillId="0" borderId="11" xfId="51" applyFont="1" applyFill="1" applyBorder="1" applyAlignment="1" applyProtection="1">
      <alignment horizontal="left" vertical="center"/>
    </xf>
    <xf numFmtId="180" fontId="7" fillId="0" borderId="11" xfId="51" applyNumberFormat="1" applyFont="1" applyFill="1" applyBorder="1" applyAlignment="1" applyProtection="1">
      <alignment horizontal="right" vertical="center"/>
      <protection locked="0"/>
    </xf>
    <xf numFmtId="4" fontId="7" fillId="0" borderId="11" xfId="51" applyNumberFormat="1" applyFont="1" applyFill="1" applyBorder="1" applyAlignment="1" applyProtection="1">
      <alignment horizontal="right" vertical="center"/>
    </xf>
    <xf numFmtId="180" fontId="34" fillId="0" borderId="11" xfId="51" applyNumberFormat="1" applyFont="1" applyFill="1" applyBorder="1" applyAlignment="1" applyProtection="1">
      <alignment horizontal="right" vertical="center"/>
    </xf>
    <xf numFmtId="180" fontId="10" fillId="0" borderId="11" xfId="51" applyNumberFormat="1" applyFont="1" applyFill="1" applyBorder="1" applyAlignment="1" applyProtection="1">
      <alignment vertical="center"/>
    </xf>
    <xf numFmtId="0" fontId="10" fillId="0" borderId="11" xfId="51" applyFont="1" applyFill="1" applyBorder="1" applyAlignment="1" applyProtection="1">
      <alignment vertical="center"/>
    </xf>
    <xf numFmtId="0" fontId="34" fillId="0" borderId="11" xfId="51" applyFont="1" applyFill="1" applyBorder="1" applyAlignment="1" applyProtection="1">
      <alignment horizontal="center" vertical="center"/>
    </xf>
    <xf numFmtId="0" fontId="34" fillId="0" borderId="11" xfId="51" applyFont="1" applyFill="1" applyBorder="1" applyAlignment="1" applyProtection="1">
      <alignment horizontal="right" vertical="center"/>
    </xf>
    <xf numFmtId="0" fontId="34" fillId="0" borderId="11" xfId="51" applyFont="1" applyFill="1" applyBorder="1" applyAlignment="1" applyProtection="1">
      <alignment horizontal="center" vertical="center"/>
      <protection locked="0"/>
    </xf>
    <xf numFmtId="0" fontId="7" fillId="0" borderId="0" xfId="51" applyFont="1" applyFill="1" applyBorder="1" applyAlignment="1" applyProtection="1">
      <alignment horizontal="left" vertical="center" wrapText="1"/>
      <protection locked="0"/>
    </xf>
    <xf numFmtId="0" fontId="18" fillId="0" borderId="0" xfId="51" applyFont="1" applyFill="1" applyBorder="1" applyAlignment="1" applyProtection="1">
      <alignment horizontal="left" vertical="center" wrapText="1"/>
    </xf>
    <xf numFmtId="0" fontId="10" fillId="0" borderId="4" xfId="51" applyFont="1" applyFill="1" applyBorder="1" applyAlignment="1" applyProtection="1">
      <alignment horizontal="center" vertical="center" wrapText="1"/>
    </xf>
    <xf numFmtId="180" fontId="7" fillId="0" borderId="8" xfId="51" applyNumberFormat="1" applyFont="1" applyFill="1" applyBorder="1" applyAlignment="1" applyProtection="1">
      <alignment horizontal="right" vertical="center"/>
    </xf>
    <xf numFmtId="0" fontId="16" fillId="0" borderId="0" xfId="51" applyFont="1" applyFill="1" applyBorder="1" applyAlignment="1" applyProtection="1">
      <alignment horizontal="center" vertical="center"/>
      <protection locked="0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23" xfId="51" applyFont="1" applyFill="1" applyBorder="1" applyAlignment="1" applyProtection="1">
      <alignment horizontal="center" vertical="center" wrapText="1"/>
      <protection locked="0"/>
    </xf>
    <xf numFmtId="0" fontId="10" fillId="0" borderId="3" xfId="51" applyFont="1" applyFill="1" applyBorder="1" applyAlignment="1" applyProtection="1">
      <alignment horizontal="center" vertical="center" wrapText="1"/>
    </xf>
    <xf numFmtId="0" fontId="10" fillId="0" borderId="5" xfId="51" applyFont="1" applyFill="1" applyBorder="1" applyAlignment="1" applyProtection="1">
      <alignment horizontal="center" vertical="center" wrapText="1"/>
      <protection locked="0"/>
    </xf>
    <xf numFmtId="0" fontId="10" fillId="0" borderId="25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8" xfId="51" applyFont="1" applyFill="1" applyBorder="1" applyAlignment="1" applyProtection="1">
      <alignment horizontal="center" vertical="center" wrapText="1"/>
    </xf>
    <xf numFmtId="0" fontId="10" fillId="0" borderId="15" xfId="51" applyFont="1" applyFill="1" applyBorder="1" applyAlignment="1" applyProtection="1">
      <alignment horizontal="center" vertical="center" wrapText="1"/>
    </xf>
    <xf numFmtId="0" fontId="21" fillId="0" borderId="2" xfId="51" applyFont="1" applyFill="1" applyBorder="1" applyAlignment="1" applyProtection="1">
      <alignment horizontal="center" vertical="center"/>
    </xf>
    <xf numFmtId="0" fontId="21" fillId="0" borderId="11" xfId="51" applyFont="1" applyFill="1" applyBorder="1" applyAlignment="1" applyProtection="1">
      <alignment horizontal="center" vertical="center"/>
    </xf>
    <xf numFmtId="180" fontId="21" fillId="0" borderId="11" xfId="51" applyNumberFormat="1" applyFont="1" applyFill="1" applyBorder="1" applyAlignment="1" applyProtection="1">
      <alignment horizontal="right" vertical="center"/>
    </xf>
    <xf numFmtId="0" fontId="7" fillId="0" borderId="2" xfId="51" applyFont="1" applyFill="1" applyBorder="1" applyAlignment="1" applyProtection="1">
      <alignment horizontal="center" vertical="center"/>
      <protection locked="0"/>
    </xf>
    <xf numFmtId="0" fontId="7" fillId="0" borderId="4" xfId="51" applyFont="1" applyFill="1" applyBorder="1" applyAlignment="1" applyProtection="1">
      <alignment horizontal="center" vertical="center"/>
      <protection locked="0"/>
    </xf>
    <xf numFmtId="43" fontId="7" fillId="0" borderId="11" xfId="51" applyNumberFormat="1" applyFont="1" applyFill="1" applyBorder="1" applyAlignment="1" applyProtection="1">
      <alignment horizontal="right" vertical="center"/>
      <protection locked="0"/>
    </xf>
    <xf numFmtId="0" fontId="21" fillId="0" borderId="0" xfId="51" applyFont="1" applyFill="1" applyBorder="1" applyAlignment="1" applyProtection="1">
      <protection locked="0"/>
    </xf>
    <xf numFmtId="0" fontId="18" fillId="0" borderId="0" xfId="51" applyFont="1" applyFill="1" applyBorder="1" applyAlignment="1" applyProtection="1">
      <protection locked="0"/>
    </xf>
    <xf numFmtId="0" fontId="10" fillId="0" borderId="12" xfId="51" applyFont="1" applyFill="1" applyBorder="1" applyAlignment="1" applyProtection="1">
      <alignment horizontal="center" vertical="center" wrapText="1"/>
      <protection locked="0"/>
    </xf>
    <xf numFmtId="0" fontId="10" fillId="0" borderId="2" xfId="51" applyFont="1" applyFill="1" applyBorder="1" applyAlignment="1" applyProtection="1">
      <alignment horizontal="center" vertical="center" wrapText="1"/>
    </xf>
    <xf numFmtId="0" fontId="10" fillId="0" borderId="14" xfId="51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right" vertical="center"/>
      <protection locked="0"/>
    </xf>
    <xf numFmtId="43" fontId="7" fillId="0" borderId="2" xfId="51" applyNumberFormat="1" applyFont="1" applyFill="1" applyBorder="1" applyAlignment="1" applyProtection="1">
      <alignment horizontal="right" vertical="center"/>
      <protection locked="0"/>
    </xf>
    <xf numFmtId="0" fontId="21" fillId="0" borderId="0" xfId="51" applyFont="1" applyFill="1" applyBorder="1" applyAlignment="1" applyProtection="1">
      <alignment horizontal="right" vertical="center"/>
      <protection locked="0"/>
    </xf>
    <xf numFmtId="0" fontId="21" fillId="0" borderId="0" xfId="51" applyFont="1" applyFill="1" applyBorder="1" applyAlignment="1" applyProtection="1">
      <alignment horizontal="right"/>
      <protection locked="0"/>
    </xf>
    <xf numFmtId="0" fontId="10" fillId="0" borderId="12" xfId="51" applyFont="1" applyFill="1" applyBorder="1" applyAlignment="1" applyProtection="1">
      <alignment horizontal="center" vertical="center" wrapText="1"/>
    </xf>
    <xf numFmtId="0" fontId="10" fillId="0" borderId="16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right" vertical="center"/>
      <protection locked="0"/>
    </xf>
    <xf numFmtId="0" fontId="7" fillId="0" borderId="16" xfId="51" applyFont="1" applyFill="1" applyBorder="1" applyAlignment="1" applyProtection="1">
      <alignment horizontal="right" vertical="center"/>
      <protection locked="0"/>
    </xf>
    <xf numFmtId="0" fontId="35" fillId="0" borderId="0" xfId="51" applyFont="1" applyFill="1" applyBorder="1" applyAlignment="1" applyProtection="1"/>
    <xf numFmtId="0" fontId="17" fillId="0" borderId="0" xfId="51" applyFont="1" applyFill="1" applyBorder="1" applyAlignment="1" applyProtection="1">
      <alignment horizontal="center" vertical="top"/>
    </xf>
    <xf numFmtId="180" fontId="8" fillId="0" borderId="11" xfId="51" applyNumberFormat="1" applyFont="1" applyFill="1" applyBorder="1" applyAlignment="1" applyProtection="1">
      <alignment horizontal="right" vertical="center"/>
    </xf>
    <xf numFmtId="0" fontId="7" fillId="0" borderId="8" xfId="51" applyFont="1" applyFill="1" applyBorder="1" applyAlignment="1" applyProtection="1">
      <alignment horizontal="left" vertical="center"/>
    </xf>
    <xf numFmtId="4" fontId="7" fillId="0" borderId="13" xfId="51" applyNumberFormat="1" applyFont="1" applyFill="1" applyBorder="1" applyAlignment="1" applyProtection="1">
      <alignment horizontal="right" vertical="center"/>
      <protection locked="0"/>
    </xf>
    <xf numFmtId="0" fontId="10" fillId="0" borderId="11" xfId="51" applyFont="1" applyFill="1" applyBorder="1" applyAlignment="1" applyProtection="1"/>
    <xf numFmtId="180" fontId="10" fillId="0" borderId="11" xfId="51" applyNumberFormat="1" applyFont="1" applyFill="1" applyBorder="1" applyAlignment="1" applyProtection="1"/>
    <xf numFmtId="0" fontId="10" fillId="0" borderId="8" xfId="51" applyFont="1" applyFill="1" applyBorder="1" applyAlignment="1" applyProtection="1"/>
    <xf numFmtId="180" fontId="10" fillId="0" borderId="13" xfId="51" applyNumberFormat="1" applyFont="1" applyFill="1" applyBorder="1" applyAlignment="1" applyProtection="1"/>
    <xf numFmtId="0" fontId="34" fillId="0" borderId="8" xfId="51" applyFont="1" applyFill="1" applyBorder="1" applyAlignment="1" applyProtection="1">
      <alignment horizontal="center" vertical="center"/>
    </xf>
    <xf numFmtId="180" fontId="34" fillId="0" borderId="13" xfId="51" applyNumberFormat="1" applyFont="1" applyFill="1" applyBorder="1" applyAlignment="1" applyProtection="1">
      <alignment horizontal="right" vertical="center"/>
    </xf>
    <xf numFmtId="180" fontId="7" fillId="0" borderId="13" xfId="51" applyNumberFormat="1" applyFont="1" applyFill="1" applyBorder="1" applyAlignment="1" applyProtection="1">
      <alignment horizontal="right" vertical="center"/>
    </xf>
    <xf numFmtId="0" fontId="7" fillId="0" borderId="11" xfId="51" applyFont="1" applyFill="1" applyBorder="1" applyAlignment="1" applyProtection="1">
      <alignment horizontal="right" vertical="center"/>
    </xf>
    <xf numFmtId="0" fontId="7" fillId="0" borderId="13" xfId="51" applyFont="1" applyFill="1" applyBorder="1" applyAlignment="1" applyProtection="1">
      <alignment horizontal="right" vertical="center"/>
    </xf>
    <xf numFmtId="0" fontId="34" fillId="0" borderId="8" xfId="51" applyFont="1" applyFill="1" applyBorder="1" applyAlignment="1" applyProtection="1">
      <alignment horizontal="center" vertical="center"/>
      <protection locked="0"/>
    </xf>
    <xf numFmtId="180" fontId="34" fillId="0" borderId="11" xfId="5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justify"/>
    </xf>
    <xf numFmtId="0" fontId="39" fillId="0" borderId="12" xfId="0" applyFont="1" applyBorder="1" applyAlignment="1">
      <alignment horizontal="left"/>
    </xf>
    <xf numFmtId="0" fontId="39" fillId="0" borderId="12" xfId="0" applyFont="1" applyFill="1" applyBorder="1" applyAlignment="1">
      <alignment horizontal="left"/>
    </xf>
    <xf numFmtId="0" fontId="21" fillId="0" borderId="0" xfId="0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3" xfId="50"/>
    <cellStyle name="Normal" xfId="51"/>
    <cellStyle name="常规 2" xfId="52"/>
    <cellStyle name="常规 5" xfId="53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3" sqref="C13"/>
    </sheetView>
  </sheetViews>
  <sheetFormatPr defaultColWidth="9.14285714285714" defaultRowHeight="20" customHeight="1" outlineLevelCol="3"/>
  <cols>
    <col min="1" max="1" width="13.5714285714286" style="82" customWidth="1"/>
    <col min="2" max="2" width="9.14285714285714" style="371"/>
    <col min="3" max="3" width="88.7142857142857" style="82" customWidth="1"/>
    <col min="4" max="16384" width="9.14285714285714" style="82"/>
  </cols>
  <sheetData>
    <row r="1" s="370" customFormat="1" ht="48" customHeight="1" spans="2:3">
      <c r="B1" s="372"/>
      <c r="C1" s="372"/>
    </row>
    <row r="2" s="82" customFormat="1" ht="27" customHeight="1" spans="2:3">
      <c r="B2" s="373" t="s">
        <v>0</v>
      </c>
      <c r="C2" s="373" t="s">
        <v>1</v>
      </c>
    </row>
    <row r="3" s="82" customFormat="1" customHeight="1" spans="2:3">
      <c r="B3" s="374">
        <v>1</v>
      </c>
      <c r="C3" s="375" t="s">
        <v>2</v>
      </c>
    </row>
    <row r="4" s="82" customFormat="1" customHeight="1" spans="2:3">
      <c r="B4" s="374">
        <v>2</v>
      </c>
      <c r="C4" s="375" t="s">
        <v>3</v>
      </c>
    </row>
    <row r="5" s="82" customFormat="1" customHeight="1" spans="2:3">
      <c r="B5" s="374">
        <v>3</v>
      </c>
      <c r="C5" s="375" t="s">
        <v>4</v>
      </c>
    </row>
    <row r="6" s="82" customFormat="1" customHeight="1" spans="2:3">
      <c r="B6" s="374">
        <v>4</v>
      </c>
      <c r="C6" s="375" t="s">
        <v>5</v>
      </c>
    </row>
    <row r="7" s="82" customFormat="1" customHeight="1" spans="2:3">
      <c r="B7" s="374">
        <v>5</v>
      </c>
      <c r="C7" s="376" t="s">
        <v>6</v>
      </c>
    </row>
    <row r="8" s="82" customFormat="1" customHeight="1" spans="2:3">
      <c r="B8" s="374">
        <v>6</v>
      </c>
      <c r="C8" s="376" t="s">
        <v>7</v>
      </c>
    </row>
    <row r="9" s="82" customFormat="1" customHeight="1" spans="2:3">
      <c r="B9" s="374">
        <v>7</v>
      </c>
      <c r="C9" s="376" t="s">
        <v>8</v>
      </c>
    </row>
    <row r="10" s="82" customFormat="1" customHeight="1" spans="2:3">
      <c r="B10" s="374">
        <v>8</v>
      </c>
      <c r="C10" s="376" t="s">
        <v>9</v>
      </c>
    </row>
    <row r="11" s="82" customFormat="1" customHeight="1" spans="2:3">
      <c r="B11" s="374">
        <v>9</v>
      </c>
      <c r="C11" s="377" t="s">
        <v>10</v>
      </c>
    </row>
    <row r="12" s="82" customFormat="1" customHeight="1" spans="2:3">
      <c r="B12" s="374">
        <v>10</v>
      </c>
      <c r="C12" s="377" t="s">
        <v>11</v>
      </c>
    </row>
    <row r="13" s="82" customFormat="1" customHeight="1" spans="2:3">
      <c r="B13" s="374">
        <v>11</v>
      </c>
      <c r="C13" s="375" t="s">
        <v>12</v>
      </c>
    </row>
    <row r="14" s="82" customFormat="1" customHeight="1" spans="2:3">
      <c r="B14" s="374">
        <v>12</v>
      </c>
      <c r="C14" s="375" t="s">
        <v>13</v>
      </c>
    </row>
    <row r="15" s="82" customFormat="1" customHeight="1" spans="2:4">
      <c r="B15" s="374">
        <v>13</v>
      </c>
      <c r="C15" s="375" t="s">
        <v>14</v>
      </c>
      <c r="D15" s="378"/>
    </row>
    <row r="16" s="82" customFormat="1" customHeight="1" spans="2:3">
      <c r="B16" s="374">
        <v>14</v>
      </c>
      <c r="C16" s="376" t="s">
        <v>15</v>
      </c>
    </row>
    <row r="17" s="82" customFormat="1" customHeight="1" spans="2:3">
      <c r="B17" s="374">
        <v>15</v>
      </c>
      <c r="C17" s="376" t="s">
        <v>16</v>
      </c>
    </row>
    <row r="18" s="82" customFormat="1" customHeight="1" spans="2:3">
      <c r="B18" s="374">
        <v>16</v>
      </c>
      <c r="C18" s="376" t="s">
        <v>17</v>
      </c>
    </row>
    <row r="19" s="82" customFormat="1" customHeight="1" spans="2:3">
      <c r="B19" s="374">
        <v>17</v>
      </c>
      <c r="C19" s="375" t="s">
        <v>18</v>
      </c>
    </row>
    <row r="20" s="82" customFormat="1" customHeight="1" spans="2:3">
      <c r="B20" s="374">
        <v>18</v>
      </c>
      <c r="C20" s="375" t="s">
        <v>19</v>
      </c>
    </row>
    <row r="21" s="82" customFormat="1" customHeight="1" spans="2:3">
      <c r="B21" s="374">
        <v>19</v>
      </c>
      <c r="C21" s="375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zoomScaleSheetLayoutView="60" topLeftCell="A3" workbookViewId="0">
      <selection activeCell="E16" sqref="E16"/>
    </sheetView>
  </sheetViews>
  <sheetFormatPr defaultColWidth="8.88571428571429" defaultRowHeight="12"/>
  <cols>
    <col min="1" max="1" width="34.2857142857143" style="64" customWidth="1"/>
    <col min="2" max="2" width="29" style="64" customWidth="1"/>
    <col min="3" max="5" width="23.5714285714286" style="64" customWidth="1"/>
    <col min="6" max="6" width="11.2857142857143" style="65" customWidth="1"/>
    <col min="7" max="7" width="25.1333333333333" style="64" customWidth="1"/>
    <col min="8" max="8" width="15.5714285714286" style="65" customWidth="1"/>
    <col min="9" max="9" width="13.4285714285714" style="65" customWidth="1"/>
    <col min="10" max="10" width="18.847619047619" style="64" customWidth="1"/>
    <col min="11" max="11" width="9.13333333333333" style="65" customWidth="1"/>
    <col min="12" max="16384" width="9.13333333333333" style="65"/>
  </cols>
  <sheetData>
    <row r="1" customHeight="1" spans="10:10">
      <c r="J1" s="79"/>
    </row>
    <row r="2" ht="28.5" customHeight="1" spans="1:10">
      <c r="A2" s="66" t="s">
        <v>10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">
      <c r="A3" s="69" t="s">
        <v>21</v>
      </c>
    </row>
    <row r="4" ht="44.25" customHeight="1" spans="1:10">
      <c r="A4" s="70" t="s">
        <v>339</v>
      </c>
      <c r="B4" s="70" t="s">
        <v>340</v>
      </c>
      <c r="C4" s="70" t="s">
        <v>341</v>
      </c>
      <c r="D4" s="70" t="s">
        <v>342</v>
      </c>
      <c r="E4" s="70" t="s">
        <v>343</v>
      </c>
      <c r="F4" s="71" t="s">
        <v>344</v>
      </c>
      <c r="G4" s="70" t="s">
        <v>345</v>
      </c>
      <c r="H4" s="71" t="s">
        <v>346</v>
      </c>
      <c r="I4" s="71" t="s">
        <v>347</v>
      </c>
      <c r="J4" s="70" t="s">
        <v>348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244" t="s">
        <v>349</v>
      </c>
      <c r="B6" s="245" t="s">
        <v>350</v>
      </c>
      <c r="C6" s="77" t="s">
        <v>351</v>
      </c>
      <c r="D6" s="77" t="s">
        <v>352</v>
      </c>
      <c r="E6" s="77" t="s">
        <v>353</v>
      </c>
      <c r="F6" s="77" t="s">
        <v>354</v>
      </c>
      <c r="G6" s="77" t="s">
        <v>189</v>
      </c>
      <c r="H6" s="77" t="s">
        <v>355</v>
      </c>
      <c r="I6" s="77" t="s">
        <v>356</v>
      </c>
      <c r="J6" s="78" t="s">
        <v>357</v>
      </c>
    </row>
    <row r="7" ht="42" customHeight="1" spans="1:10">
      <c r="A7" s="246"/>
      <c r="B7" s="247"/>
      <c r="C7" s="77" t="s">
        <v>358</v>
      </c>
      <c r="D7" s="77" t="s">
        <v>359</v>
      </c>
      <c r="E7" s="77" t="s">
        <v>360</v>
      </c>
      <c r="F7" s="77" t="s">
        <v>361</v>
      </c>
      <c r="G7" s="77" t="s">
        <v>218</v>
      </c>
      <c r="H7" s="77" t="s">
        <v>362</v>
      </c>
      <c r="I7" s="77" t="s">
        <v>356</v>
      </c>
      <c r="J7" s="78" t="s">
        <v>363</v>
      </c>
    </row>
    <row r="8" ht="42" customHeight="1" spans="1:10">
      <c r="A8" s="248"/>
      <c r="B8" s="249"/>
      <c r="C8" s="77" t="s">
        <v>364</v>
      </c>
      <c r="D8" s="77" t="s">
        <v>365</v>
      </c>
      <c r="E8" s="77" t="s">
        <v>366</v>
      </c>
      <c r="F8" s="77" t="s">
        <v>361</v>
      </c>
      <c r="G8" s="77" t="s">
        <v>367</v>
      </c>
      <c r="H8" s="77" t="s">
        <v>368</v>
      </c>
      <c r="I8" s="77" t="s">
        <v>369</v>
      </c>
      <c r="J8" s="78" t="s">
        <v>370</v>
      </c>
    </row>
    <row r="9" ht="42" customHeight="1" spans="1:10">
      <c r="A9" s="244" t="s">
        <v>371</v>
      </c>
      <c r="B9" s="245" t="s">
        <v>372</v>
      </c>
      <c r="C9" s="77" t="s">
        <v>351</v>
      </c>
      <c r="D9" s="77" t="s">
        <v>352</v>
      </c>
      <c r="E9" s="77" t="s">
        <v>353</v>
      </c>
      <c r="F9" s="77" t="s">
        <v>354</v>
      </c>
      <c r="G9" s="77" t="s">
        <v>189</v>
      </c>
      <c r="H9" s="77" t="s">
        <v>355</v>
      </c>
      <c r="I9" s="77" t="s">
        <v>356</v>
      </c>
      <c r="J9" s="78" t="s">
        <v>373</v>
      </c>
    </row>
    <row r="10" ht="42" customHeight="1" spans="1:10">
      <c r="A10" s="246"/>
      <c r="B10" s="247"/>
      <c r="C10" s="77" t="s">
        <v>358</v>
      </c>
      <c r="D10" s="77" t="s">
        <v>359</v>
      </c>
      <c r="E10" s="77" t="s">
        <v>374</v>
      </c>
      <c r="F10" s="77" t="s">
        <v>361</v>
      </c>
      <c r="G10" s="77" t="s">
        <v>375</v>
      </c>
      <c r="H10" s="77" t="s">
        <v>368</v>
      </c>
      <c r="I10" s="77" t="s">
        <v>369</v>
      </c>
      <c r="J10" s="78" t="s">
        <v>376</v>
      </c>
    </row>
    <row r="11" ht="42" customHeight="1" spans="1:10">
      <c r="A11" s="248"/>
      <c r="B11" s="249"/>
      <c r="C11" s="77" t="s">
        <v>364</v>
      </c>
      <c r="D11" s="77" t="s">
        <v>365</v>
      </c>
      <c r="E11" s="77" t="s">
        <v>377</v>
      </c>
      <c r="F11" s="77" t="s">
        <v>361</v>
      </c>
      <c r="G11" s="77" t="s">
        <v>375</v>
      </c>
      <c r="H11" s="77" t="s">
        <v>368</v>
      </c>
      <c r="I11" s="77" t="s">
        <v>369</v>
      </c>
      <c r="J11" s="78" t="s">
        <v>378</v>
      </c>
    </row>
    <row r="12" ht="42" customHeight="1" spans="1:10">
      <c r="A12" s="244" t="s">
        <v>379</v>
      </c>
      <c r="B12" s="244" t="s">
        <v>380</v>
      </c>
      <c r="C12" s="77" t="s">
        <v>351</v>
      </c>
      <c r="D12" s="77" t="s">
        <v>381</v>
      </c>
      <c r="E12" s="77" t="s">
        <v>382</v>
      </c>
      <c r="F12" s="77" t="s">
        <v>383</v>
      </c>
      <c r="G12" s="77" t="s">
        <v>189</v>
      </c>
      <c r="H12" s="77" t="s">
        <v>384</v>
      </c>
      <c r="I12" s="77" t="s">
        <v>356</v>
      </c>
      <c r="J12" s="78" t="s">
        <v>385</v>
      </c>
    </row>
    <row r="13" ht="56.25" spans="1:10">
      <c r="A13" s="246"/>
      <c r="B13" s="246"/>
      <c r="C13" s="77" t="s">
        <v>351</v>
      </c>
      <c r="D13" s="77" t="s">
        <v>381</v>
      </c>
      <c r="E13" s="77" t="s">
        <v>386</v>
      </c>
      <c r="F13" s="77" t="s">
        <v>383</v>
      </c>
      <c r="G13" s="77" t="s">
        <v>222</v>
      </c>
      <c r="H13" s="77" t="s">
        <v>387</v>
      </c>
      <c r="I13" s="77" t="s">
        <v>356</v>
      </c>
      <c r="J13" s="78" t="s">
        <v>388</v>
      </c>
    </row>
    <row r="14" ht="45" spans="1:10">
      <c r="A14" s="246"/>
      <c r="B14" s="246"/>
      <c r="C14" s="77" t="s">
        <v>351</v>
      </c>
      <c r="D14" s="77" t="s">
        <v>381</v>
      </c>
      <c r="E14" s="77" t="s">
        <v>389</v>
      </c>
      <c r="F14" s="77" t="s">
        <v>383</v>
      </c>
      <c r="G14" s="77" t="s">
        <v>192</v>
      </c>
      <c r="H14" s="77" t="s">
        <v>387</v>
      </c>
      <c r="I14" s="77" t="s">
        <v>356</v>
      </c>
      <c r="J14" s="78" t="s">
        <v>390</v>
      </c>
    </row>
    <row r="15" ht="42" customHeight="1" spans="1:10">
      <c r="A15" s="246"/>
      <c r="B15" s="246"/>
      <c r="C15" s="77" t="s">
        <v>351</v>
      </c>
      <c r="D15" s="77" t="s">
        <v>381</v>
      </c>
      <c r="E15" s="77" t="s">
        <v>391</v>
      </c>
      <c r="F15" s="77" t="s">
        <v>383</v>
      </c>
      <c r="G15" s="77" t="s">
        <v>222</v>
      </c>
      <c r="H15" s="77" t="s">
        <v>387</v>
      </c>
      <c r="I15" s="77" t="s">
        <v>356</v>
      </c>
      <c r="J15" s="78" t="s">
        <v>392</v>
      </c>
    </row>
    <row r="16" ht="42" customHeight="1" spans="1:10">
      <c r="A16" s="246"/>
      <c r="B16" s="246"/>
      <c r="C16" s="77" t="s">
        <v>351</v>
      </c>
      <c r="D16" s="77" t="s">
        <v>393</v>
      </c>
      <c r="E16" s="77" t="s">
        <v>394</v>
      </c>
      <c r="F16" s="77" t="s">
        <v>383</v>
      </c>
      <c r="G16" s="77" t="s">
        <v>190</v>
      </c>
      <c r="H16" s="77" t="s">
        <v>387</v>
      </c>
      <c r="I16" s="77" t="s">
        <v>356</v>
      </c>
      <c r="J16" s="78" t="s">
        <v>392</v>
      </c>
    </row>
    <row r="17" ht="42" customHeight="1" spans="1:10">
      <c r="A17" s="246"/>
      <c r="B17" s="246"/>
      <c r="C17" s="77" t="s">
        <v>351</v>
      </c>
      <c r="D17" s="77" t="s">
        <v>352</v>
      </c>
      <c r="E17" s="77" t="s">
        <v>353</v>
      </c>
      <c r="F17" s="77" t="s">
        <v>354</v>
      </c>
      <c r="G17" s="77" t="s">
        <v>189</v>
      </c>
      <c r="H17" s="77" t="s">
        <v>355</v>
      </c>
      <c r="I17" s="77" t="s">
        <v>356</v>
      </c>
      <c r="J17" s="78" t="s">
        <v>373</v>
      </c>
    </row>
    <row r="18" ht="45" spans="1:10">
      <c r="A18" s="246"/>
      <c r="B18" s="246"/>
      <c r="C18" s="77" t="s">
        <v>351</v>
      </c>
      <c r="D18" s="77" t="s">
        <v>352</v>
      </c>
      <c r="E18" s="77" t="s">
        <v>395</v>
      </c>
      <c r="F18" s="77" t="s">
        <v>354</v>
      </c>
      <c r="G18" s="77" t="s">
        <v>225</v>
      </c>
      <c r="H18" s="77" t="s">
        <v>355</v>
      </c>
      <c r="I18" s="77" t="s">
        <v>356</v>
      </c>
      <c r="J18" s="78" t="s">
        <v>396</v>
      </c>
    </row>
    <row r="19" ht="45" spans="1:10">
      <c r="A19" s="246"/>
      <c r="B19" s="246"/>
      <c r="C19" s="77" t="s">
        <v>351</v>
      </c>
      <c r="D19" s="77" t="s">
        <v>397</v>
      </c>
      <c r="E19" s="77" t="s">
        <v>398</v>
      </c>
      <c r="F19" s="77" t="s">
        <v>354</v>
      </c>
      <c r="G19" s="77" t="s">
        <v>399</v>
      </c>
      <c r="H19" s="77" t="s">
        <v>400</v>
      </c>
      <c r="I19" s="77" t="s">
        <v>356</v>
      </c>
      <c r="J19" s="78" t="s">
        <v>401</v>
      </c>
    </row>
    <row r="20" ht="42" customHeight="1" spans="1:10">
      <c r="A20" s="246"/>
      <c r="B20" s="246"/>
      <c r="C20" s="77" t="s">
        <v>358</v>
      </c>
      <c r="D20" s="77" t="s">
        <v>402</v>
      </c>
      <c r="E20" s="77" t="s">
        <v>403</v>
      </c>
      <c r="F20" s="77" t="s">
        <v>361</v>
      </c>
      <c r="G20" s="77" t="s">
        <v>404</v>
      </c>
      <c r="H20" s="77" t="s">
        <v>405</v>
      </c>
      <c r="I20" s="77" t="s">
        <v>369</v>
      </c>
      <c r="J20" s="78" t="s">
        <v>406</v>
      </c>
    </row>
    <row r="21" ht="42" customHeight="1" spans="1:10">
      <c r="A21" s="248"/>
      <c r="B21" s="248"/>
      <c r="C21" s="77" t="s">
        <v>364</v>
      </c>
      <c r="D21" s="77" t="s">
        <v>365</v>
      </c>
      <c r="E21" s="77" t="s">
        <v>407</v>
      </c>
      <c r="F21" s="77" t="s">
        <v>361</v>
      </c>
      <c r="G21" s="77" t="s">
        <v>220</v>
      </c>
      <c r="H21" s="77" t="s">
        <v>368</v>
      </c>
      <c r="I21" s="77" t="s">
        <v>369</v>
      </c>
      <c r="J21" s="78" t="s">
        <v>408</v>
      </c>
    </row>
    <row r="22" ht="42" customHeight="1" spans="1:10">
      <c r="A22" s="244" t="s">
        <v>308</v>
      </c>
      <c r="B22" s="250" t="s">
        <v>308</v>
      </c>
      <c r="C22" s="77" t="s">
        <v>351</v>
      </c>
      <c r="D22" s="77" t="s">
        <v>393</v>
      </c>
      <c r="E22" s="77" t="s">
        <v>409</v>
      </c>
      <c r="F22" s="77" t="s">
        <v>383</v>
      </c>
      <c r="G22" s="77" t="s">
        <v>187</v>
      </c>
      <c r="H22" s="77" t="s">
        <v>410</v>
      </c>
      <c r="I22" s="77" t="s">
        <v>356</v>
      </c>
      <c r="J22" s="78" t="s">
        <v>411</v>
      </c>
    </row>
    <row r="23" ht="56.25" spans="1:10">
      <c r="A23" s="246"/>
      <c r="B23" s="251"/>
      <c r="C23" s="77" t="s">
        <v>351</v>
      </c>
      <c r="D23" s="77" t="s">
        <v>352</v>
      </c>
      <c r="E23" s="77" t="s">
        <v>412</v>
      </c>
      <c r="F23" s="77" t="s">
        <v>383</v>
      </c>
      <c r="G23" s="77" t="s">
        <v>413</v>
      </c>
      <c r="H23" s="77" t="s">
        <v>368</v>
      </c>
      <c r="I23" s="77" t="s">
        <v>356</v>
      </c>
      <c r="J23" s="78" t="s">
        <v>414</v>
      </c>
    </row>
    <row r="24" ht="67.5" spans="1:10">
      <c r="A24" s="246"/>
      <c r="B24" s="251"/>
      <c r="C24" s="77" t="s">
        <v>358</v>
      </c>
      <c r="D24" s="77" t="s">
        <v>402</v>
      </c>
      <c r="E24" s="77" t="s">
        <v>415</v>
      </c>
      <c r="F24" s="77" t="s">
        <v>383</v>
      </c>
      <c r="G24" s="77" t="s">
        <v>413</v>
      </c>
      <c r="H24" s="77" t="s">
        <v>368</v>
      </c>
      <c r="I24" s="77" t="s">
        <v>356</v>
      </c>
      <c r="J24" s="78" t="s">
        <v>416</v>
      </c>
    </row>
    <row r="25" ht="67.5" spans="1:10">
      <c r="A25" s="248"/>
      <c r="B25" s="252"/>
      <c r="C25" s="77" t="s">
        <v>364</v>
      </c>
      <c r="D25" s="77" t="s">
        <v>365</v>
      </c>
      <c r="E25" s="77" t="s">
        <v>417</v>
      </c>
      <c r="F25" s="77" t="s">
        <v>361</v>
      </c>
      <c r="G25" s="77" t="s">
        <v>413</v>
      </c>
      <c r="H25" s="77" t="s">
        <v>368</v>
      </c>
      <c r="I25" s="77" t="s">
        <v>369</v>
      </c>
      <c r="J25" s="78" t="s">
        <v>418</v>
      </c>
    </row>
  </sheetData>
  <mergeCells count="10">
    <mergeCell ref="A2:J2"/>
    <mergeCell ref="A3:H3"/>
    <mergeCell ref="A6:A8"/>
    <mergeCell ref="A9:A11"/>
    <mergeCell ref="A12:A21"/>
    <mergeCell ref="A22:A25"/>
    <mergeCell ref="B6:B8"/>
    <mergeCell ref="B9:B11"/>
    <mergeCell ref="B12:B21"/>
    <mergeCell ref="B22:B25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11" workbookViewId="0">
      <selection activeCell="C24" sqref="C24"/>
    </sheetView>
  </sheetViews>
  <sheetFormatPr defaultColWidth="8.57142857142857" defaultRowHeight="14.25" customHeight="1"/>
  <cols>
    <col min="1" max="1" width="18.1428571428571" style="8" customWidth="1"/>
    <col min="2" max="2" width="23.4285714285714" style="8" customWidth="1"/>
    <col min="3" max="3" width="37.1428571428571" style="8" customWidth="1"/>
    <col min="4" max="4" width="15.5714285714286" style="8" customWidth="1"/>
    <col min="5" max="5" width="47.8571428571429" style="8" customWidth="1"/>
    <col min="6" max="7" width="9.85714285714286" style="8" customWidth="1"/>
    <col min="8" max="8" width="22.7142857142857" style="8" customWidth="1"/>
    <col min="9" max="9" width="22.1428571428571" style="8" customWidth="1"/>
    <col min="10" max="10" width="10" style="8" customWidth="1"/>
    <col min="11" max="11" width="14.1428571428571" style="8" customWidth="1"/>
    <col min="12" max="12" width="13.7142857142857" style="8" customWidth="1"/>
    <col min="13" max="13" width="20" style="8" customWidth="1"/>
    <col min="14" max="16384" width="8.57142857142857" style="8" customWidth="1"/>
  </cols>
  <sheetData>
    <row r="1" s="8" customFormat="1" customHeight="1" spans="1:13">
      <c r="A1" s="174"/>
      <c r="B1" s="174"/>
      <c r="C1" s="174"/>
      <c r="D1" s="174"/>
      <c r="E1" s="174"/>
      <c r="F1" s="174"/>
      <c r="G1" s="174"/>
      <c r="H1" s="174"/>
      <c r="I1" s="174"/>
      <c r="J1" s="221"/>
      <c r="K1" s="221"/>
      <c r="L1" s="221"/>
      <c r="M1" s="222"/>
    </row>
    <row r="2" s="8" customFormat="1" ht="41.25" customHeight="1" spans="1:13">
      <c r="A2" s="174" t="s">
        <v>419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="8" customFormat="1" ht="17.25" customHeight="1" spans="1:13">
      <c r="A3" s="176" t="s">
        <v>21</v>
      </c>
      <c r="B3" s="176"/>
      <c r="C3" s="177"/>
      <c r="D3" s="178"/>
      <c r="E3" s="178"/>
      <c r="F3" s="178"/>
      <c r="G3" s="178"/>
      <c r="H3" s="178"/>
      <c r="I3" s="223"/>
      <c r="J3" s="221"/>
      <c r="K3" s="221"/>
      <c r="L3" s="221"/>
      <c r="M3" s="222" t="s">
        <v>194</v>
      </c>
    </row>
    <row r="4" s="8" customFormat="1" ht="30" customHeight="1" spans="1:13">
      <c r="A4" s="179" t="s">
        <v>420</v>
      </c>
      <c r="B4" s="180">
        <v>654001</v>
      </c>
      <c r="C4" s="181"/>
      <c r="D4" s="181"/>
      <c r="E4" s="182"/>
      <c r="F4" s="183" t="s">
        <v>421</v>
      </c>
      <c r="G4" s="184"/>
      <c r="H4" s="185" t="s">
        <v>90</v>
      </c>
      <c r="I4" s="181"/>
      <c r="J4" s="181"/>
      <c r="K4" s="181"/>
      <c r="L4" s="181"/>
      <c r="M4" s="182"/>
    </row>
    <row r="5" s="8" customFormat="1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422</v>
      </c>
      <c r="M5" s="224"/>
    </row>
    <row r="6" s="8" customFormat="1" ht="99.75" customHeight="1" spans="1:13">
      <c r="A6" s="31" t="s">
        <v>423</v>
      </c>
      <c r="B6" s="186" t="s">
        <v>424</v>
      </c>
      <c r="C6" s="187" t="s">
        <v>425</v>
      </c>
      <c r="D6" s="188"/>
      <c r="E6" s="188"/>
      <c r="F6" s="188"/>
      <c r="G6" s="188"/>
      <c r="H6" s="188"/>
      <c r="I6" s="188"/>
      <c r="J6" s="225"/>
      <c r="K6" s="226"/>
      <c r="L6" s="227" t="s">
        <v>426</v>
      </c>
      <c r="M6" s="224"/>
    </row>
    <row r="7" s="8" customFormat="1" ht="99.75" customHeight="1" spans="1:13">
      <c r="A7" s="33"/>
      <c r="B7" s="186" t="s">
        <v>427</v>
      </c>
      <c r="C7" s="187" t="s">
        <v>428</v>
      </c>
      <c r="D7" s="188"/>
      <c r="E7" s="188"/>
      <c r="F7" s="188"/>
      <c r="G7" s="188"/>
      <c r="H7" s="188"/>
      <c r="I7" s="188"/>
      <c r="J7" s="225"/>
      <c r="K7" s="226"/>
      <c r="L7" s="227" t="s">
        <v>429</v>
      </c>
      <c r="M7" s="224"/>
    </row>
    <row r="8" s="8" customFormat="1" ht="75" customHeight="1" spans="1:13">
      <c r="A8" s="186" t="s">
        <v>430</v>
      </c>
      <c r="B8" s="189" t="s">
        <v>431</v>
      </c>
      <c r="C8" s="190" t="s">
        <v>380</v>
      </c>
      <c r="D8" s="191"/>
      <c r="E8" s="191"/>
      <c r="F8" s="191"/>
      <c r="G8" s="191"/>
      <c r="H8" s="191"/>
      <c r="I8" s="191"/>
      <c r="J8" s="225"/>
      <c r="K8" s="226"/>
      <c r="L8" s="228" t="s">
        <v>432</v>
      </c>
      <c r="M8" s="224"/>
    </row>
    <row r="9" s="8" customFormat="1" ht="32.25" customHeight="1" spans="1:13">
      <c r="A9" s="192" t="s">
        <v>433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229"/>
    </row>
    <row r="10" s="8" customFormat="1" ht="32.25" customHeight="1" spans="1:13">
      <c r="A10" s="194" t="s">
        <v>434</v>
      </c>
      <c r="B10" s="195"/>
      <c r="C10" s="196" t="s">
        <v>435</v>
      </c>
      <c r="D10" s="197"/>
      <c r="E10" s="197"/>
      <c r="F10" s="197"/>
      <c r="G10" s="198"/>
      <c r="H10" s="12" t="s">
        <v>436</v>
      </c>
      <c r="I10" s="13"/>
      <c r="J10" s="14"/>
      <c r="K10" s="13" t="s">
        <v>437</v>
      </c>
      <c r="L10" s="13"/>
      <c r="M10" s="14"/>
    </row>
    <row r="11" s="8" customFormat="1" ht="32.25" customHeight="1" spans="1:13">
      <c r="A11" s="199"/>
      <c r="B11" s="200"/>
      <c r="C11" s="201"/>
      <c r="D11" s="202"/>
      <c r="E11" s="202"/>
      <c r="F11" s="202"/>
      <c r="G11" s="203"/>
      <c r="H11" s="186" t="s">
        <v>438</v>
      </c>
      <c r="I11" s="186" t="s">
        <v>439</v>
      </c>
      <c r="J11" s="186" t="s">
        <v>440</v>
      </c>
      <c r="K11" s="186" t="s">
        <v>438</v>
      </c>
      <c r="L11" s="186" t="s">
        <v>439</v>
      </c>
      <c r="M11" s="230" t="s">
        <v>440</v>
      </c>
    </row>
    <row r="12" s="8" customFormat="1" ht="30" customHeight="1" spans="1:13">
      <c r="A12" s="12" t="s">
        <v>75</v>
      </c>
      <c r="B12" s="204"/>
      <c r="C12" s="204"/>
      <c r="D12" s="204"/>
      <c r="E12" s="204"/>
      <c r="F12" s="204"/>
      <c r="G12" s="205"/>
      <c r="H12" s="206">
        <f>H13</f>
        <v>824056</v>
      </c>
      <c r="I12" s="206">
        <f>I13</f>
        <v>824056</v>
      </c>
      <c r="J12" s="206"/>
      <c r="K12" s="206">
        <f>K13</f>
        <v>824056</v>
      </c>
      <c r="L12" s="206">
        <f>L13</f>
        <v>824056</v>
      </c>
      <c r="M12" s="231"/>
    </row>
    <row r="13" s="8" customFormat="1" ht="34.5" customHeight="1" spans="1:13">
      <c r="A13" s="187" t="s">
        <v>441</v>
      </c>
      <c r="B13" s="207"/>
      <c r="C13" s="187" t="s">
        <v>380</v>
      </c>
      <c r="D13" s="188"/>
      <c r="E13" s="188"/>
      <c r="F13" s="188"/>
      <c r="G13" s="207"/>
      <c r="H13" s="208">
        <f>I13+J13</f>
        <v>824056</v>
      </c>
      <c r="I13" s="208">
        <v>824056</v>
      </c>
      <c r="J13" s="208"/>
      <c r="K13" s="232">
        <f>L13+M13</f>
        <v>824056</v>
      </c>
      <c r="L13" s="208">
        <v>824056</v>
      </c>
      <c r="M13" s="233"/>
    </row>
    <row r="14" s="8" customFormat="1" ht="32.25" customHeight="1" spans="1:13">
      <c r="A14" s="209" t="s">
        <v>442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34"/>
    </row>
    <row r="15" s="8" customFormat="1" ht="32.25" customHeight="1" spans="1:13">
      <c r="A15" s="211" t="s">
        <v>443</v>
      </c>
      <c r="B15" s="212"/>
      <c r="C15" s="212"/>
      <c r="D15" s="212"/>
      <c r="E15" s="212"/>
      <c r="F15" s="212"/>
      <c r="G15" s="213"/>
      <c r="H15" s="214" t="s">
        <v>444</v>
      </c>
      <c r="I15" s="235"/>
      <c r="J15" s="236" t="s">
        <v>348</v>
      </c>
      <c r="K15" s="237"/>
      <c r="L15" s="214" t="s">
        <v>445</v>
      </c>
      <c r="M15" s="235"/>
    </row>
    <row r="16" s="8" customFormat="1" ht="36" customHeight="1" spans="1:13">
      <c r="A16" s="215" t="s">
        <v>341</v>
      </c>
      <c r="B16" s="215" t="s">
        <v>446</v>
      </c>
      <c r="C16" s="216" t="s">
        <v>343</v>
      </c>
      <c r="D16" s="216" t="s">
        <v>344</v>
      </c>
      <c r="E16" s="216" t="s">
        <v>345</v>
      </c>
      <c r="F16" s="216" t="s">
        <v>346</v>
      </c>
      <c r="G16" s="216" t="s">
        <v>347</v>
      </c>
      <c r="H16" s="217"/>
      <c r="I16" s="238"/>
      <c r="J16" s="217"/>
      <c r="K16" s="239"/>
      <c r="L16" s="217"/>
      <c r="M16" s="238"/>
    </row>
    <row r="17" s="8" customFormat="1" ht="32.25" customHeight="1" spans="1:13">
      <c r="A17" s="218" t="s">
        <v>351</v>
      </c>
      <c r="B17" s="218" t="s">
        <v>93</v>
      </c>
      <c r="C17" s="219" t="s">
        <v>93</v>
      </c>
      <c r="D17" s="218" t="s">
        <v>93</v>
      </c>
      <c r="E17" s="218" t="s">
        <v>93</v>
      </c>
      <c r="F17" s="218" t="s">
        <v>93</v>
      </c>
      <c r="G17" s="218" t="s">
        <v>93</v>
      </c>
      <c r="H17" s="220" t="s">
        <v>93</v>
      </c>
      <c r="I17" s="240"/>
      <c r="J17" s="241" t="s">
        <v>93</v>
      </c>
      <c r="K17" s="242"/>
      <c r="L17" s="220" t="s">
        <v>93</v>
      </c>
      <c r="M17" s="240"/>
    </row>
    <row r="18" s="8" customFormat="1" ht="32.25" customHeight="1" spans="1:13">
      <c r="A18" s="218" t="s">
        <v>93</v>
      </c>
      <c r="B18" s="218" t="s">
        <v>381</v>
      </c>
      <c r="C18" s="219" t="s">
        <v>93</v>
      </c>
      <c r="D18" s="218" t="s">
        <v>93</v>
      </c>
      <c r="E18" s="218" t="s">
        <v>93</v>
      </c>
      <c r="F18" s="218" t="s">
        <v>93</v>
      </c>
      <c r="G18" s="218" t="s">
        <v>93</v>
      </c>
      <c r="H18" s="220" t="s">
        <v>93</v>
      </c>
      <c r="I18" s="240"/>
      <c r="J18" s="241" t="s">
        <v>93</v>
      </c>
      <c r="K18" s="240"/>
      <c r="L18" s="243"/>
      <c r="M18" s="243"/>
    </row>
    <row r="19" ht="31" customHeight="1" spans="1:13">
      <c r="A19" s="218" t="s">
        <v>93</v>
      </c>
      <c r="B19" s="218" t="s">
        <v>93</v>
      </c>
      <c r="C19" s="219" t="s">
        <v>382</v>
      </c>
      <c r="D19" s="218" t="s">
        <v>383</v>
      </c>
      <c r="E19" s="218" t="s">
        <v>189</v>
      </c>
      <c r="F19" s="218" t="s">
        <v>384</v>
      </c>
      <c r="G19" s="218" t="s">
        <v>356</v>
      </c>
      <c r="H19" s="220" t="s">
        <v>447</v>
      </c>
      <c r="I19" s="240"/>
      <c r="J19" s="241" t="s">
        <v>385</v>
      </c>
      <c r="K19" s="240"/>
      <c r="L19" s="243"/>
      <c r="M19" s="243"/>
    </row>
    <row r="20" ht="76" customHeight="1" spans="1:13">
      <c r="A20" s="218" t="s">
        <v>93</v>
      </c>
      <c r="B20" s="218" t="s">
        <v>93</v>
      </c>
      <c r="C20" s="219" t="s">
        <v>386</v>
      </c>
      <c r="D20" s="218" t="s">
        <v>383</v>
      </c>
      <c r="E20" s="218" t="s">
        <v>222</v>
      </c>
      <c r="F20" s="218" t="s">
        <v>387</v>
      </c>
      <c r="G20" s="218" t="s">
        <v>356</v>
      </c>
      <c r="H20" s="220" t="s">
        <v>448</v>
      </c>
      <c r="I20" s="240"/>
      <c r="J20" s="241" t="s">
        <v>388</v>
      </c>
      <c r="K20" s="240"/>
      <c r="L20" s="243"/>
      <c r="M20" s="243"/>
    </row>
    <row r="21" ht="56" customHeight="1" spans="1:13">
      <c r="A21" s="218" t="s">
        <v>93</v>
      </c>
      <c r="B21" s="218" t="s">
        <v>93</v>
      </c>
      <c r="C21" s="219" t="s">
        <v>389</v>
      </c>
      <c r="D21" s="218" t="s">
        <v>383</v>
      </c>
      <c r="E21" s="218" t="s">
        <v>192</v>
      </c>
      <c r="F21" s="218" t="s">
        <v>387</v>
      </c>
      <c r="G21" s="218" t="s">
        <v>356</v>
      </c>
      <c r="H21" s="220" t="s">
        <v>448</v>
      </c>
      <c r="I21" s="240"/>
      <c r="J21" s="241" t="s">
        <v>390</v>
      </c>
      <c r="K21" s="240"/>
      <c r="L21" s="243"/>
      <c r="M21" s="243"/>
    </row>
    <row r="22" ht="31" customHeight="1" spans="1:13">
      <c r="A22" s="218" t="s">
        <v>93</v>
      </c>
      <c r="B22" s="218" t="s">
        <v>93</v>
      </c>
      <c r="C22" s="219" t="s">
        <v>391</v>
      </c>
      <c r="D22" s="218" t="s">
        <v>383</v>
      </c>
      <c r="E22" s="218" t="s">
        <v>222</v>
      </c>
      <c r="F22" s="218" t="s">
        <v>387</v>
      </c>
      <c r="G22" s="218" t="s">
        <v>356</v>
      </c>
      <c r="H22" s="220" t="s">
        <v>448</v>
      </c>
      <c r="I22" s="240"/>
      <c r="J22" s="241" t="s">
        <v>392</v>
      </c>
      <c r="K22" s="240"/>
      <c r="L22" s="243"/>
      <c r="M22" s="243"/>
    </row>
    <row r="23" customHeight="1" spans="1:13">
      <c r="A23" s="218" t="s">
        <v>93</v>
      </c>
      <c r="B23" s="218" t="s">
        <v>393</v>
      </c>
      <c r="C23" s="219" t="s">
        <v>93</v>
      </c>
      <c r="D23" s="218" t="s">
        <v>93</v>
      </c>
      <c r="E23" s="218" t="s">
        <v>93</v>
      </c>
      <c r="F23" s="218" t="s">
        <v>93</v>
      </c>
      <c r="G23" s="218" t="s">
        <v>93</v>
      </c>
      <c r="H23" s="220" t="s">
        <v>93</v>
      </c>
      <c r="I23" s="240"/>
      <c r="J23" s="241" t="s">
        <v>93</v>
      </c>
      <c r="K23" s="240"/>
      <c r="L23" s="243"/>
      <c r="M23" s="243"/>
    </row>
    <row r="24" ht="32" customHeight="1" spans="1:13">
      <c r="A24" s="218" t="s">
        <v>93</v>
      </c>
      <c r="B24" s="218" t="s">
        <v>93</v>
      </c>
      <c r="C24" s="219" t="s">
        <v>394</v>
      </c>
      <c r="D24" s="218" t="s">
        <v>383</v>
      </c>
      <c r="E24" s="218" t="s">
        <v>190</v>
      </c>
      <c r="F24" s="218" t="s">
        <v>387</v>
      </c>
      <c r="G24" s="218" t="s">
        <v>356</v>
      </c>
      <c r="H24" s="220" t="s">
        <v>448</v>
      </c>
      <c r="I24" s="240"/>
      <c r="J24" s="241" t="s">
        <v>392</v>
      </c>
      <c r="K24" s="240"/>
      <c r="L24" s="243"/>
      <c r="M24" s="243"/>
    </row>
    <row r="25" customHeight="1" spans="1:13">
      <c r="A25" s="218" t="s">
        <v>93</v>
      </c>
      <c r="B25" s="218" t="s">
        <v>352</v>
      </c>
      <c r="C25" s="219" t="s">
        <v>93</v>
      </c>
      <c r="D25" s="218" t="s">
        <v>93</v>
      </c>
      <c r="E25" s="218" t="s">
        <v>93</v>
      </c>
      <c r="F25" s="218" t="s">
        <v>93</v>
      </c>
      <c r="G25" s="218" t="s">
        <v>93</v>
      </c>
      <c r="H25" s="220" t="s">
        <v>93</v>
      </c>
      <c r="I25" s="240"/>
      <c r="J25" s="241" t="s">
        <v>93</v>
      </c>
      <c r="K25" s="240"/>
      <c r="L25" s="243"/>
      <c r="M25" s="243"/>
    </row>
    <row r="26" ht="48" customHeight="1" spans="1:13">
      <c r="A26" s="218" t="s">
        <v>93</v>
      </c>
      <c r="B26" s="218" t="s">
        <v>93</v>
      </c>
      <c r="C26" s="219" t="s">
        <v>353</v>
      </c>
      <c r="D26" s="218" t="s">
        <v>354</v>
      </c>
      <c r="E26" s="218" t="s">
        <v>189</v>
      </c>
      <c r="F26" s="218" t="s">
        <v>355</v>
      </c>
      <c r="G26" s="218" t="s">
        <v>356</v>
      </c>
      <c r="H26" s="220" t="s">
        <v>449</v>
      </c>
      <c r="I26" s="240"/>
      <c r="J26" s="241" t="s">
        <v>373</v>
      </c>
      <c r="K26" s="240"/>
      <c r="L26" s="243"/>
      <c r="M26" s="243"/>
    </row>
    <row r="27" ht="54" customHeight="1" spans="1:13">
      <c r="A27" s="218" t="s">
        <v>93</v>
      </c>
      <c r="B27" s="218" t="s">
        <v>93</v>
      </c>
      <c r="C27" s="219" t="s">
        <v>395</v>
      </c>
      <c r="D27" s="218" t="s">
        <v>354</v>
      </c>
      <c r="E27" s="218" t="s">
        <v>225</v>
      </c>
      <c r="F27" s="218" t="s">
        <v>355</v>
      </c>
      <c r="G27" s="218" t="s">
        <v>356</v>
      </c>
      <c r="H27" s="220" t="s">
        <v>450</v>
      </c>
      <c r="I27" s="240"/>
      <c r="J27" s="241" t="s">
        <v>396</v>
      </c>
      <c r="K27" s="240"/>
      <c r="L27" s="243"/>
      <c r="M27" s="243"/>
    </row>
    <row r="28" customHeight="1" spans="1:13">
      <c r="A28" s="218" t="s">
        <v>93</v>
      </c>
      <c r="B28" s="218" t="s">
        <v>397</v>
      </c>
      <c r="C28" s="219" t="s">
        <v>93</v>
      </c>
      <c r="D28" s="218" t="s">
        <v>93</v>
      </c>
      <c r="E28" s="218" t="s">
        <v>93</v>
      </c>
      <c r="F28" s="218" t="s">
        <v>93</v>
      </c>
      <c r="G28" s="218" t="s">
        <v>93</v>
      </c>
      <c r="H28" s="220" t="s">
        <v>93</v>
      </c>
      <c r="I28" s="240"/>
      <c r="J28" s="241" t="s">
        <v>93</v>
      </c>
      <c r="K28" s="240"/>
      <c r="L28" s="243"/>
      <c r="M28" s="243"/>
    </row>
    <row r="29" ht="54" customHeight="1" spans="1:13">
      <c r="A29" s="218" t="s">
        <v>93</v>
      </c>
      <c r="B29" s="218" t="s">
        <v>93</v>
      </c>
      <c r="C29" s="219" t="s">
        <v>398</v>
      </c>
      <c r="D29" s="218" t="s">
        <v>354</v>
      </c>
      <c r="E29" s="218" t="s">
        <v>399</v>
      </c>
      <c r="F29" s="218" t="s">
        <v>400</v>
      </c>
      <c r="G29" s="218" t="s">
        <v>356</v>
      </c>
      <c r="H29" s="220" t="s">
        <v>451</v>
      </c>
      <c r="I29" s="240"/>
      <c r="J29" s="241" t="s">
        <v>401</v>
      </c>
      <c r="K29" s="240"/>
      <c r="L29" s="243"/>
      <c r="M29" s="243"/>
    </row>
    <row r="30" customHeight="1" spans="1:13">
      <c r="A30" s="218" t="s">
        <v>358</v>
      </c>
      <c r="B30" s="218" t="s">
        <v>93</v>
      </c>
      <c r="C30" s="219" t="s">
        <v>93</v>
      </c>
      <c r="D30" s="218" t="s">
        <v>93</v>
      </c>
      <c r="E30" s="218" t="s">
        <v>93</v>
      </c>
      <c r="F30" s="218" t="s">
        <v>93</v>
      </c>
      <c r="G30" s="218" t="s">
        <v>93</v>
      </c>
      <c r="H30" s="220" t="s">
        <v>93</v>
      </c>
      <c r="I30" s="240"/>
      <c r="J30" s="241" t="s">
        <v>93</v>
      </c>
      <c r="K30" s="240"/>
      <c r="L30" s="243"/>
      <c r="M30" s="243"/>
    </row>
    <row r="31" customHeight="1" spans="1:13">
      <c r="A31" s="218" t="s">
        <v>93</v>
      </c>
      <c r="B31" s="218" t="s">
        <v>402</v>
      </c>
      <c r="C31" s="219" t="s">
        <v>93</v>
      </c>
      <c r="D31" s="218" t="s">
        <v>93</v>
      </c>
      <c r="E31" s="218" t="s">
        <v>93</v>
      </c>
      <c r="F31" s="218" t="s">
        <v>93</v>
      </c>
      <c r="G31" s="218" t="s">
        <v>93</v>
      </c>
      <c r="H31" s="220" t="s">
        <v>93</v>
      </c>
      <c r="I31" s="240"/>
      <c r="J31" s="241" t="s">
        <v>93</v>
      </c>
      <c r="K31" s="240"/>
      <c r="L31" s="243"/>
      <c r="M31" s="243"/>
    </row>
    <row r="32" ht="32" customHeight="1" spans="1:13">
      <c r="A32" s="218" t="s">
        <v>93</v>
      </c>
      <c r="B32" s="218" t="s">
        <v>93</v>
      </c>
      <c r="C32" s="219" t="s">
        <v>403</v>
      </c>
      <c r="D32" s="218" t="s">
        <v>361</v>
      </c>
      <c r="E32" s="218" t="s">
        <v>404</v>
      </c>
      <c r="F32" s="218" t="s">
        <v>405</v>
      </c>
      <c r="G32" s="218" t="s">
        <v>369</v>
      </c>
      <c r="H32" s="220" t="s">
        <v>452</v>
      </c>
      <c r="I32" s="240"/>
      <c r="J32" s="241" t="s">
        <v>406</v>
      </c>
      <c r="K32" s="240"/>
      <c r="L32" s="243"/>
      <c r="M32" s="243"/>
    </row>
    <row r="33" customHeight="1" spans="1:13">
      <c r="A33" s="218" t="s">
        <v>364</v>
      </c>
      <c r="B33" s="218" t="s">
        <v>93</v>
      </c>
      <c r="C33" s="219" t="s">
        <v>93</v>
      </c>
      <c r="D33" s="218" t="s">
        <v>93</v>
      </c>
      <c r="E33" s="218" t="s">
        <v>93</v>
      </c>
      <c r="F33" s="218" t="s">
        <v>93</v>
      </c>
      <c r="G33" s="218" t="s">
        <v>93</v>
      </c>
      <c r="H33" s="220" t="s">
        <v>93</v>
      </c>
      <c r="I33" s="240"/>
      <c r="J33" s="241" t="s">
        <v>93</v>
      </c>
      <c r="K33" s="240"/>
      <c r="L33" s="243"/>
      <c r="M33" s="243"/>
    </row>
    <row r="34" customHeight="1" spans="1:13">
      <c r="A34" s="218" t="s">
        <v>93</v>
      </c>
      <c r="B34" s="218" t="s">
        <v>365</v>
      </c>
      <c r="C34" s="219" t="s">
        <v>93</v>
      </c>
      <c r="D34" s="218" t="s">
        <v>93</v>
      </c>
      <c r="E34" s="218" t="s">
        <v>93</v>
      </c>
      <c r="F34" s="218" t="s">
        <v>93</v>
      </c>
      <c r="G34" s="218" t="s">
        <v>93</v>
      </c>
      <c r="H34" s="220" t="s">
        <v>93</v>
      </c>
      <c r="I34" s="240"/>
      <c r="J34" s="241" t="s">
        <v>93</v>
      </c>
      <c r="K34" s="240"/>
      <c r="L34" s="243"/>
      <c r="M34" s="243"/>
    </row>
    <row r="35" ht="31" customHeight="1" spans="1:13">
      <c r="A35" s="218" t="s">
        <v>93</v>
      </c>
      <c r="B35" s="218" t="s">
        <v>93</v>
      </c>
      <c r="C35" s="219" t="s">
        <v>407</v>
      </c>
      <c r="D35" s="218" t="s">
        <v>354</v>
      </c>
      <c r="E35" s="218" t="s">
        <v>220</v>
      </c>
      <c r="F35" s="218" t="s">
        <v>368</v>
      </c>
      <c r="G35" s="218" t="s">
        <v>356</v>
      </c>
      <c r="H35" s="220" t="s">
        <v>453</v>
      </c>
      <c r="I35" s="240"/>
      <c r="J35" s="241" t="s">
        <v>408</v>
      </c>
      <c r="K35" s="240"/>
      <c r="L35" s="243"/>
      <c r="M35" s="243"/>
    </row>
  </sheetData>
  <mergeCells count="66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M14"/>
    <mergeCell ref="A15:G15"/>
    <mergeCell ref="H17:I17"/>
    <mergeCell ref="J17:K17"/>
    <mergeCell ref="L17:M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A6:A7"/>
    <mergeCell ref="A10:B11"/>
    <mergeCell ref="C10:G11"/>
    <mergeCell ref="H15:I16"/>
    <mergeCell ref="J15:K16"/>
    <mergeCell ref="L15:M1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18" sqref="E18"/>
    </sheetView>
  </sheetViews>
  <sheetFormatPr defaultColWidth="8.88571428571429" defaultRowHeight="14.25" customHeight="1" outlineLevelRow="7" outlineLevelCol="5"/>
  <cols>
    <col min="1" max="2" width="21.1333333333333" style="155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ht="12" customHeight="1" spans="1:6">
      <c r="A1" s="156">
        <v>0</v>
      </c>
      <c r="B1" s="156">
        <v>0</v>
      </c>
      <c r="C1" s="157">
        <v>1</v>
      </c>
      <c r="D1" s="158"/>
      <c r="E1" s="158"/>
      <c r="F1" s="158"/>
    </row>
    <row r="2" ht="26.25" customHeight="1" spans="1:6">
      <c r="A2" s="159" t="s">
        <v>12</v>
      </c>
      <c r="B2" s="159"/>
      <c r="C2" s="160"/>
      <c r="D2" s="160"/>
      <c r="E2" s="160"/>
      <c r="F2" s="160"/>
    </row>
    <row r="3" ht="13.5" customHeight="1" spans="1:6">
      <c r="A3" s="161" t="s">
        <v>21</v>
      </c>
      <c r="B3" s="161"/>
      <c r="C3" s="157"/>
      <c r="D3" s="158"/>
      <c r="E3" s="158"/>
      <c r="F3" s="158" t="s">
        <v>22</v>
      </c>
    </row>
    <row r="4" ht="19.5" customHeight="1" spans="1:6">
      <c r="A4" s="89" t="s">
        <v>201</v>
      </c>
      <c r="B4" s="162" t="s">
        <v>94</v>
      </c>
      <c r="C4" s="89" t="s">
        <v>95</v>
      </c>
      <c r="D4" s="90" t="s">
        <v>454</v>
      </c>
      <c r="E4" s="91"/>
      <c r="F4" s="163"/>
    </row>
    <row r="5" ht="18.75" customHeight="1" spans="1:6">
      <c r="A5" s="93"/>
      <c r="B5" s="164"/>
      <c r="C5" s="94"/>
      <c r="D5" s="89" t="s">
        <v>75</v>
      </c>
      <c r="E5" s="90" t="s">
        <v>97</v>
      </c>
      <c r="F5" s="89" t="s">
        <v>98</v>
      </c>
    </row>
    <row r="6" ht="18.75" customHeight="1" spans="1:6">
      <c r="A6" s="165">
        <v>1</v>
      </c>
      <c r="B6" s="165" t="s">
        <v>188</v>
      </c>
      <c r="C6" s="109">
        <v>3</v>
      </c>
      <c r="D6" s="165" t="s">
        <v>190</v>
      </c>
      <c r="E6" s="165" t="s">
        <v>191</v>
      </c>
      <c r="F6" s="109">
        <v>6</v>
      </c>
    </row>
    <row r="7" ht="18.75" customHeight="1" spans="1:6">
      <c r="A7" s="166" t="s">
        <v>455</v>
      </c>
      <c r="B7" s="167"/>
      <c r="C7" s="167"/>
      <c r="D7" s="168"/>
      <c r="E7" s="169" t="s">
        <v>93</v>
      </c>
      <c r="F7" s="169" t="s">
        <v>93</v>
      </c>
    </row>
    <row r="8" ht="18.75" customHeight="1" spans="1:6">
      <c r="A8" s="170" t="s">
        <v>148</v>
      </c>
      <c r="B8" s="171"/>
      <c r="C8" s="172" t="s">
        <v>148</v>
      </c>
      <c r="D8" s="173" t="s">
        <v>93</v>
      </c>
      <c r="E8" s="169" t="s">
        <v>93</v>
      </c>
      <c r="F8" s="169" t="s">
        <v>93</v>
      </c>
    </row>
  </sheetData>
  <mergeCells count="8">
    <mergeCell ref="A2:F2"/>
    <mergeCell ref="A3:D3"/>
    <mergeCell ref="D4:F4"/>
    <mergeCell ref="A7:D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21" sqref="F21"/>
    </sheetView>
  </sheetViews>
  <sheetFormatPr defaultColWidth="8.88571428571429" defaultRowHeight="14.25" customHeight="1" outlineLevelRow="7" outlineLevelCol="5"/>
  <cols>
    <col min="1" max="2" width="21.1333333333333" style="155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s="81" customFormat="1" ht="12" customHeight="1" spans="1:6">
      <c r="A1" s="156">
        <v>0</v>
      </c>
      <c r="B1" s="156">
        <v>0</v>
      </c>
      <c r="C1" s="157">
        <v>1</v>
      </c>
      <c r="D1" s="158"/>
      <c r="E1" s="158"/>
      <c r="F1" s="158"/>
    </row>
    <row r="2" s="81" customFormat="1" ht="26.25" customHeight="1" spans="1:6">
      <c r="A2" s="159" t="s">
        <v>13</v>
      </c>
      <c r="B2" s="159"/>
      <c r="C2" s="160"/>
      <c r="D2" s="160"/>
      <c r="E2" s="160"/>
      <c r="F2" s="160"/>
    </row>
    <row r="3" s="81" customFormat="1" ht="13.5" customHeight="1" spans="1:6">
      <c r="A3" s="161" t="s">
        <v>21</v>
      </c>
      <c r="B3" s="161"/>
      <c r="C3" s="157"/>
      <c r="D3" s="158"/>
      <c r="E3" s="158"/>
      <c r="F3" s="158" t="s">
        <v>22</v>
      </c>
    </row>
    <row r="4" s="81" customFormat="1" ht="19.5" customHeight="1" spans="1:6">
      <c r="A4" s="89" t="s">
        <v>201</v>
      </c>
      <c r="B4" s="162" t="s">
        <v>94</v>
      </c>
      <c r="C4" s="89" t="s">
        <v>95</v>
      </c>
      <c r="D4" s="90" t="s">
        <v>456</v>
      </c>
      <c r="E4" s="91"/>
      <c r="F4" s="163"/>
    </row>
    <row r="5" s="81" customFormat="1" ht="18.75" customHeight="1" spans="1:6">
      <c r="A5" s="93"/>
      <c r="B5" s="164"/>
      <c r="C5" s="94"/>
      <c r="D5" s="89" t="s">
        <v>75</v>
      </c>
      <c r="E5" s="90" t="s">
        <v>97</v>
      </c>
      <c r="F5" s="89" t="s">
        <v>98</v>
      </c>
    </row>
    <row r="6" s="81" customFormat="1" ht="18.75" customHeight="1" spans="1:6">
      <c r="A6" s="165">
        <v>1</v>
      </c>
      <c r="B6" s="165" t="s">
        <v>188</v>
      </c>
      <c r="C6" s="109">
        <v>3</v>
      </c>
      <c r="D6" s="165" t="s">
        <v>190</v>
      </c>
      <c r="E6" s="165" t="s">
        <v>191</v>
      </c>
      <c r="F6" s="109">
        <v>6</v>
      </c>
    </row>
    <row r="7" s="81" customFormat="1" ht="18.75" customHeight="1" spans="1:6">
      <c r="A7" s="166" t="s">
        <v>457</v>
      </c>
      <c r="B7" s="167"/>
      <c r="C7" s="167"/>
      <c r="D7" s="168"/>
      <c r="E7" s="169" t="s">
        <v>93</v>
      </c>
      <c r="F7" s="169" t="s">
        <v>93</v>
      </c>
    </row>
    <row r="8" s="81" customFormat="1" ht="18.75" customHeight="1" spans="1:6">
      <c r="A8" s="170" t="s">
        <v>148</v>
      </c>
      <c r="B8" s="171"/>
      <c r="C8" s="172"/>
      <c r="D8" s="173" t="s">
        <v>93</v>
      </c>
      <c r="E8" s="169" t="s">
        <v>93</v>
      </c>
      <c r="F8" s="169" t="s">
        <v>93</v>
      </c>
    </row>
  </sheetData>
  <mergeCells count="8">
    <mergeCell ref="A2:F2"/>
    <mergeCell ref="A3:D3"/>
    <mergeCell ref="D4:F4"/>
    <mergeCell ref="A7:D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C10" sqref="C10"/>
    </sheetView>
  </sheetViews>
  <sheetFormatPr defaultColWidth="8.88571428571429" defaultRowHeight="14.25" customHeight="1"/>
  <cols>
    <col min="1" max="1" width="20.7142857142857" style="81" customWidth="1"/>
    <col min="2" max="2" width="21.7142857142857" style="81" customWidth="1"/>
    <col min="3" max="3" width="35.2857142857143" style="81" customWidth="1"/>
    <col min="4" max="4" width="7.71428571428571" style="81" customWidth="1"/>
    <col min="5" max="6" width="10.2857142857143" style="81" customWidth="1"/>
    <col min="7" max="7" width="12" style="81" customWidth="1"/>
    <col min="8" max="10" width="10" style="81" customWidth="1"/>
    <col min="11" max="11" width="9.13333333333333" style="65" customWidth="1"/>
    <col min="12" max="13" width="9.13333333333333" style="81" customWidth="1"/>
    <col min="14" max="15" width="12.7142857142857" style="81" customWidth="1"/>
    <col min="16" max="16" width="9.13333333333333" style="65" customWidth="1"/>
    <col min="17" max="17" width="10.4285714285714" style="81" customWidth="1"/>
    <col min="18" max="18" width="9.13333333333333" style="65" customWidth="1"/>
    <col min="19" max="16384" width="9.13333333333333" style="65"/>
  </cols>
  <sheetData>
    <row r="1" ht="13.5" customHeight="1" spans="1:17">
      <c r="A1" s="83"/>
      <c r="B1" s="83"/>
      <c r="C1" s="83"/>
      <c r="D1" s="83"/>
      <c r="E1" s="83"/>
      <c r="F1" s="83"/>
      <c r="G1" s="83"/>
      <c r="H1" s="83"/>
      <c r="I1" s="83"/>
      <c r="J1" s="83"/>
      <c r="P1" s="79"/>
      <c r="Q1" s="153"/>
    </row>
    <row r="2" ht="27.75" customHeight="1" spans="1:17">
      <c r="A2" s="132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8"/>
      <c r="Q2" s="67"/>
    </row>
    <row r="3" ht="18.75" customHeight="1" spans="1:17">
      <c r="A3" s="86" t="s">
        <v>21</v>
      </c>
      <c r="B3" s="87"/>
      <c r="C3" s="87"/>
      <c r="D3" s="87"/>
      <c r="E3" s="87"/>
      <c r="F3" s="87"/>
      <c r="G3" s="87"/>
      <c r="H3" s="87"/>
      <c r="I3" s="87"/>
      <c r="J3" s="87"/>
      <c r="P3" s="147"/>
      <c r="Q3" s="154" t="s">
        <v>194</v>
      </c>
    </row>
    <row r="4" ht="15.75" customHeight="1" spans="1:17">
      <c r="A4" s="95" t="s">
        <v>458</v>
      </c>
      <c r="B4" s="133" t="s">
        <v>459</v>
      </c>
      <c r="C4" s="133" t="s">
        <v>460</v>
      </c>
      <c r="D4" s="133" t="s">
        <v>461</v>
      </c>
      <c r="E4" s="133" t="s">
        <v>462</v>
      </c>
      <c r="F4" s="133" t="s">
        <v>463</v>
      </c>
      <c r="G4" s="73" t="s">
        <v>208</v>
      </c>
      <c r="H4" s="134"/>
      <c r="I4" s="134"/>
      <c r="J4" s="73"/>
      <c r="K4" s="148"/>
      <c r="L4" s="73"/>
      <c r="M4" s="73"/>
      <c r="N4" s="73"/>
      <c r="O4" s="73"/>
      <c r="P4" s="148"/>
      <c r="Q4" s="74"/>
    </row>
    <row r="5" ht="17.25" customHeight="1" spans="1:17">
      <c r="A5" s="135"/>
      <c r="B5" s="136"/>
      <c r="C5" s="136"/>
      <c r="D5" s="136"/>
      <c r="E5" s="136"/>
      <c r="F5" s="136"/>
      <c r="G5" s="137" t="s">
        <v>75</v>
      </c>
      <c r="H5" s="115" t="s">
        <v>78</v>
      </c>
      <c r="I5" s="115" t="s">
        <v>464</v>
      </c>
      <c r="J5" s="136" t="s">
        <v>465</v>
      </c>
      <c r="K5" s="149" t="s">
        <v>466</v>
      </c>
      <c r="L5" s="139" t="s">
        <v>82</v>
      </c>
      <c r="M5" s="139"/>
      <c r="N5" s="139"/>
      <c r="O5" s="139"/>
      <c r="P5" s="150"/>
      <c r="Q5" s="138"/>
    </row>
    <row r="6" ht="54" customHeight="1" spans="1:17">
      <c r="A6" s="108"/>
      <c r="B6" s="138"/>
      <c r="C6" s="138"/>
      <c r="D6" s="138"/>
      <c r="E6" s="138"/>
      <c r="F6" s="138"/>
      <c r="G6" s="139"/>
      <c r="H6" s="115"/>
      <c r="I6" s="115"/>
      <c r="J6" s="138"/>
      <c r="K6" s="151"/>
      <c r="L6" s="138" t="s">
        <v>77</v>
      </c>
      <c r="M6" s="138" t="s">
        <v>84</v>
      </c>
      <c r="N6" s="138" t="s">
        <v>304</v>
      </c>
      <c r="O6" s="138" t="s">
        <v>86</v>
      </c>
      <c r="P6" s="151" t="s">
        <v>87</v>
      </c>
      <c r="Q6" s="138" t="s">
        <v>88</v>
      </c>
    </row>
    <row r="7" ht="15" customHeight="1" spans="1:17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24" t="s">
        <v>349</v>
      </c>
      <c r="B8" s="140" t="s">
        <v>467</v>
      </c>
      <c r="C8" s="140" t="s">
        <v>468</v>
      </c>
      <c r="D8" s="140" t="s">
        <v>469</v>
      </c>
      <c r="E8" s="140" t="s">
        <v>187</v>
      </c>
      <c r="F8" s="141">
        <v>18000</v>
      </c>
      <c r="G8" s="141">
        <f>H8+I8+J8+K8+L8</f>
        <v>18000</v>
      </c>
      <c r="H8" s="142">
        <v>18000</v>
      </c>
      <c r="I8" s="141"/>
      <c r="J8" s="141"/>
      <c r="K8" s="142"/>
      <c r="L8" s="141"/>
      <c r="M8" s="141"/>
      <c r="N8" s="141"/>
      <c r="O8" s="141"/>
      <c r="P8" s="142"/>
      <c r="Q8" s="141"/>
    </row>
    <row r="9" ht="21" customHeight="1" spans="1:17">
      <c r="A9" s="24" t="s">
        <v>349</v>
      </c>
      <c r="B9" s="140" t="s">
        <v>470</v>
      </c>
      <c r="C9" s="140" t="s">
        <v>468</v>
      </c>
      <c r="D9" s="140" t="s">
        <v>469</v>
      </c>
      <c r="E9" s="140" t="s">
        <v>222</v>
      </c>
      <c r="F9" s="141">
        <v>120000</v>
      </c>
      <c r="G9" s="141">
        <f>H9+I9+J9+K9+L9</f>
        <v>120000</v>
      </c>
      <c r="H9" s="142">
        <v>120000</v>
      </c>
      <c r="I9" s="141"/>
      <c r="J9" s="141"/>
      <c r="K9" s="142"/>
      <c r="L9" s="141"/>
      <c r="M9" s="141"/>
      <c r="N9" s="141"/>
      <c r="O9" s="141"/>
      <c r="P9" s="142"/>
      <c r="Q9" s="141"/>
    </row>
    <row r="10" ht="22.5" spans="1:17">
      <c r="A10" s="24" t="s">
        <v>379</v>
      </c>
      <c r="B10" s="140" t="s">
        <v>471</v>
      </c>
      <c r="C10" s="140" t="s">
        <v>472</v>
      </c>
      <c r="D10" s="140" t="s">
        <v>473</v>
      </c>
      <c r="E10" s="140" t="s">
        <v>222</v>
      </c>
      <c r="F10" s="141">
        <v>9000</v>
      </c>
      <c r="G10" s="141">
        <f>H10+I10+J10+K10+L10</f>
        <v>9000</v>
      </c>
      <c r="H10" s="142">
        <v>9000</v>
      </c>
      <c r="I10" s="141"/>
      <c r="J10" s="141"/>
      <c r="K10" s="142"/>
      <c r="L10" s="141"/>
      <c r="M10" s="141"/>
      <c r="N10" s="141"/>
      <c r="O10" s="141"/>
      <c r="P10" s="142"/>
      <c r="Q10" s="141"/>
    </row>
    <row r="11" ht="21" customHeight="1" spans="1:17">
      <c r="A11" s="143" t="s">
        <v>148</v>
      </c>
      <c r="B11" s="144"/>
      <c r="C11" s="144"/>
      <c r="D11" s="144"/>
      <c r="E11" s="145"/>
      <c r="F11" s="146">
        <f>SUM(F8:F10)</f>
        <v>147000</v>
      </c>
      <c r="G11" s="146">
        <f>SUM(G8:G10)</f>
        <v>147000</v>
      </c>
      <c r="H11" s="146">
        <f>SUM(H8:H10)</f>
        <v>147000</v>
      </c>
      <c r="I11" s="152" t="s">
        <v>93</v>
      </c>
      <c r="J11" s="152" t="s">
        <v>93</v>
      </c>
      <c r="K11" s="152" t="s">
        <v>93</v>
      </c>
      <c r="L11" s="152" t="s">
        <v>93</v>
      </c>
      <c r="M11" s="152" t="s">
        <v>93</v>
      </c>
      <c r="N11" s="152" t="s">
        <v>93</v>
      </c>
      <c r="O11" s="152"/>
      <c r="P11" s="152" t="s">
        <v>93</v>
      </c>
      <c r="Q11" s="152" t="s">
        <v>93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SheetLayoutView="60" workbookViewId="0">
      <selection activeCell="J10" sqref="J10"/>
    </sheetView>
  </sheetViews>
  <sheetFormatPr defaultColWidth="8.71428571428571" defaultRowHeight="14.25" customHeight="1"/>
  <cols>
    <col min="1" max="1" width="28.1428571428571" style="111" customWidth="1"/>
    <col min="2" max="2" width="11.7142857142857" style="111" customWidth="1"/>
    <col min="3" max="3" width="28.5714285714286" style="111" customWidth="1"/>
    <col min="4" max="4" width="13.5714285714286" style="111" customWidth="1"/>
    <col min="5" max="5" width="18" style="111" customWidth="1"/>
    <col min="6" max="6" width="17.8571428571429" style="111" customWidth="1"/>
    <col min="7" max="7" width="12.8571428571429" style="81" customWidth="1"/>
    <col min="8" max="8" width="13.5714285714286" style="81" customWidth="1"/>
    <col min="9" max="10" width="10" style="81" customWidth="1"/>
    <col min="11" max="11" width="9.13333333333333" style="65" customWidth="1"/>
    <col min="12" max="13" width="9.13333333333333" style="81" customWidth="1"/>
    <col min="14" max="15" width="12.7142857142857" style="81" customWidth="1"/>
    <col min="16" max="16" width="9.13333333333333" style="65" customWidth="1"/>
    <col min="17" max="17" width="10.4285714285714" style="81" customWidth="1"/>
    <col min="18" max="18" width="9.13333333333333" style="65" customWidth="1"/>
    <col min="19" max="246" width="9.13333333333333" style="65"/>
    <col min="247" max="255" width="8.71428571428571" style="65"/>
  </cols>
  <sheetData>
    <row r="1" ht="13.5" customHeight="1" spans="1:17">
      <c r="A1" s="83"/>
      <c r="B1" s="83"/>
      <c r="C1" s="83"/>
      <c r="D1" s="83"/>
      <c r="E1" s="83"/>
      <c r="F1" s="83"/>
      <c r="G1" s="112"/>
      <c r="H1" s="112"/>
      <c r="I1" s="112"/>
      <c r="J1" s="112"/>
      <c r="K1" s="119"/>
      <c r="L1" s="120"/>
      <c r="M1" s="120"/>
      <c r="N1" s="120"/>
      <c r="O1" s="120"/>
      <c r="P1" s="121"/>
      <c r="Q1" s="128"/>
    </row>
    <row r="2" ht="27.75" customHeight="1" spans="1:17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ht="26.1" customHeight="1" spans="1:17">
      <c r="A3" s="86" t="s">
        <v>21</v>
      </c>
      <c r="B3" s="87"/>
      <c r="C3" s="87"/>
      <c r="D3" s="87"/>
      <c r="E3" s="87"/>
      <c r="F3" s="87"/>
      <c r="G3" s="114"/>
      <c r="H3" s="114"/>
      <c r="I3" s="114"/>
      <c r="J3" s="114"/>
      <c r="K3" s="119"/>
      <c r="L3" s="120"/>
      <c r="M3" s="120"/>
      <c r="N3" s="120"/>
      <c r="O3" s="120"/>
      <c r="P3" s="122"/>
      <c r="Q3" s="129" t="s">
        <v>194</v>
      </c>
    </row>
    <row r="4" ht="15.75" customHeight="1" spans="1:17">
      <c r="A4" s="115" t="s">
        <v>458</v>
      </c>
      <c r="B4" s="115" t="s">
        <v>474</v>
      </c>
      <c r="C4" s="115" t="s">
        <v>475</v>
      </c>
      <c r="D4" s="115" t="s">
        <v>476</v>
      </c>
      <c r="E4" s="115" t="s">
        <v>477</v>
      </c>
      <c r="F4" s="115" t="s">
        <v>478</v>
      </c>
      <c r="G4" s="115" t="s">
        <v>208</v>
      </c>
      <c r="H4" s="115"/>
      <c r="I4" s="115"/>
      <c r="J4" s="115"/>
      <c r="K4" s="123"/>
      <c r="L4" s="115"/>
      <c r="M4" s="115"/>
      <c r="N4" s="115"/>
      <c r="O4" s="115"/>
      <c r="P4" s="123"/>
      <c r="Q4" s="115"/>
    </row>
    <row r="5" ht="17.25" customHeight="1" spans="1:17">
      <c r="A5" s="115"/>
      <c r="B5" s="115"/>
      <c r="C5" s="115"/>
      <c r="D5" s="115"/>
      <c r="E5" s="115"/>
      <c r="F5" s="115"/>
      <c r="G5" s="115" t="s">
        <v>75</v>
      </c>
      <c r="H5" s="115" t="s">
        <v>78</v>
      </c>
      <c r="I5" s="115" t="s">
        <v>464</v>
      </c>
      <c r="J5" s="115" t="s">
        <v>465</v>
      </c>
      <c r="K5" s="124" t="s">
        <v>466</v>
      </c>
      <c r="L5" s="115" t="s">
        <v>82</v>
      </c>
      <c r="M5" s="115"/>
      <c r="N5" s="115"/>
      <c r="O5" s="115"/>
      <c r="P5" s="124"/>
      <c r="Q5" s="115"/>
    </row>
    <row r="6" ht="54" customHeight="1" spans="1:17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23"/>
      <c r="L6" s="115" t="s">
        <v>77</v>
      </c>
      <c r="M6" s="115" t="s">
        <v>84</v>
      </c>
      <c r="N6" s="115" t="s">
        <v>304</v>
      </c>
      <c r="O6" s="115" t="s">
        <v>86</v>
      </c>
      <c r="P6" s="123" t="s">
        <v>87</v>
      </c>
      <c r="Q6" s="115" t="s">
        <v>88</v>
      </c>
    </row>
    <row r="7" ht="15" customHeight="1" spans="1:17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2.5" customHeight="1" spans="1:18">
      <c r="A8" s="116" t="s">
        <v>318</v>
      </c>
      <c r="B8" s="117" t="s">
        <v>479</v>
      </c>
      <c r="C8" s="117" t="s">
        <v>480</v>
      </c>
      <c r="D8" s="117" t="s">
        <v>481</v>
      </c>
      <c r="E8" s="117" t="s">
        <v>482</v>
      </c>
      <c r="F8" s="117" t="s">
        <v>479</v>
      </c>
      <c r="G8" s="118">
        <f>H8+I8+J8+K8+L8</f>
        <v>45900</v>
      </c>
      <c r="H8" s="118">
        <v>45900</v>
      </c>
      <c r="I8" s="118"/>
      <c r="J8" s="118"/>
      <c r="K8" s="118"/>
      <c r="L8" s="118"/>
      <c r="M8" s="118"/>
      <c r="N8" s="118"/>
      <c r="O8" s="118"/>
      <c r="P8" s="125"/>
      <c r="Q8" s="130"/>
      <c r="R8" s="131"/>
    </row>
    <row r="9" ht="22.5" customHeight="1" spans="1:18">
      <c r="A9" s="116" t="s">
        <v>318</v>
      </c>
      <c r="B9" s="117" t="s">
        <v>483</v>
      </c>
      <c r="C9" s="117" t="s">
        <v>484</v>
      </c>
      <c r="D9" s="117" t="s">
        <v>481</v>
      </c>
      <c r="E9" s="117" t="s">
        <v>482</v>
      </c>
      <c r="F9" s="117" t="s">
        <v>483</v>
      </c>
      <c r="G9" s="118">
        <f>H9+I9+J9+K9+L9</f>
        <v>60000</v>
      </c>
      <c r="H9" s="118">
        <v>60000</v>
      </c>
      <c r="I9" s="118"/>
      <c r="J9" s="118"/>
      <c r="K9" s="118"/>
      <c r="L9" s="118"/>
      <c r="M9" s="118"/>
      <c r="N9" s="118"/>
      <c r="O9" s="118"/>
      <c r="P9" s="125"/>
      <c r="Q9" s="130"/>
      <c r="R9" s="131"/>
    </row>
    <row r="10" ht="22.5" customHeight="1" spans="1:18">
      <c r="A10" s="116" t="s">
        <v>318</v>
      </c>
      <c r="B10" s="117" t="s">
        <v>485</v>
      </c>
      <c r="C10" s="117" t="s">
        <v>486</v>
      </c>
      <c r="D10" s="117" t="s">
        <v>481</v>
      </c>
      <c r="E10" s="117" t="s">
        <v>482</v>
      </c>
      <c r="F10" s="117" t="s">
        <v>487</v>
      </c>
      <c r="G10" s="118">
        <f>H10+I10+J10+K10+L10</f>
        <v>50000</v>
      </c>
      <c r="H10" s="118">
        <v>50000</v>
      </c>
      <c r="I10" s="118"/>
      <c r="J10" s="118"/>
      <c r="K10" s="118"/>
      <c r="L10" s="118"/>
      <c r="M10" s="118"/>
      <c r="N10" s="118"/>
      <c r="O10" s="118"/>
      <c r="P10" s="125"/>
      <c r="Q10" s="130"/>
      <c r="R10" s="131"/>
    </row>
    <row r="11" ht="22.5" customHeight="1" spans="1:17">
      <c r="A11" s="92" t="s">
        <v>148</v>
      </c>
      <c r="B11" s="92"/>
      <c r="C11" s="92"/>
      <c r="D11" s="92"/>
      <c r="E11" s="92"/>
      <c r="F11" s="92"/>
      <c r="G11" s="118">
        <f>SUM(G8:G10)</f>
        <v>155900</v>
      </c>
      <c r="H11" s="118">
        <f>SUM(H8:H10)</f>
        <v>155900</v>
      </c>
      <c r="I11" s="126"/>
      <c r="J11" s="126"/>
      <c r="K11" s="127"/>
      <c r="L11" s="126"/>
      <c r="M11" s="126"/>
      <c r="N11" s="126"/>
      <c r="O11" s="126"/>
      <c r="P11" s="127"/>
      <c r="Q11" s="126"/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topLeftCell="F1" workbookViewId="0">
      <selection activeCell="M3" sqref="M3"/>
    </sheetView>
  </sheetViews>
  <sheetFormatPr defaultColWidth="8.88571428571429" defaultRowHeight="14.25" customHeight="1" outlineLevelRow="7"/>
  <cols>
    <col min="1" max="1" width="50" style="81" customWidth="1"/>
    <col min="2" max="2" width="17.2857142857143" style="81" customWidth="1"/>
    <col min="3" max="4" width="13.4285714285714" style="81" customWidth="1"/>
    <col min="5" max="12" width="10.2857142857143" style="81" customWidth="1"/>
    <col min="13" max="13" width="13.1428571428571" style="81" customWidth="1"/>
    <col min="14" max="14" width="9.13333333333333" style="65" customWidth="1"/>
    <col min="15" max="246" width="9.13333333333333" style="65"/>
    <col min="247" max="247" width="9.13333333333333" style="82"/>
    <col min="248" max="256" width="8.88571428571429" style="82"/>
  </cols>
  <sheetData>
    <row r="1" s="65" customFormat="1" ht="13.5" customHeight="1" spans="1:13">
      <c r="A1" s="83"/>
      <c r="B1" s="83"/>
      <c r="C1" s="83"/>
      <c r="D1" s="84"/>
      <c r="E1" s="81"/>
      <c r="F1" s="81"/>
      <c r="G1" s="81"/>
      <c r="H1" s="81"/>
      <c r="I1" s="81"/>
      <c r="J1" s="81"/>
      <c r="K1" s="81"/>
      <c r="L1" s="81"/>
      <c r="M1" s="81"/>
    </row>
    <row r="2" s="65" customFormat="1" ht="35" customHeight="1" spans="1:13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="80" customFormat="1" ht="24" customHeight="1" spans="1:13">
      <c r="A3" s="86" t="s">
        <v>21</v>
      </c>
      <c r="B3" s="87"/>
      <c r="C3" s="87"/>
      <c r="D3" s="87"/>
      <c r="E3" s="88"/>
      <c r="F3" s="88"/>
      <c r="G3" s="88"/>
      <c r="H3" s="88"/>
      <c r="I3" s="88"/>
      <c r="J3" s="106"/>
      <c r="K3" s="106"/>
      <c r="L3" s="106"/>
      <c r="M3" s="107" t="s">
        <v>194</v>
      </c>
    </row>
    <row r="4" s="65" customFormat="1" ht="19.5" customHeight="1" spans="1:13">
      <c r="A4" s="89" t="s">
        <v>488</v>
      </c>
      <c r="B4" s="90" t="s">
        <v>208</v>
      </c>
      <c r="C4" s="91"/>
      <c r="D4" s="91"/>
      <c r="E4" s="92" t="s">
        <v>489</v>
      </c>
      <c r="F4" s="92"/>
      <c r="G4" s="92"/>
      <c r="H4" s="92"/>
      <c r="I4" s="92"/>
      <c r="J4" s="92"/>
      <c r="K4" s="92"/>
      <c r="L4" s="92"/>
      <c r="M4" s="92"/>
    </row>
    <row r="5" s="65" customFormat="1" ht="40.5" customHeight="1" spans="1:13">
      <c r="A5" s="93"/>
      <c r="B5" s="94" t="s">
        <v>75</v>
      </c>
      <c r="C5" s="95" t="s">
        <v>78</v>
      </c>
      <c r="D5" s="96" t="s">
        <v>490</v>
      </c>
      <c r="E5" s="93" t="s">
        <v>491</v>
      </c>
      <c r="F5" s="93" t="s">
        <v>492</v>
      </c>
      <c r="G5" s="93" t="s">
        <v>493</v>
      </c>
      <c r="H5" s="93" t="s">
        <v>494</v>
      </c>
      <c r="I5" s="108" t="s">
        <v>495</v>
      </c>
      <c r="J5" s="93" t="s">
        <v>496</v>
      </c>
      <c r="K5" s="93" t="s">
        <v>497</v>
      </c>
      <c r="L5" s="93" t="s">
        <v>498</v>
      </c>
      <c r="M5" s="93" t="s">
        <v>499</v>
      </c>
    </row>
    <row r="6" s="65" customFormat="1" ht="19.5" customHeight="1" spans="1:13">
      <c r="A6" s="89">
        <v>1</v>
      </c>
      <c r="B6" s="89">
        <v>2</v>
      </c>
      <c r="C6" s="89">
        <v>3</v>
      </c>
      <c r="D6" s="97">
        <v>4</v>
      </c>
      <c r="E6" s="89">
        <v>5</v>
      </c>
      <c r="F6" s="89">
        <v>6</v>
      </c>
      <c r="G6" s="89">
        <v>7</v>
      </c>
      <c r="H6" s="98">
        <v>8</v>
      </c>
      <c r="I6" s="109">
        <v>9</v>
      </c>
      <c r="J6" s="109">
        <v>10</v>
      </c>
      <c r="K6" s="109">
        <v>11</v>
      </c>
      <c r="L6" s="98">
        <v>12</v>
      </c>
      <c r="M6" s="109">
        <v>13</v>
      </c>
    </row>
    <row r="7" s="65" customFormat="1" ht="19.5" customHeight="1" spans="1:247">
      <c r="A7" s="99" t="s">
        <v>500</v>
      </c>
      <c r="B7" s="100"/>
      <c r="C7" s="100"/>
      <c r="D7" s="100"/>
      <c r="E7" s="100"/>
      <c r="F7" s="100"/>
      <c r="G7" s="101"/>
      <c r="H7" s="102" t="s">
        <v>93</v>
      </c>
      <c r="I7" s="102" t="s">
        <v>93</v>
      </c>
      <c r="J7" s="102" t="s">
        <v>93</v>
      </c>
      <c r="K7" s="102" t="s">
        <v>93</v>
      </c>
      <c r="L7" s="102" t="s">
        <v>93</v>
      </c>
      <c r="M7" s="102" t="s">
        <v>93</v>
      </c>
      <c r="IM7" s="110"/>
    </row>
    <row r="8" s="65" customFormat="1" ht="19.5" customHeight="1" spans="1:13">
      <c r="A8" s="24" t="s">
        <v>93</v>
      </c>
      <c r="B8" s="103" t="s">
        <v>93</v>
      </c>
      <c r="C8" s="103" t="s">
        <v>93</v>
      </c>
      <c r="D8" s="104" t="s">
        <v>93</v>
      </c>
      <c r="E8" s="103" t="s">
        <v>93</v>
      </c>
      <c r="F8" s="103" t="s">
        <v>93</v>
      </c>
      <c r="G8" s="103" t="s">
        <v>93</v>
      </c>
      <c r="H8" s="105" t="s">
        <v>93</v>
      </c>
      <c r="I8" s="105" t="s">
        <v>93</v>
      </c>
      <c r="J8" s="105" t="s">
        <v>93</v>
      </c>
      <c r="K8" s="105" t="s">
        <v>93</v>
      </c>
      <c r="L8" s="105" t="s">
        <v>93</v>
      </c>
      <c r="M8" s="105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64" customWidth="1"/>
    <col min="2" max="2" width="29" style="64" customWidth="1"/>
    <col min="3" max="5" width="23.5714285714286" style="64" customWidth="1"/>
    <col min="6" max="6" width="11.2857142857143" style="65" customWidth="1"/>
    <col min="7" max="7" width="25.1333333333333" style="64" customWidth="1"/>
    <col min="8" max="8" width="15.5714285714286" style="65" customWidth="1"/>
    <col min="9" max="9" width="13.4285714285714" style="65" customWidth="1"/>
    <col min="10" max="10" width="18.847619047619" style="64" customWidth="1"/>
    <col min="11" max="11" width="9.13333333333333" style="65" customWidth="1"/>
    <col min="12" max="16384" width="9.13333333333333" style="65"/>
  </cols>
  <sheetData>
    <row r="1" customHeight="1" spans="10:10">
      <c r="J1" s="79"/>
    </row>
    <row r="2" ht="28.5" customHeight="1" spans="1:10">
      <c r="A2" s="66" t="s">
        <v>17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">
      <c r="A3" s="69" t="s">
        <v>21</v>
      </c>
    </row>
    <row r="4" ht="44.25" customHeight="1" spans="1:10">
      <c r="A4" s="70" t="s">
        <v>339</v>
      </c>
      <c r="B4" s="70" t="s">
        <v>340</v>
      </c>
      <c r="C4" s="70" t="s">
        <v>341</v>
      </c>
      <c r="D4" s="70" t="s">
        <v>342</v>
      </c>
      <c r="E4" s="70" t="s">
        <v>343</v>
      </c>
      <c r="F4" s="71" t="s">
        <v>344</v>
      </c>
      <c r="G4" s="70" t="s">
        <v>345</v>
      </c>
      <c r="H4" s="71" t="s">
        <v>346</v>
      </c>
      <c r="I4" s="71" t="s">
        <v>347</v>
      </c>
      <c r="J4" s="70" t="s">
        <v>348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72" t="s">
        <v>500</v>
      </c>
      <c r="B6" s="73"/>
      <c r="C6" s="73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93</v>
      </c>
      <c r="B7" s="77" t="s">
        <v>93</v>
      </c>
      <c r="C7" s="77" t="s">
        <v>93</v>
      </c>
      <c r="D7" s="77" t="s">
        <v>93</v>
      </c>
      <c r="E7" s="78" t="s">
        <v>93</v>
      </c>
      <c r="F7" s="77" t="s">
        <v>93</v>
      </c>
      <c r="G7" s="78" t="s">
        <v>93</v>
      </c>
      <c r="H7" s="77" t="s">
        <v>93</v>
      </c>
      <c r="I7" s="77" t="s">
        <v>93</v>
      </c>
      <c r="J7" s="78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zoomScaleSheetLayoutView="60" workbookViewId="0">
      <selection activeCell="C13" sqref="C13"/>
    </sheetView>
  </sheetViews>
  <sheetFormatPr defaultColWidth="8.88571428571429" defaultRowHeight="12" outlineLevelCol="7"/>
  <cols>
    <col min="1" max="1" width="29" style="49"/>
    <col min="2" max="2" width="18.7142857142857" style="49" customWidth="1"/>
    <col min="3" max="3" width="24.847619047619" style="49" customWidth="1"/>
    <col min="4" max="6" width="23.5714285714286" style="49" customWidth="1"/>
    <col min="7" max="7" width="25.1333333333333" style="49" customWidth="1"/>
    <col min="8" max="8" width="18.847619047619" style="49" customWidth="1"/>
    <col min="9" max="16384" width="9.13333333333333" style="49"/>
  </cols>
  <sheetData>
    <row r="1" spans="8:8">
      <c r="H1" s="50"/>
    </row>
    <row r="2" ht="28.5" spans="1:8">
      <c r="A2" s="51" t="s">
        <v>18</v>
      </c>
      <c r="B2" s="51"/>
      <c r="C2" s="51"/>
      <c r="D2" s="51"/>
      <c r="E2" s="51"/>
      <c r="F2" s="51"/>
      <c r="G2" s="51"/>
      <c r="H2" s="51"/>
    </row>
    <row r="3" ht="13.5" spans="1:8">
      <c r="A3" s="52" t="s">
        <v>21</v>
      </c>
      <c r="B3" s="53"/>
      <c r="H3" s="54" t="s">
        <v>194</v>
      </c>
    </row>
    <row r="4" ht="18" customHeight="1" spans="1:8">
      <c r="A4" s="55" t="s">
        <v>201</v>
      </c>
      <c r="B4" s="55" t="s">
        <v>501</v>
      </c>
      <c r="C4" s="55" t="s">
        <v>502</v>
      </c>
      <c r="D4" s="55" t="s">
        <v>503</v>
      </c>
      <c r="E4" s="55" t="s">
        <v>504</v>
      </c>
      <c r="F4" s="56" t="s">
        <v>505</v>
      </c>
      <c r="G4" s="57"/>
      <c r="H4" s="58"/>
    </row>
    <row r="5" ht="18" customHeight="1" spans="1:8">
      <c r="A5" s="59"/>
      <c r="B5" s="59"/>
      <c r="C5" s="59"/>
      <c r="D5" s="59"/>
      <c r="E5" s="59"/>
      <c r="F5" s="60" t="s">
        <v>462</v>
      </c>
      <c r="G5" s="60" t="s">
        <v>506</v>
      </c>
      <c r="H5" s="60" t="s">
        <v>507</v>
      </c>
    </row>
    <row r="6" ht="21" customHeight="1" spans="1:8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</row>
    <row r="7" ht="33" customHeight="1" spans="1:8">
      <c r="A7" s="62" t="s">
        <v>508</v>
      </c>
      <c r="B7" s="56" t="s">
        <v>509</v>
      </c>
      <c r="C7" s="57"/>
      <c r="D7" s="57"/>
      <c r="E7" s="58"/>
      <c r="F7" s="61"/>
      <c r="G7" s="61"/>
      <c r="H7" s="61"/>
    </row>
    <row r="8" ht="24" customHeight="1" spans="1:8">
      <c r="A8" s="63"/>
      <c r="B8" s="63"/>
      <c r="C8" s="63"/>
      <c r="D8" s="63"/>
      <c r="E8" s="63"/>
      <c r="F8" s="61"/>
      <c r="G8" s="61"/>
      <c r="H8" s="61"/>
    </row>
    <row r="9" ht="24" customHeight="1" spans="1:8">
      <c r="A9" s="63"/>
      <c r="B9" s="63"/>
      <c r="C9" s="63"/>
      <c r="D9" s="63"/>
      <c r="E9" s="63"/>
      <c r="F9" s="61"/>
      <c r="G9" s="61"/>
      <c r="H9" s="61"/>
    </row>
  </sheetData>
  <mergeCells count="8">
    <mergeCell ref="A2:H2"/>
    <mergeCell ref="F4:H4"/>
    <mergeCell ref="B7:E7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4" sqref="G4:G6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s="1" customFormat="1" customHeight="1" spans="4:11">
      <c r="D1" s="2"/>
      <c r="E1" s="2"/>
      <c r="F1" s="2"/>
      <c r="G1" s="2"/>
      <c r="H1" s="3"/>
      <c r="I1" s="3"/>
      <c r="J1" s="3"/>
      <c r="K1" s="4"/>
    </row>
    <row r="2" s="1" customFormat="1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194</v>
      </c>
    </row>
    <row r="4" s="1" customFormat="1" ht="21.75" customHeight="1" spans="1:11">
      <c r="A4" s="10" t="s">
        <v>299</v>
      </c>
      <c r="B4" s="10" t="s">
        <v>203</v>
      </c>
      <c r="C4" s="10" t="s">
        <v>300</v>
      </c>
      <c r="D4" s="11" t="s">
        <v>204</v>
      </c>
      <c r="E4" s="11" t="s">
        <v>205</v>
      </c>
      <c r="F4" s="11" t="s">
        <v>301</v>
      </c>
      <c r="G4" s="11" t="s">
        <v>302</v>
      </c>
      <c r="H4" s="31" t="s">
        <v>75</v>
      </c>
      <c r="I4" s="12" t="s">
        <v>510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78</v>
      </c>
      <c r="J5" s="11" t="s">
        <v>79</v>
      </c>
      <c r="K5" s="11" t="s">
        <v>80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33"/>
      <c r="I6" s="20"/>
      <c r="J6" s="20"/>
      <c r="K6" s="20"/>
    </row>
    <row r="7" s="1" customFormat="1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8">
        <v>10</v>
      </c>
      <c r="K7" s="48">
        <v>11</v>
      </c>
    </row>
    <row r="8" s="1" customFormat="1" ht="18.75" customHeight="1" spans="1:11">
      <c r="A8" s="34" t="s">
        <v>511</v>
      </c>
      <c r="B8" s="35"/>
      <c r="C8" s="35"/>
      <c r="D8" s="35"/>
      <c r="E8" s="35"/>
      <c r="F8" s="35"/>
      <c r="G8" s="36"/>
      <c r="H8" s="37" t="s">
        <v>93</v>
      </c>
      <c r="I8" s="37" t="s">
        <v>93</v>
      </c>
      <c r="J8" s="37" t="s">
        <v>93</v>
      </c>
      <c r="K8" s="37"/>
    </row>
    <row r="9" s="1" customFormat="1" ht="18.75" customHeight="1" spans="1:11">
      <c r="A9" s="38" t="s">
        <v>93</v>
      </c>
      <c r="B9" s="39" t="s">
        <v>93</v>
      </c>
      <c r="C9" s="39" t="s">
        <v>93</v>
      </c>
      <c r="D9" s="39" t="s">
        <v>93</v>
      </c>
      <c r="E9" s="39" t="s">
        <v>93</v>
      </c>
      <c r="F9" s="39" t="s">
        <v>93</v>
      </c>
      <c r="G9" s="39" t="s">
        <v>93</v>
      </c>
      <c r="H9" s="40" t="s">
        <v>93</v>
      </c>
      <c r="I9" s="40" t="s">
        <v>93</v>
      </c>
      <c r="J9" s="40" t="s">
        <v>93</v>
      </c>
      <c r="K9" s="40"/>
    </row>
    <row r="10" s="1" customFormat="1" ht="18.75" customHeight="1" spans="1:11">
      <c r="A10" s="41"/>
      <c r="B10" s="42"/>
      <c r="C10" s="42"/>
      <c r="D10" s="42"/>
      <c r="E10" s="42"/>
      <c r="F10" s="42"/>
      <c r="G10" s="42"/>
      <c r="H10" s="43"/>
      <c r="I10" s="43"/>
      <c r="J10" s="43"/>
      <c r="K10" s="43"/>
    </row>
    <row r="11" s="1" customFormat="1" ht="18.75" customHeight="1" spans="1:11">
      <c r="A11" s="41"/>
      <c r="B11" s="42"/>
      <c r="C11" s="42"/>
      <c r="D11" s="42"/>
      <c r="E11" s="42"/>
      <c r="F11" s="42"/>
      <c r="G11" s="42"/>
      <c r="H11" s="43"/>
      <c r="I11" s="43"/>
      <c r="J11" s="43"/>
      <c r="K11" s="43"/>
    </row>
    <row r="12" s="1" customFormat="1" ht="18.75" customHeight="1" spans="1:11">
      <c r="A12" s="41"/>
      <c r="B12" s="42"/>
      <c r="C12" s="42"/>
      <c r="D12" s="42"/>
      <c r="E12" s="42"/>
      <c r="F12" s="42"/>
      <c r="G12" s="42"/>
      <c r="H12" s="43"/>
      <c r="I12" s="43"/>
      <c r="J12" s="43"/>
      <c r="K12" s="43"/>
    </row>
    <row r="13" s="1" customFormat="1" ht="18.75" customHeight="1" spans="1:11">
      <c r="A13" s="41"/>
      <c r="B13" s="42"/>
      <c r="C13" s="42"/>
      <c r="D13" s="42"/>
      <c r="E13" s="42"/>
      <c r="F13" s="42"/>
      <c r="G13" s="42"/>
      <c r="H13" s="43"/>
      <c r="I13" s="43"/>
      <c r="J13" s="43"/>
      <c r="K13" s="43"/>
    </row>
    <row r="14" s="1" customFormat="1" ht="18.75" customHeight="1" spans="1:11">
      <c r="A14" s="44" t="s">
        <v>148</v>
      </c>
      <c r="B14" s="45"/>
      <c r="C14" s="45"/>
      <c r="D14" s="45"/>
      <c r="E14" s="45"/>
      <c r="F14" s="45"/>
      <c r="G14" s="46"/>
      <c r="H14" s="47" t="s">
        <v>93</v>
      </c>
      <c r="I14" s="47" t="s">
        <v>93</v>
      </c>
      <c r="J14" s="47" t="s">
        <v>93</v>
      </c>
      <c r="K14" s="47"/>
    </row>
  </sheetData>
  <mergeCells count="16">
    <mergeCell ref="A2:K2"/>
    <mergeCell ref="A3:G3"/>
    <mergeCell ref="I4:K4"/>
    <mergeCell ref="A8:G8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15" activePane="bottomRight" state="frozen"/>
      <selection/>
      <selection pane="topRight"/>
      <selection pane="bottomLeft"/>
      <selection pane="bottomRight" activeCell="I21" sqref="I21"/>
    </sheetView>
  </sheetViews>
  <sheetFormatPr defaultColWidth="8" defaultRowHeight="12" outlineLevelCol="3"/>
  <cols>
    <col min="1" max="1" width="39.5714285714286" style="81" customWidth="1"/>
    <col min="2" max="2" width="43.1333333333333" style="81" customWidth="1"/>
    <col min="3" max="3" width="40.4285714285714" style="81" customWidth="1"/>
    <col min="4" max="4" width="46.1333333333333" style="81" customWidth="1"/>
    <col min="5" max="5" width="8" style="65" customWidth="1"/>
    <col min="6" max="16384" width="8" style="65"/>
  </cols>
  <sheetData>
    <row r="1" ht="17" customHeight="1" spans="1:4">
      <c r="A1" s="354"/>
      <c r="B1" s="83"/>
      <c r="C1" s="83"/>
      <c r="D1" s="154"/>
    </row>
    <row r="2" ht="36" customHeight="1" spans="1:4">
      <c r="A2" s="66" t="s">
        <v>2</v>
      </c>
      <c r="B2" s="355"/>
      <c r="C2" s="355"/>
      <c r="D2" s="355"/>
    </row>
    <row r="3" ht="21" customHeight="1" spans="1:4">
      <c r="A3" s="86" t="s">
        <v>21</v>
      </c>
      <c r="B3" s="307"/>
      <c r="C3" s="307"/>
      <c r="D3" s="153" t="s">
        <v>22</v>
      </c>
    </row>
    <row r="4" ht="19.5" customHeight="1" spans="1:4">
      <c r="A4" s="90" t="s">
        <v>23</v>
      </c>
      <c r="B4" s="163"/>
      <c r="C4" s="90" t="s">
        <v>24</v>
      </c>
      <c r="D4" s="163"/>
    </row>
    <row r="5" ht="19.5" customHeight="1" spans="1:4">
      <c r="A5" s="89" t="s">
        <v>25</v>
      </c>
      <c r="B5" s="89" t="s">
        <v>26</v>
      </c>
      <c r="C5" s="89" t="s">
        <v>27</v>
      </c>
      <c r="D5" s="89" t="s">
        <v>26</v>
      </c>
    </row>
    <row r="6" ht="19.5" customHeight="1" spans="1:4">
      <c r="A6" s="93"/>
      <c r="B6" s="93"/>
      <c r="C6" s="93"/>
      <c r="D6" s="93"/>
    </row>
    <row r="7" ht="20.25" customHeight="1" spans="1:4">
      <c r="A7" s="313" t="s">
        <v>28</v>
      </c>
      <c r="B7" s="315">
        <v>4622371.16</v>
      </c>
      <c r="C7" s="313" t="s">
        <v>29</v>
      </c>
      <c r="D7" s="315">
        <v>12875707.16</v>
      </c>
    </row>
    <row r="8" ht="20.25" customHeight="1" spans="1:4">
      <c r="A8" s="313" t="s">
        <v>30</v>
      </c>
      <c r="B8" s="295"/>
      <c r="C8" s="313" t="s">
        <v>31</v>
      </c>
      <c r="D8" s="315"/>
    </row>
    <row r="9" ht="20.25" customHeight="1" spans="1:4">
      <c r="A9" s="313" t="s">
        <v>32</v>
      </c>
      <c r="B9" s="295"/>
      <c r="C9" s="313" t="s">
        <v>33</v>
      </c>
      <c r="D9" s="315"/>
    </row>
    <row r="10" ht="20.25" customHeight="1" spans="1:4">
      <c r="A10" s="313" t="s">
        <v>34</v>
      </c>
      <c r="B10" s="295"/>
      <c r="C10" s="313" t="s">
        <v>35</v>
      </c>
      <c r="D10" s="315"/>
    </row>
    <row r="11" ht="20.25" customHeight="1" spans="1:4">
      <c r="A11" s="313" t="s">
        <v>36</v>
      </c>
      <c r="B11" s="356"/>
      <c r="C11" s="313" t="s">
        <v>37</v>
      </c>
      <c r="D11" s="315"/>
    </row>
    <row r="12" ht="20.25" customHeight="1" spans="1:4">
      <c r="A12" s="313" t="s">
        <v>38</v>
      </c>
      <c r="B12" s="278"/>
      <c r="C12" s="313" t="s">
        <v>39</v>
      </c>
      <c r="D12" s="315"/>
    </row>
    <row r="13" ht="20.25" customHeight="1" spans="1:4">
      <c r="A13" s="313" t="s">
        <v>40</v>
      </c>
      <c r="B13" s="278"/>
      <c r="C13" s="313" t="s">
        <v>41</v>
      </c>
      <c r="D13" s="315"/>
    </row>
    <row r="14" ht="20.25" customHeight="1" spans="1:4">
      <c r="A14" s="313" t="s">
        <v>42</v>
      </c>
      <c r="B14" s="278"/>
      <c r="C14" s="313" t="s">
        <v>43</v>
      </c>
      <c r="D14" s="315">
        <v>328336</v>
      </c>
    </row>
    <row r="15" ht="20.25" customHeight="1" spans="1:4">
      <c r="A15" s="357" t="s">
        <v>44</v>
      </c>
      <c r="B15" s="358"/>
      <c r="C15" s="313" t="s">
        <v>45</v>
      </c>
      <c r="D15" s="315">
        <v>75840</v>
      </c>
    </row>
    <row r="16" ht="20.25" customHeight="1" spans="1:4">
      <c r="A16" s="357" t="s">
        <v>46</v>
      </c>
      <c r="B16" s="359"/>
      <c r="C16" s="313" t="s">
        <v>47</v>
      </c>
      <c r="D16" s="315"/>
    </row>
    <row r="17" ht="20.25" customHeight="1" spans="1:4">
      <c r="A17" s="357"/>
      <c r="B17" s="360"/>
      <c r="C17" s="313" t="s">
        <v>48</v>
      </c>
      <c r="D17" s="315"/>
    </row>
    <row r="18" ht="20.25" customHeight="1" spans="1:4">
      <c r="A18" s="359"/>
      <c r="B18" s="360"/>
      <c r="C18" s="313" t="s">
        <v>49</v>
      </c>
      <c r="D18" s="315"/>
    </row>
    <row r="19" ht="20.25" customHeight="1" spans="1:4">
      <c r="A19" s="359"/>
      <c r="B19" s="360"/>
      <c r="C19" s="313" t="s">
        <v>50</v>
      </c>
      <c r="D19" s="315"/>
    </row>
    <row r="20" ht="20.25" customHeight="1" spans="1:4">
      <c r="A20" s="359"/>
      <c r="B20" s="360"/>
      <c r="C20" s="313" t="s">
        <v>51</v>
      </c>
      <c r="D20" s="315"/>
    </row>
    <row r="21" ht="20.25" customHeight="1" spans="1:4">
      <c r="A21" s="359"/>
      <c r="B21" s="360"/>
      <c r="C21" s="313" t="s">
        <v>52</v>
      </c>
      <c r="D21" s="315"/>
    </row>
    <row r="22" ht="20.25" customHeight="1" spans="1:4">
      <c r="A22" s="359"/>
      <c r="B22" s="360"/>
      <c r="C22" s="313" t="s">
        <v>53</v>
      </c>
      <c r="D22" s="315"/>
    </row>
    <row r="23" ht="20.25" customHeight="1" spans="1:4">
      <c r="A23" s="359"/>
      <c r="B23" s="360"/>
      <c r="C23" s="313" t="s">
        <v>54</v>
      </c>
      <c r="D23" s="315"/>
    </row>
    <row r="24" ht="20.25" customHeight="1" spans="1:4">
      <c r="A24" s="359"/>
      <c r="B24" s="360"/>
      <c r="C24" s="313" t="s">
        <v>55</v>
      </c>
      <c r="D24" s="315"/>
    </row>
    <row r="25" ht="20.25" customHeight="1" spans="1:4">
      <c r="A25" s="359"/>
      <c r="B25" s="360"/>
      <c r="C25" s="313" t="s">
        <v>56</v>
      </c>
      <c r="D25" s="315">
        <v>172488</v>
      </c>
    </row>
    <row r="26" ht="20.25" customHeight="1" spans="1:4">
      <c r="A26" s="359"/>
      <c r="B26" s="360"/>
      <c r="C26" s="313" t="s">
        <v>57</v>
      </c>
      <c r="D26" s="315"/>
    </row>
    <row r="27" ht="20.25" customHeight="1" spans="1:4">
      <c r="A27" s="359"/>
      <c r="B27" s="360"/>
      <c r="C27" s="313" t="s">
        <v>58</v>
      </c>
      <c r="D27" s="315"/>
    </row>
    <row r="28" ht="20.25" customHeight="1" spans="1:4">
      <c r="A28" s="359"/>
      <c r="B28" s="360"/>
      <c r="C28" s="313" t="s">
        <v>59</v>
      </c>
      <c r="D28" s="315"/>
    </row>
    <row r="29" ht="20.25" customHeight="1" spans="1:4">
      <c r="A29" s="359"/>
      <c r="B29" s="360"/>
      <c r="C29" s="313" t="s">
        <v>60</v>
      </c>
      <c r="D29" s="315"/>
    </row>
    <row r="30" ht="20.25" customHeight="1" spans="1:4">
      <c r="A30" s="361"/>
      <c r="B30" s="362"/>
      <c r="C30" s="313" t="s">
        <v>61</v>
      </c>
      <c r="D30" s="315"/>
    </row>
    <row r="31" ht="20.25" customHeight="1" spans="1:4">
      <c r="A31" s="361"/>
      <c r="B31" s="362"/>
      <c r="C31" s="313" t="s">
        <v>62</v>
      </c>
      <c r="D31" s="315"/>
    </row>
    <row r="32" ht="20.25" customHeight="1" spans="1:4">
      <c r="A32" s="361"/>
      <c r="B32" s="362"/>
      <c r="C32" s="313" t="s">
        <v>63</v>
      </c>
      <c r="D32" s="315"/>
    </row>
    <row r="33" ht="20.25" customHeight="1" spans="1:4">
      <c r="A33" s="363" t="s">
        <v>64</v>
      </c>
      <c r="B33" s="364">
        <f>B7+B8+B9+B10+B11</f>
        <v>4622371.16</v>
      </c>
      <c r="C33" s="319" t="s">
        <v>65</v>
      </c>
      <c r="D33" s="316">
        <f>SUM(D7:D29)</f>
        <v>13452371.16</v>
      </c>
    </row>
    <row r="34" ht="20.25" customHeight="1" spans="1:4">
      <c r="A34" s="357" t="s">
        <v>66</v>
      </c>
      <c r="B34" s="365">
        <f>B35+B36</f>
        <v>8830000</v>
      </c>
      <c r="C34" s="313" t="s">
        <v>67</v>
      </c>
      <c r="D34" s="295"/>
    </row>
    <row r="35" ht="20.25" customHeight="1" spans="1:4">
      <c r="A35" s="357" t="s">
        <v>68</v>
      </c>
      <c r="B35" s="315">
        <v>8830000</v>
      </c>
      <c r="C35" s="357" t="s">
        <v>68</v>
      </c>
      <c r="D35" s="366"/>
    </row>
    <row r="36" ht="20.25" customHeight="1" spans="1:4">
      <c r="A36" s="357" t="s">
        <v>69</v>
      </c>
      <c r="B36" s="367"/>
      <c r="C36" s="357" t="s">
        <v>70</v>
      </c>
      <c r="D36" s="366"/>
    </row>
    <row r="37" ht="20.25" customHeight="1" spans="1:4">
      <c r="A37" s="368" t="s">
        <v>71</v>
      </c>
      <c r="B37" s="369">
        <f>B33+B34</f>
        <v>13452371.16</v>
      </c>
      <c r="C37" s="319" t="s">
        <v>72</v>
      </c>
      <c r="D37" s="369">
        <f>D33+D34</f>
        <v>13452371.16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10" sqref="D10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s="1" customFormat="1" ht="13.5" customHeight="1" spans="4:7">
      <c r="D1" s="2"/>
      <c r="E1" s="3"/>
      <c r="F1" s="3"/>
      <c r="G1" s="4"/>
    </row>
    <row r="2" s="1" customFormat="1" ht="41.25" customHeight="1" spans="1:7">
      <c r="A2" s="5" t="s">
        <v>20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21</v>
      </c>
      <c r="B3" s="7"/>
      <c r="C3" s="7"/>
      <c r="D3" s="7"/>
      <c r="E3" s="8"/>
      <c r="F3" s="8"/>
      <c r="G3" s="9" t="s">
        <v>194</v>
      </c>
    </row>
    <row r="4" s="1" customFormat="1" ht="21.75" customHeight="1" spans="1:7">
      <c r="A4" s="10" t="s">
        <v>300</v>
      </c>
      <c r="B4" s="10" t="s">
        <v>299</v>
      </c>
      <c r="C4" s="10" t="s">
        <v>203</v>
      </c>
      <c r="D4" s="11" t="s">
        <v>512</v>
      </c>
      <c r="E4" s="12" t="s">
        <v>78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513</v>
      </c>
      <c r="F5" s="18" t="s">
        <v>514</v>
      </c>
      <c r="G5" s="18" t="s">
        <v>515</v>
      </c>
    </row>
    <row r="6" s="1" customFormat="1" ht="40.5" customHeight="1" spans="1:7">
      <c r="A6" s="19"/>
      <c r="B6" s="19"/>
      <c r="C6" s="19"/>
      <c r="D6" s="20"/>
      <c r="E6" s="21"/>
      <c r="F6" s="22"/>
      <c r="G6" s="22"/>
    </row>
    <row r="7" s="1" customFormat="1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="1" customFormat="1" ht="17.25" customHeight="1" spans="1:7">
      <c r="A8" s="24" t="s">
        <v>90</v>
      </c>
      <c r="B8" s="24" t="s">
        <v>306</v>
      </c>
      <c r="C8" s="24" t="s">
        <v>313</v>
      </c>
      <c r="D8" s="25" t="s">
        <v>516</v>
      </c>
      <c r="E8" s="26">
        <v>1572440</v>
      </c>
      <c r="F8" s="26">
        <v>1572440</v>
      </c>
      <c r="G8" s="26">
        <v>1572440</v>
      </c>
    </row>
    <row r="9" s="1" customFormat="1" ht="27" customHeight="1" spans="1:7">
      <c r="A9" s="24" t="s">
        <v>90</v>
      </c>
      <c r="B9" s="24" t="s">
        <v>306</v>
      </c>
      <c r="C9" s="24" t="s">
        <v>308</v>
      </c>
      <c r="D9" s="25" t="s">
        <v>516</v>
      </c>
      <c r="E9" s="26">
        <v>8830000</v>
      </c>
      <c r="F9" s="26">
        <v>0</v>
      </c>
      <c r="G9" s="26">
        <v>0</v>
      </c>
    </row>
    <row r="10" s="1" customFormat="1" ht="22.5" spans="1:7">
      <c r="A10" s="24" t="s">
        <v>90</v>
      </c>
      <c r="B10" s="24" t="s">
        <v>316</v>
      </c>
      <c r="C10" s="24" t="s">
        <v>318</v>
      </c>
      <c r="D10" s="25" t="s">
        <v>516</v>
      </c>
      <c r="E10" s="27">
        <v>824056</v>
      </c>
      <c r="F10" s="27">
        <v>824056</v>
      </c>
      <c r="G10" s="27">
        <v>824056</v>
      </c>
    </row>
    <row r="11" s="1" customFormat="1" ht="18.75" customHeight="1" spans="1:7">
      <c r="A11" s="24" t="s">
        <v>90</v>
      </c>
      <c r="B11" s="24" t="s">
        <v>316</v>
      </c>
      <c r="C11" s="24" t="s">
        <v>338</v>
      </c>
      <c r="D11" s="25" t="s">
        <v>516</v>
      </c>
      <c r="E11" s="27">
        <v>138000</v>
      </c>
      <c r="F11" s="27">
        <v>138000</v>
      </c>
      <c r="G11" s="27">
        <v>138000</v>
      </c>
    </row>
    <row r="12" s="1" customFormat="1" ht="18.75" customHeight="1" spans="1:7">
      <c r="A12" s="28" t="s">
        <v>75</v>
      </c>
      <c r="B12" s="29"/>
      <c r="C12" s="29"/>
      <c r="D12" s="30"/>
      <c r="E12" s="27">
        <f>SUM(E8:E11)</f>
        <v>11364496</v>
      </c>
      <c r="F12" s="27">
        <f>SUM(F8:F11)</f>
        <v>2534496</v>
      </c>
      <c r="G12" s="27">
        <f>SUM(G8:G11)</f>
        <v>2534496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workbookViewId="0">
      <selection activeCell="E17" sqref="E17"/>
    </sheetView>
  </sheetViews>
  <sheetFormatPr defaultColWidth="8" defaultRowHeight="14.25" customHeight="1"/>
  <cols>
    <col min="1" max="1" width="21.1333333333333" style="81" customWidth="1"/>
    <col min="2" max="2" width="23.4285714285714" style="81" customWidth="1"/>
    <col min="3" max="3" width="16.2857142857143" style="81" customWidth="1"/>
    <col min="4" max="5" width="12.5714285714286" style="81" customWidth="1"/>
    <col min="6" max="6" width="14" style="81" customWidth="1"/>
    <col min="7" max="8" width="12.5714285714286" style="81" customWidth="1"/>
    <col min="9" max="9" width="8.84761904761905" style="81" customWidth="1"/>
    <col min="10" max="14" width="12.5714285714286" style="81" customWidth="1"/>
    <col min="15" max="16" width="12.1428571428571" style="65" customWidth="1"/>
    <col min="17" max="17" width="9.71428571428571" style="65" customWidth="1"/>
    <col min="18" max="18" width="10.5714285714286" style="65" customWidth="1"/>
    <col min="19" max="19" width="10.1333333333333" style="81" customWidth="1"/>
    <col min="20" max="20" width="8" style="65" customWidth="1"/>
    <col min="21" max="16384" width="8" style="65"/>
  </cols>
  <sheetData>
    <row r="1" ht="12" customHeight="1" spans="1:19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41"/>
      <c r="P1" s="341"/>
      <c r="Q1" s="341"/>
      <c r="R1" s="341"/>
      <c r="S1" s="348"/>
    </row>
    <row r="2" ht="36" customHeight="1" spans="1:19">
      <c r="A2" s="326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68"/>
      <c r="S2" s="67"/>
    </row>
    <row r="3" ht="20.25" customHeight="1" spans="1:19">
      <c r="A3" s="86" t="s">
        <v>21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42"/>
      <c r="P3" s="342"/>
      <c r="Q3" s="342"/>
      <c r="R3" s="342"/>
      <c r="S3" s="349" t="s">
        <v>22</v>
      </c>
    </row>
    <row r="4" ht="18.75" customHeight="1" spans="1:19">
      <c r="A4" s="327" t="s">
        <v>73</v>
      </c>
      <c r="B4" s="328" t="s">
        <v>74</v>
      </c>
      <c r="C4" s="328" t="s">
        <v>75</v>
      </c>
      <c r="D4" s="257" t="s">
        <v>76</v>
      </c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43" t="s">
        <v>66</v>
      </c>
      <c r="P4" s="343"/>
      <c r="Q4" s="343"/>
      <c r="R4" s="343"/>
      <c r="S4" s="350"/>
    </row>
    <row r="5" ht="18.75" customHeight="1" spans="1:19">
      <c r="A5" s="330"/>
      <c r="B5" s="331"/>
      <c r="C5" s="331"/>
      <c r="D5" s="332" t="s">
        <v>77</v>
      </c>
      <c r="E5" s="332" t="s">
        <v>78</v>
      </c>
      <c r="F5" s="332" t="s">
        <v>79</v>
      </c>
      <c r="G5" s="332" t="s">
        <v>80</v>
      </c>
      <c r="H5" s="332" t="s">
        <v>81</v>
      </c>
      <c r="I5" s="344" t="s">
        <v>82</v>
      </c>
      <c r="J5" s="329"/>
      <c r="K5" s="329"/>
      <c r="L5" s="329"/>
      <c r="M5" s="329"/>
      <c r="N5" s="329"/>
      <c r="O5" s="343" t="s">
        <v>77</v>
      </c>
      <c r="P5" s="343" t="s">
        <v>78</v>
      </c>
      <c r="Q5" s="343" t="s">
        <v>79</v>
      </c>
      <c r="R5" s="351" t="s">
        <v>80</v>
      </c>
      <c r="S5" s="343" t="s">
        <v>83</v>
      </c>
    </row>
    <row r="6" ht="33.75" customHeight="1" spans="1:19">
      <c r="A6" s="333"/>
      <c r="B6" s="334"/>
      <c r="C6" s="334"/>
      <c r="D6" s="333"/>
      <c r="E6" s="333"/>
      <c r="F6" s="333"/>
      <c r="G6" s="333"/>
      <c r="H6" s="333"/>
      <c r="I6" s="334" t="s">
        <v>77</v>
      </c>
      <c r="J6" s="334" t="s">
        <v>84</v>
      </c>
      <c r="K6" s="334" t="s">
        <v>85</v>
      </c>
      <c r="L6" s="334" t="s">
        <v>86</v>
      </c>
      <c r="M6" s="334" t="s">
        <v>87</v>
      </c>
      <c r="N6" s="345" t="s">
        <v>88</v>
      </c>
      <c r="O6" s="343"/>
      <c r="P6" s="343"/>
      <c r="Q6" s="343"/>
      <c r="R6" s="351"/>
      <c r="S6" s="343"/>
    </row>
    <row r="7" ht="16.5" customHeight="1" spans="1:19">
      <c r="A7" s="335">
        <v>1</v>
      </c>
      <c r="B7" s="336">
        <v>2</v>
      </c>
      <c r="C7" s="336">
        <v>3</v>
      </c>
      <c r="D7" s="335">
        <v>4</v>
      </c>
      <c r="E7" s="336">
        <v>5</v>
      </c>
      <c r="F7" s="336">
        <v>6</v>
      </c>
      <c r="G7" s="335">
        <v>7</v>
      </c>
      <c r="H7" s="336">
        <v>8</v>
      </c>
      <c r="I7" s="336">
        <v>9</v>
      </c>
      <c r="J7" s="335">
        <v>10</v>
      </c>
      <c r="K7" s="335">
        <v>11</v>
      </c>
      <c r="L7" s="335">
        <v>12</v>
      </c>
      <c r="M7" s="335">
        <v>13</v>
      </c>
      <c r="N7" s="335">
        <v>14</v>
      </c>
      <c r="O7" s="335">
        <v>15</v>
      </c>
      <c r="P7" s="335">
        <v>16</v>
      </c>
      <c r="Q7" s="335">
        <v>17</v>
      </c>
      <c r="R7" s="335">
        <v>18</v>
      </c>
      <c r="S7" s="255">
        <v>19</v>
      </c>
    </row>
    <row r="8" ht="16.5" customHeight="1" spans="1:19">
      <c r="A8" s="117" t="s">
        <v>89</v>
      </c>
      <c r="B8" s="117" t="s">
        <v>90</v>
      </c>
      <c r="C8" s="337">
        <f>D8+I8+O8</f>
        <v>13452371.16</v>
      </c>
      <c r="D8" s="315">
        <f>SUM(E8:H8)</f>
        <v>4622371.16</v>
      </c>
      <c r="E8" s="315">
        <v>4622371.16</v>
      </c>
      <c r="F8" s="336"/>
      <c r="G8" s="335"/>
      <c r="H8" s="336"/>
      <c r="I8" s="336"/>
      <c r="J8" s="335"/>
      <c r="K8" s="335"/>
      <c r="L8" s="335"/>
      <c r="M8" s="335"/>
      <c r="N8" s="335"/>
      <c r="O8" s="315">
        <f>SUM(P8:S8)</f>
        <v>8830000</v>
      </c>
      <c r="P8" s="315">
        <v>8830000</v>
      </c>
      <c r="Q8" s="266"/>
      <c r="R8" s="266"/>
      <c r="S8" s="255"/>
    </row>
    <row r="9" ht="16.5" customHeight="1" spans="1:19">
      <c r="A9" s="117" t="s">
        <v>91</v>
      </c>
      <c r="B9" s="117" t="s">
        <v>92</v>
      </c>
      <c r="C9" s="337">
        <f>C8</f>
        <v>13452371.16</v>
      </c>
      <c r="D9" s="315">
        <f>SUM(E9:H9)</f>
        <v>4622371.16</v>
      </c>
      <c r="E9" s="315">
        <v>4622371.16</v>
      </c>
      <c r="F9" s="105" t="s">
        <v>93</v>
      </c>
      <c r="G9" s="105" t="s">
        <v>93</v>
      </c>
      <c r="H9" s="105" t="s">
        <v>93</v>
      </c>
      <c r="I9" s="105" t="s">
        <v>93</v>
      </c>
      <c r="J9" s="105" t="s">
        <v>93</v>
      </c>
      <c r="K9" s="105" t="s">
        <v>93</v>
      </c>
      <c r="L9" s="105" t="s">
        <v>93</v>
      </c>
      <c r="M9" s="105" t="s">
        <v>93</v>
      </c>
      <c r="N9" s="346" t="s">
        <v>93</v>
      </c>
      <c r="O9" s="315">
        <f>SUM(P9:S9)</f>
        <v>8830000</v>
      </c>
      <c r="P9" s="315">
        <v>8830000</v>
      </c>
      <c r="Q9" s="352"/>
      <c r="R9" s="353"/>
      <c r="S9" s="255"/>
    </row>
    <row r="10" ht="16.5" customHeight="1" spans="1:19">
      <c r="A10" s="338" t="s">
        <v>75</v>
      </c>
      <c r="B10" s="339"/>
      <c r="C10" s="340">
        <f>SUM(C9)</f>
        <v>13452371.16</v>
      </c>
      <c r="D10" s="340">
        <f>SUM(D9)</f>
        <v>4622371.16</v>
      </c>
      <c r="E10" s="340">
        <f>SUM(E9)</f>
        <v>4622371.16</v>
      </c>
      <c r="F10" s="340" t="s">
        <v>93</v>
      </c>
      <c r="G10" s="340" t="s">
        <v>93</v>
      </c>
      <c r="H10" s="340" t="s">
        <v>93</v>
      </c>
      <c r="I10" s="340" t="s">
        <v>93</v>
      </c>
      <c r="J10" s="340" t="s">
        <v>93</v>
      </c>
      <c r="K10" s="340" t="s">
        <v>93</v>
      </c>
      <c r="L10" s="340" t="s">
        <v>93</v>
      </c>
      <c r="M10" s="340" t="s">
        <v>93</v>
      </c>
      <c r="N10" s="347" t="s">
        <v>93</v>
      </c>
      <c r="O10" s="340">
        <f>SUM(O9)</f>
        <v>8830000</v>
      </c>
      <c r="P10" s="340">
        <f>SUM(P9)</f>
        <v>8830000</v>
      </c>
      <c r="Q10" s="352"/>
      <c r="R10" s="352"/>
      <c r="S10" s="352"/>
    </row>
    <row r="11" customHeight="1" spans="19:19">
      <c r="S11" s="79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zoomScaleSheetLayoutView="60" topLeftCell="B1" workbookViewId="0">
      <selection activeCell="F33" sqref="F33"/>
    </sheetView>
  </sheetViews>
  <sheetFormatPr defaultColWidth="8.88571428571429" defaultRowHeight="14.25" customHeight="1"/>
  <cols>
    <col min="1" max="1" width="14.2857142857143" style="81" customWidth="1"/>
    <col min="2" max="2" width="35.2857142857143" style="81" customWidth="1"/>
    <col min="3" max="4" width="15.4285714285714" style="81" customWidth="1"/>
    <col min="5" max="8" width="18.847619047619" style="81" customWidth="1"/>
    <col min="9" max="9" width="15.5714285714286" style="81" customWidth="1"/>
    <col min="10" max="10" width="14.1333333333333" style="81" customWidth="1"/>
    <col min="11" max="15" width="18.847619047619" style="81" customWidth="1"/>
    <col min="16" max="16" width="9.13333333333333" style="81" customWidth="1"/>
    <col min="17" max="16384" width="9.13333333333333" style="81"/>
  </cols>
  <sheetData>
    <row r="1" s="81" customFormat="1" ht="15.75" customHeight="1" spans="1: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="81" customFormat="1" ht="28.5" customHeight="1" spans="1:15">
      <c r="A2" s="67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="81" customFormat="1" ht="15" customHeight="1" spans="1:15">
      <c r="A3" s="322" t="s">
        <v>21</v>
      </c>
      <c r="B3" s="32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87"/>
      <c r="N3" s="87"/>
      <c r="O3" s="158" t="s">
        <v>22</v>
      </c>
    </row>
    <row r="4" s="81" customFormat="1" ht="17.25" customHeight="1" spans="1:15">
      <c r="A4" s="95" t="s">
        <v>94</v>
      </c>
      <c r="B4" s="95" t="s">
        <v>95</v>
      </c>
      <c r="C4" s="96" t="s">
        <v>75</v>
      </c>
      <c r="D4" s="115" t="s">
        <v>78</v>
      </c>
      <c r="E4" s="115"/>
      <c r="F4" s="115"/>
      <c r="G4" s="115" t="s">
        <v>79</v>
      </c>
      <c r="H4" s="115" t="s">
        <v>80</v>
      </c>
      <c r="I4" s="115" t="s">
        <v>96</v>
      </c>
      <c r="J4" s="115" t="s">
        <v>82</v>
      </c>
      <c r="K4" s="115"/>
      <c r="L4" s="115"/>
      <c r="M4" s="115"/>
      <c r="N4" s="115"/>
      <c r="O4" s="115"/>
    </row>
    <row r="5" s="81" customFormat="1" ht="27" spans="1:15">
      <c r="A5" s="108"/>
      <c r="B5" s="108"/>
      <c r="C5" s="220"/>
      <c r="D5" s="115" t="s">
        <v>77</v>
      </c>
      <c r="E5" s="115" t="s">
        <v>97</v>
      </c>
      <c r="F5" s="115" t="s">
        <v>98</v>
      </c>
      <c r="G5" s="115"/>
      <c r="H5" s="115"/>
      <c r="I5" s="115"/>
      <c r="J5" s="115" t="s">
        <v>77</v>
      </c>
      <c r="K5" s="115" t="s">
        <v>99</v>
      </c>
      <c r="L5" s="115" t="s">
        <v>100</v>
      </c>
      <c r="M5" s="115" t="s">
        <v>101</v>
      </c>
      <c r="N5" s="115" t="s">
        <v>102</v>
      </c>
      <c r="O5" s="115" t="s">
        <v>103</v>
      </c>
    </row>
    <row r="6" s="81" customFormat="1" ht="16.5" customHeight="1" spans="1:15">
      <c r="A6" s="109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109">
        <v>10</v>
      </c>
      <c r="K6" s="109">
        <v>11</v>
      </c>
      <c r="L6" s="109">
        <v>12</v>
      </c>
      <c r="M6" s="109">
        <v>13</v>
      </c>
      <c r="N6" s="109">
        <v>14</v>
      </c>
      <c r="O6" s="109">
        <v>15</v>
      </c>
    </row>
    <row r="7" s="81" customFormat="1" ht="16.5" customHeight="1" spans="1:15">
      <c r="A7" s="313" t="s">
        <v>104</v>
      </c>
      <c r="B7" s="313" t="s">
        <v>105</v>
      </c>
      <c r="C7" s="283">
        <f>SUM(C8,C10,C12,C15)</f>
        <v>12875707.16</v>
      </c>
      <c r="D7" s="283">
        <f>E7+F7</f>
        <v>12875707.16</v>
      </c>
      <c r="E7" s="283">
        <v>1511211.16</v>
      </c>
      <c r="F7" s="283">
        <v>11364496</v>
      </c>
      <c r="G7" s="92"/>
      <c r="H7" s="92"/>
      <c r="I7" s="92"/>
      <c r="J7" s="92"/>
      <c r="K7" s="92"/>
      <c r="L7" s="92"/>
      <c r="M7" s="92"/>
      <c r="N7" s="92"/>
      <c r="O7" s="92"/>
    </row>
    <row r="8" s="81" customFormat="1" ht="16.5" customHeight="1" spans="1:15">
      <c r="A8" s="313" t="s">
        <v>106</v>
      </c>
      <c r="B8" s="313" t="s">
        <v>107</v>
      </c>
      <c r="C8" s="283">
        <f>C9</f>
        <v>912056</v>
      </c>
      <c r="D8" s="118"/>
      <c r="E8" s="118"/>
      <c r="F8" s="118">
        <v>912056</v>
      </c>
      <c r="G8" s="92"/>
      <c r="H8" s="92"/>
      <c r="I8" s="92"/>
      <c r="J8" s="92"/>
      <c r="K8" s="92"/>
      <c r="L8" s="92"/>
      <c r="M8" s="92"/>
      <c r="N8" s="92"/>
      <c r="O8" s="92"/>
    </row>
    <row r="9" s="81" customFormat="1" ht="16.5" customHeight="1" spans="1:15">
      <c r="A9" s="313" t="s">
        <v>108</v>
      </c>
      <c r="B9" s="313" t="s">
        <v>109</v>
      </c>
      <c r="C9" s="283">
        <v>912056</v>
      </c>
      <c r="D9" s="118"/>
      <c r="E9" s="118"/>
      <c r="F9" s="118">
        <v>912056</v>
      </c>
      <c r="G9" s="92"/>
      <c r="H9" s="92"/>
      <c r="I9" s="92"/>
      <c r="J9" s="92"/>
      <c r="K9" s="92"/>
      <c r="L9" s="92"/>
      <c r="M9" s="92"/>
      <c r="N9" s="92"/>
      <c r="O9" s="92"/>
    </row>
    <row r="10" s="81" customFormat="1" ht="16.5" customHeight="1" spans="1:15">
      <c r="A10" s="313" t="s">
        <v>110</v>
      </c>
      <c r="B10" s="313" t="s">
        <v>111</v>
      </c>
      <c r="C10" s="283">
        <f>C11</f>
        <v>50000</v>
      </c>
      <c r="D10" s="118"/>
      <c r="E10" s="118"/>
      <c r="F10" s="118">
        <v>50000</v>
      </c>
      <c r="G10" s="92"/>
      <c r="H10" s="92"/>
      <c r="I10" s="92"/>
      <c r="J10" s="92"/>
      <c r="K10" s="92"/>
      <c r="L10" s="92"/>
      <c r="M10" s="92"/>
      <c r="N10" s="92"/>
      <c r="O10" s="92"/>
    </row>
    <row r="11" s="81" customFormat="1" ht="16.5" customHeight="1" spans="1:15">
      <c r="A11" s="313" t="s">
        <v>112</v>
      </c>
      <c r="B11" s="313" t="s">
        <v>109</v>
      </c>
      <c r="C11" s="283">
        <v>50000</v>
      </c>
      <c r="D11" s="118"/>
      <c r="E11" s="118"/>
      <c r="F11" s="118">
        <v>50000</v>
      </c>
      <c r="G11" s="92"/>
      <c r="H11" s="92"/>
      <c r="I11" s="92"/>
      <c r="J11" s="92"/>
      <c r="K11" s="92"/>
      <c r="L11" s="92"/>
      <c r="M11" s="92"/>
      <c r="N11" s="92"/>
      <c r="O11" s="92"/>
    </row>
    <row r="12" s="81" customFormat="1" ht="16.5" customHeight="1" spans="1:15">
      <c r="A12" s="313" t="s">
        <v>113</v>
      </c>
      <c r="B12" s="313" t="s">
        <v>114</v>
      </c>
      <c r="C12" s="283">
        <f>C13+C14</f>
        <v>3083651.16</v>
      </c>
      <c r="D12" s="283">
        <f t="shared" ref="D12:D14" si="0">E12+F12</f>
        <v>3083651.16</v>
      </c>
      <c r="E12" s="283">
        <v>1511211.16</v>
      </c>
      <c r="F12" s="283">
        <v>1572440</v>
      </c>
      <c r="G12" s="92"/>
      <c r="H12" s="92"/>
      <c r="I12" s="92"/>
      <c r="J12" s="92"/>
      <c r="K12" s="92"/>
      <c r="L12" s="92"/>
      <c r="M12" s="92"/>
      <c r="N12" s="92"/>
      <c r="O12" s="92"/>
    </row>
    <row r="13" s="81" customFormat="1" ht="16.5" customHeight="1" spans="1:15">
      <c r="A13" s="313" t="s">
        <v>115</v>
      </c>
      <c r="B13" s="313" t="s">
        <v>116</v>
      </c>
      <c r="C13" s="283">
        <v>654622</v>
      </c>
      <c r="D13" s="283">
        <f t="shared" si="0"/>
        <v>654622</v>
      </c>
      <c r="E13" s="118">
        <v>654622</v>
      </c>
      <c r="F13" s="118"/>
      <c r="G13" s="92"/>
      <c r="H13" s="92"/>
      <c r="I13" s="92"/>
      <c r="J13" s="92"/>
      <c r="K13" s="92"/>
      <c r="L13" s="92"/>
      <c r="M13" s="92"/>
      <c r="N13" s="92"/>
      <c r="O13" s="92"/>
    </row>
    <row r="14" s="81" customFormat="1" ht="16.5" customHeight="1" spans="1:15">
      <c r="A14" s="313" t="s">
        <v>117</v>
      </c>
      <c r="B14" s="313" t="s">
        <v>109</v>
      </c>
      <c r="C14" s="283">
        <v>2429029.16</v>
      </c>
      <c r="D14" s="283">
        <f t="shared" si="0"/>
        <v>2429029.16</v>
      </c>
      <c r="E14" s="118">
        <v>856589.16</v>
      </c>
      <c r="F14" s="118">
        <v>1572440</v>
      </c>
      <c r="G14" s="92"/>
      <c r="H14" s="92"/>
      <c r="I14" s="92"/>
      <c r="J14" s="92"/>
      <c r="K14" s="92"/>
      <c r="L14" s="92"/>
      <c r="M14" s="92"/>
      <c r="N14" s="92"/>
      <c r="O14" s="92"/>
    </row>
    <row r="15" s="81" customFormat="1" ht="16.5" customHeight="1" spans="1:15">
      <c r="A15" s="313" t="s">
        <v>118</v>
      </c>
      <c r="B15" s="313" t="s">
        <v>119</v>
      </c>
      <c r="C15" s="283">
        <f>C16</f>
        <v>8830000</v>
      </c>
      <c r="D15" s="283"/>
      <c r="E15" s="283"/>
      <c r="F15" s="283">
        <v>8830000</v>
      </c>
      <c r="G15" s="92"/>
      <c r="H15" s="92"/>
      <c r="I15" s="92"/>
      <c r="J15" s="92"/>
      <c r="K15" s="92"/>
      <c r="L15" s="92"/>
      <c r="M15" s="92"/>
      <c r="N15" s="92"/>
      <c r="O15" s="92"/>
    </row>
    <row r="16" s="81" customFormat="1" ht="16.5" customHeight="1" spans="1:15">
      <c r="A16" s="313" t="s">
        <v>120</v>
      </c>
      <c r="B16" s="313" t="s">
        <v>121</v>
      </c>
      <c r="C16" s="283">
        <v>8830000</v>
      </c>
      <c r="D16" s="118"/>
      <c r="E16" s="118"/>
      <c r="F16" s="283">
        <v>8830000</v>
      </c>
      <c r="G16" s="92"/>
      <c r="H16" s="92"/>
      <c r="I16" s="92"/>
      <c r="J16" s="92"/>
      <c r="K16" s="92"/>
      <c r="L16" s="92"/>
      <c r="M16" s="92"/>
      <c r="N16" s="92"/>
      <c r="O16" s="92"/>
    </row>
    <row r="17" s="81" customFormat="1" ht="16.5" customHeight="1" spans="1:15">
      <c r="A17" s="313" t="s">
        <v>122</v>
      </c>
      <c r="B17" s="313" t="s">
        <v>123</v>
      </c>
      <c r="C17" s="283">
        <f>C18</f>
        <v>328336</v>
      </c>
      <c r="D17" s="283">
        <f t="shared" ref="D17:D29" si="1">E17+F17</f>
        <v>328336</v>
      </c>
      <c r="E17" s="118">
        <v>328336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="81" customFormat="1" ht="16.5" customHeight="1" spans="1:15">
      <c r="A18" s="313" t="s">
        <v>124</v>
      </c>
      <c r="B18" s="313" t="s">
        <v>125</v>
      </c>
      <c r="C18" s="283">
        <f>C19+C20+C21</f>
        <v>328336</v>
      </c>
      <c r="D18" s="283">
        <f t="shared" si="1"/>
        <v>328336</v>
      </c>
      <c r="E18" s="118">
        <v>328336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81" customFormat="1" ht="16.5" customHeight="1" spans="1:15">
      <c r="A19" s="313" t="s">
        <v>126</v>
      </c>
      <c r="B19" s="313" t="s">
        <v>127</v>
      </c>
      <c r="C19" s="283">
        <v>22300</v>
      </c>
      <c r="D19" s="283">
        <f t="shared" si="1"/>
        <v>22300</v>
      </c>
      <c r="E19" s="118">
        <v>22300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="81" customFormat="1" ht="16.5" customHeight="1" spans="1:15">
      <c r="A20" s="313" t="s">
        <v>128</v>
      </c>
      <c r="B20" s="313" t="s">
        <v>129</v>
      </c>
      <c r="C20" s="283">
        <v>98208</v>
      </c>
      <c r="D20" s="283">
        <f t="shared" si="1"/>
        <v>98208</v>
      </c>
      <c r="E20" s="118">
        <v>98208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="81" customFormat="1" ht="16.5" customHeight="1" spans="1:15">
      <c r="A21" s="313" t="s">
        <v>130</v>
      </c>
      <c r="B21" s="313" t="s">
        <v>131</v>
      </c>
      <c r="C21" s="283">
        <v>207828</v>
      </c>
      <c r="D21" s="283">
        <f t="shared" si="1"/>
        <v>207828</v>
      </c>
      <c r="E21" s="118">
        <v>207828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="81" customFormat="1" ht="16.5" customHeight="1" spans="1:15">
      <c r="A22" s="313" t="s">
        <v>132</v>
      </c>
      <c r="B22" s="313" t="s">
        <v>133</v>
      </c>
      <c r="C22" s="283">
        <f>C23</f>
        <v>75840</v>
      </c>
      <c r="D22" s="283">
        <f t="shared" si="1"/>
        <v>75840</v>
      </c>
      <c r="E22" s="118">
        <v>75840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="81" customFormat="1" ht="16.5" customHeight="1" spans="1:15">
      <c r="A23" s="313" t="s">
        <v>134</v>
      </c>
      <c r="B23" s="313" t="s">
        <v>135</v>
      </c>
      <c r="C23" s="283">
        <f>C24+C25+C26</f>
        <v>75840</v>
      </c>
      <c r="D23" s="283">
        <f t="shared" si="1"/>
        <v>75840</v>
      </c>
      <c r="E23" s="118">
        <v>75840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="81" customFormat="1" ht="16.5" customHeight="1" spans="1:15">
      <c r="A24" s="313" t="s">
        <v>136</v>
      </c>
      <c r="B24" s="313" t="s">
        <v>137</v>
      </c>
      <c r="C24" s="283">
        <v>44684</v>
      </c>
      <c r="D24" s="283">
        <f t="shared" si="1"/>
        <v>44684</v>
      </c>
      <c r="E24" s="118">
        <v>44684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="81" customFormat="1" ht="16.5" customHeight="1" spans="1:15">
      <c r="A25" s="313" t="s">
        <v>138</v>
      </c>
      <c r="B25" s="313" t="s">
        <v>139</v>
      </c>
      <c r="C25" s="283">
        <v>30120</v>
      </c>
      <c r="D25" s="283">
        <f t="shared" si="1"/>
        <v>30120</v>
      </c>
      <c r="E25" s="118">
        <v>30120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="81" customFormat="1" ht="16.5" customHeight="1" spans="1:15">
      <c r="A26" s="313" t="s">
        <v>140</v>
      </c>
      <c r="B26" s="313" t="s">
        <v>141</v>
      </c>
      <c r="C26" s="283">
        <v>1036</v>
      </c>
      <c r="D26" s="283">
        <f t="shared" si="1"/>
        <v>1036</v>
      </c>
      <c r="E26" s="118">
        <v>1036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="81" customFormat="1" ht="16.5" customHeight="1" spans="1:15">
      <c r="A27" s="313" t="s">
        <v>142</v>
      </c>
      <c r="B27" s="313" t="s">
        <v>143</v>
      </c>
      <c r="C27" s="283">
        <f>C28</f>
        <v>172488</v>
      </c>
      <c r="D27" s="283">
        <f t="shared" si="1"/>
        <v>172488</v>
      </c>
      <c r="E27" s="118">
        <v>172488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="81" customFormat="1" ht="16.5" customHeight="1" spans="1:15">
      <c r="A28" s="313" t="s">
        <v>144</v>
      </c>
      <c r="B28" s="313" t="s">
        <v>145</v>
      </c>
      <c r="C28" s="283">
        <f>C29</f>
        <v>172488</v>
      </c>
      <c r="D28" s="283">
        <f t="shared" si="1"/>
        <v>172488</v>
      </c>
      <c r="E28" s="118">
        <v>172488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="81" customFormat="1" ht="16.5" customHeight="1" spans="1:15">
      <c r="A29" s="313" t="s">
        <v>146</v>
      </c>
      <c r="B29" s="313" t="s">
        <v>147</v>
      </c>
      <c r="C29" s="283">
        <v>172488</v>
      </c>
      <c r="D29" s="283">
        <f t="shared" si="1"/>
        <v>172488</v>
      </c>
      <c r="E29" s="118">
        <v>172488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="81" customFormat="1" ht="17.25" customHeight="1" spans="1:15">
      <c r="A30" s="256" t="s">
        <v>148</v>
      </c>
      <c r="B30" s="324"/>
      <c r="C30" s="295">
        <f t="shared" ref="C30:F30" si="2">C7+C17+C22+C27</f>
        <v>13452371.16</v>
      </c>
      <c r="D30" s="295">
        <f t="shared" si="2"/>
        <v>13452371.16</v>
      </c>
      <c r="E30" s="295">
        <f t="shared" si="2"/>
        <v>2087875.16</v>
      </c>
      <c r="F30" s="295">
        <f t="shared" si="2"/>
        <v>11364496</v>
      </c>
      <c r="G30" s="325"/>
      <c r="H30" s="325"/>
      <c r="I30" s="325" t="s">
        <v>93</v>
      </c>
      <c r="J30" s="325"/>
      <c r="K30" s="325" t="s">
        <v>93</v>
      </c>
      <c r="L30" s="325" t="s">
        <v>93</v>
      </c>
      <c r="M30" s="325" t="s">
        <v>93</v>
      </c>
      <c r="N30" s="325" t="s">
        <v>93</v>
      </c>
      <c r="O30" s="325" t="s">
        <v>93</v>
      </c>
    </row>
    <row r="31" s="81" customFormat="1" customHeight="1" spans="4:8">
      <c r="D31" s="304"/>
      <c r="H31" s="304"/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B41" sqref="B41"/>
    </sheetView>
  </sheetViews>
  <sheetFormatPr defaultColWidth="8.88571428571429" defaultRowHeight="14.25" customHeight="1" outlineLevelCol="3"/>
  <cols>
    <col min="1" max="1" width="49.2857142857143" style="64" customWidth="1"/>
    <col min="2" max="2" width="38.847619047619" style="64" customWidth="1"/>
    <col min="3" max="3" width="48.5714285714286" style="64" customWidth="1"/>
    <col min="4" max="4" width="36.4285714285714" style="64" customWidth="1"/>
    <col min="5" max="5" width="9.13333333333333" style="65" customWidth="1"/>
    <col min="6" max="16384" width="9.13333333333333" style="65"/>
  </cols>
  <sheetData>
    <row r="1" customHeight="1" spans="1:4">
      <c r="A1" s="305"/>
      <c r="B1" s="305"/>
      <c r="C1" s="305"/>
      <c r="D1" s="153"/>
    </row>
    <row r="2" ht="31.5" customHeight="1" spans="1:4">
      <c r="A2" s="66" t="s">
        <v>5</v>
      </c>
      <c r="B2" s="306"/>
      <c r="C2" s="306"/>
      <c r="D2" s="306"/>
    </row>
    <row r="3" ht="17.25" customHeight="1" spans="1:4">
      <c r="A3" s="161" t="s">
        <v>21</v>
      </c>
      <c r="B3" s="307"/>
      <c r="C3" s="307"/>
      <c r="D3" s="154" t="s">
        <v>22</v>
      </c>
    </row>
    <row r="4" ht="19.5" customHeight="1" spans="1:4">
      <c r="A4" s="90" t="s">
        <v>23</v>
      </c>
      <c r="B4" s="163"/>
      <c r="C4" s="90" t="s">
        <v>24</v>
      </c>
      <c r="D4" s="163"/>
    </row>
    <row r="5" ht="21.75" customHeight="1" spans="1:4">
      <c r="A5" s="89" t="s">
        <v>25</v>
      </c>
      <c r="B5" s="308" t="s">
        <v>26</v>
      </c>
      <c r="C5" s="89" t="s">
        <v>149</v>
      </c>
      <c r="D5" s="308" t="s">
        <v>26</v>
      </c>
    </row>
    <row r="6" ht="17.25" customHeight="1" spans="1:4">
      <c r="A6" s="93"/>
      <c r="B6" s="108"/>
      <c r="C6" s="93"/>
      <c r="D6" s="108"/>
    </row>
    <row r="7" ht="17.25" customHeight="1" spans="1:4">
      <c r="A7" s="309" t="s">
        <v>150</v>
      </c>
      <c r="B7" s="310">
        <f>SUM(B8:B10)</f>
        <v>4622371.16</v>
      </c>
      <c r="C7" s="311" t="s">
        <v>151</v>
      </c>
      <c r="D7" s="278">
        <f>SUM(D8:D33)</f>
        <v>13452371.16</v>
      </c>
    </row>
    <row r="8" ht="17.25" customHeight="1" spans="1:4">
      <c r="A8" s="312" t="s">
        <v>152</v>
      </c>
      <c r="B8" s="283">
        <v>4622371.16</v>
      </c>
      <c r="C8" s="311" t="s">
        <v>153</v>
      </c>
      <c r="D8" s="278">
        <v>12875707.16</v>
      </c>
    </row>
    <row r="9" ht="17.25" customHeight="1" spans="1:4">
      <c r="A9" s="312" t="s">
        <v>154</v>
      </c>
      <c r="B9" s="310"/>
      <c r="C9" s="311" t="s">
        <v>155</v>
      </c>
      <c r="D9" s="278"/>
    </row>
    <row r="10" ht="17.25" customHeight="1" spans="1:4">
      <c r="A10" s="312" t="s">
        <v>156</v>
      </c>
      <c r="B10" s="310"/>
      <c r="C10" s="311" t="s">
        <v>157</v>
      </c>
      <c r="D10" s="278"/>
    </row>
    <row r="11" ht="17.25" customHeight="1" spans="1:4">
      <c r="A11" s="312" t="s">
        <v>158</v>
      </c>
      <c r="B11" s="310">
        <f>SUM(B12:B14)</f>
        <v>8830000</v>
      </c>
      <c r="C11" s="311" t="s">
        <v>159</v>
      </c>
      <c r="D11" s="278"/>
    </row>
    <row r="12" ht="17.25" customHeight="1" spans="1:4">
      <c r="A12" s="312" t="s">
        <v>152</v>
      </c>
      <c r="B12" s="283">
        <v>8830000</v>
      </c>
      <c r="C12" s="311" t="s">
        <v>160</v>
      </c>
      <c r="D12" s="278"/>
    </row>
    <row r="13" ht="17.25" customHeight="1" spans="1:4">
      <c r="A13" s="313" t="s">
        <v>154</v>
      </c>
      <c r="B13" s="314"/>
      <c r="C13" s="311" t="s">
        <v>161</v>
      </c>
      <c r="D13" s="278"/>
    </row>
    <row r="14" ht="17.25" customHeight="1" spans="1:4">
      <c r="A14" s="313" t="s">
        <v>156</v>
      </c>
      <c r="B14" s="314"/>
      <c r="C14" s="311" t="s">
        <v>162</v>
      </c>
      <c r="D14" s="278"/>
    </row>
    <row r="15" ht="17.25" customHeight="1" spans="1:4">
      <c r="A15" s="312"/>
      <c r="B15" s="314"/>
      <c r="C15" s="311" t="s">
        <v>163</v>
      </c>
      <c r="D15" s="315">
        <v>328336</v>
      </c>
    </row>
    <row r="16" ht="17.25" customHeight="1" spans="1:4">
      <c r="A16" s="312"/>
      <c r="B16" s="295"/>
      <c r="C16" s="311" t="s">
        <v>164</v>
      </c>
      <c r="D16" s="315">
        <v>75840</v>
      </c>
    </row>
    <row r="17" ht="17.25" customHeight="1" spans="1:4">
      <c r="A17" s="312"/>
      <c r="B17" s="316"/>
      <c r="C17" s="311" t="s">
        <v>165</v>
      </c>
      <c r="D17" s="278"/>
    </row>
    <row r="18" ht="17.25" customHeight="1" spans="1:4">
      <c r="A18" s="313"/>
      <c r="B18" s="316"/>
      <c r="C18" s="311" t="s">
        <v>166</v>
      </c>
      <c r="D18" s="278"/>
    </row>
    <row r="19" ht="17.25" customHeight="1" spans="1:4">
      <c r="A19" s="313"/>
      <c r="B19" s="317"/>
      <c r="C19" s="311" t="s">
        <v>167</v>
      </c>
      <c r="D19" s="278"/>
    </row>
    <row r="20" ht="17.25" customHeight="1" spans="1:4">
      <c r="A20" s="318"/>
      <c r="B20" s="317"/>
      <c r="C20" s="311" t="s">
        <v>168</v>
      </c>
      <c r="D20" s="278"/>
    </row>
    <row r="21" ht="17.25" customHeight="1" spans="1:4">
      <c r="A21" s="318"/>
      <c r="B21" s="317"/>
      <c r="C21" s="311" t="s">
        <v>169</v>
      </c>
      <c r="D21" s="278"/>
    </row>
    <row r="22" ht="17.25" customHeight="1" spans="1:4">
      <c r="A22" s="318"/>
      <c r="B22" s="317"/>
      <c r="C22" s="311" t="s">
        <v>170</v>
      </c>
      <c r="D22" s="278"/>
    </row>
    <row r="23" ht="17.25" customHeight="1" spans="1:4">
      <c r="A23" s="318"/>
      <c r="B23" s="317"/>
      <c r="C23" s="311" t="s">
        <v>171</v>
      </c>
      <c r="D23" s="278"/>
    </row>
    <row r="24" ht="17.25" customHeight="1" spans="1:4">
      <c r="A24" s="318"/>
      <c r="B24" s="317"/>
      <c r="C24" s="311" t="s">
        <v>172</v>
      </c>
      <c r="D24" s="278"/>
    </row>
    <row r="25" ht="17.25" customHeight="1" spans="1:4">
      <c r="A25" s="318"/>
      <c r="B25" s="317"/>
      <c r="C25" s="311" t="s">
        <v>173</v>
      </c>
      <c r="D25" s="278"/>
    </row>
    <row r="26" ht="17.25" customHeight="1" spans="1:4">
      <c r="A26" s="318"/>
      <c r="B26" s="317"/>
      <c r="C26" s="311" t="s">
        <v>174</v>
      </c>
      <c r="D26" s="315">
        <v>172488</v>
      </c>
    </row>
    <row r="27" ht="17.25" customHeight="1" spans="1:4">
      <c r="A27" s="318"/>
      <c r="B27" s="317"/>
      <c r="C27" s="311" t="s">
        <v>175</v>
      </c>
      <c r="D27" s="278"/>
    </row>
    <row r="28" ht="17.25" customHeight="1" spans="1:4">
      <c r="A28" s="318"/>
      <c r="B28" s="317"/>
      <c r="C28" s="311" t="s">
        <v>176</v>
      </c>
      <c r="D28" s="278"/>
    </row>
    <row r="29" ht="17.25" customHeight="1" spans="1:4">
      <c r="A29" s="318"/>
      <c r="B29" s="317"/>
      <c r="C29" s="311" t="s">
        <v>177</v>
      </c>
      <c r="D29" s="278"/>
    </row>
    <row r="30" ht="17.25" customHeight="1" spans="1:4">
      <c r="A30" s="318"/>
      <c r="B30" s="317"/>
      <c r="C30" s="311" t="s">
        <v>178</v>
      </c>
      <c r="D30" s="278"/>
    </row>
    <row r="31" customHeight="1" spans="1:4">
      <c r="A31" s="319"/>
      <c r="B31" s="316"/>
      <c r="C31" s="311" t="s">
        <v>179</v>
      </c>
      <c r="D31" s="278"/>
    </row>
    <row r="32" customHeight="1" spans="1:4">
      <c r="A32" s="319"/>
      <c r="B32" s="316"/>
      <c r="C32" s="311" t="s">
        <v>180</v>
      </c>
      <c r="D32" s="278"/>
    </row>
    <row r="33" customHeight="1" spans="1:4">
      <c r="A33" s="319"/>
      <c r="B33" s="316"/>
      <c r="C33" s="311" t="s">
        <v>181</v>
      </c>
      <c r="D33" s="278"/>
    </row>
    <row r="34" customHeight="1" spans="1:4">
      <c r="A34" s="319"/>
      <c r="B34" s="316"/>
      <c r="C34" s="313" t="s">
        <v>182</v>
      </c>
      <c r="D34" s="320"/>
    </row>
    <row r="35" ht="17.25" customHeight="1" spans="1:4">
      <c r="A35" s="321" t="s">
        <v>183</v>
      </c>
      <c r="B35" s="316">
        <f>B7+B11</f>
        <v>13452371.16</v>
      </c>
      <c r="C35" s="319" t="s">
        <v>72</v>
      </c>
      <c r="D35" s="316">
        <f>D7+D34</f>
        <v>13452371.16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zoomScaleSheetLayoutView="60" topLeftCell="B16" workbookViewId="0">
      <selection activeCell="E32" sqref="E32"/>
    </sheetView>
  </sheetViews>
  <sheetFormatPr defaultColWidth="8.88571428571429" defaultRowHeight="14.25" customHeight="1" outlineLevelCol="6"/>
  <cols>
    <col min="1" max="1" width="20.1333333333333" style="155" customWidth="1"/>
    <col min="2" max="2" width="44" style="155" customWidth="1"/>
    <col min="3" max="3" width="24.2857142857143" style="81" customWidth="1"/>
    <col min="4" max="4" width="16.5714285714286" style="81" customWidth="1"/>
    <col min="5" max="7" width="24.2857142857143" style="81" customWidth="1"/>
    <col min="8" max="8" width="9.13333333333333" style="81" customWidth="1"/>
    <col min="9" max="16384" width="9.13333333333333" style="81"/>
  </cols>
  <sheetData>
    <row r="1" ht="12" customHeight="1" spans="4:7">
      <c r="D1" s="297"/>
      <c r="F1" s="84"/>
      <c r="G1" s="84"/>
    </row>
    <row r="2" ht="39" customHeight="1" spans="1:7">
      <c r="A2" s="160" t="s">
        <v>6</v>
      </c>
      <c r="B2" s="160"/>
      <c r="C2" s="160"/>
      <c r="D2" s="160"/>
      <c r="E2" s="160"/>
      <c r="F2" s="160"/>
      <c r="G2" s="160"/>
    </row>
    <row r="3" ht="18" customHeight="1" spans="1:7">
      <c r="A3" s="161" t="s">
        <v>21</v>
      </c>
      <c r="F3" s="158"/>
      <c r="G3" s="158" t="s">
        <v>22</v>
      </c>
    </row>
    <row r="4" ht="20.25" customHeight="1" spans="1:7">
      <c r="A4" s="298" t="s">
        <v>184</v>
      </c>
      <c r="B4" s="299"/>
      <c r="C4" s="92" t="s">
        <v>75</v>
      </c>
      <c r="D4" s="92" t="s">
        <v>97</v>
      </c>
      <c r="E4" s="92"/>
      <c r="F4" s="92"/>
      <c r="G4" s="300" t="s">
        <v>98</v>
      </c>
    </row>
    <row r="5" ht="20.25" customHeight="1" spans="1:7">
      <c r="A5" s="165" t="s">
        <v>94</v>
      </c>
      <c r="B5" s="301" t="s">
        <v>95</v>
      </c>
      <c r="C5" s="92"/>
      <c r="D5" s="92" t="s">
        <v>77</v>
      </c>
      <c r="E5" s="92" t="s">
        <v>185</v>
      </c>
      <c r="F5" s="92" t="s">
        <v>186</v>
      </c>
      <c r="G5" s="242"/>
    </row>
    <row r="6" ht="13.5" customHeight="1" spans="1:7">
      <c r="A6" s="165" t="s">
        <v>187</v>
      </c>
      <c r="B6" s="165" t="s">
        <v>188</v>
      </c>
      <c r="C6" s="302" t="s">
        <v>189</v>
      </c>
      <c r="D6" s="302" t="s">
        <v>190</v>
      </c>
      <c r="E6" s="302" t="s">
        <v>191</v>
      </c>
      <c r="F6" s="302" t="s">
        <v>192</v>
      </c>
      <c r="G6" s="165" t="s">
        <v>193</v>
      </c>
    </row>
    <row r="7" ht="13.5" customHeight="1" spans="1:7">
      <c r="A7" s="117" t="s">
        <v>104</v>
      </c>
      <c r="B7" s="117" t="s">
        <v>105</v>
      </c>
      <c r="C7" s="118">
        <f t="shared" ref="C7:G7" si="0">C8+C10+C12+C15</f>
        <v>12875707.16</v>
      </c>
      <c r="D7" s="283">
        <f>E7+F7</f>
        <v>1511211.16</v>
      </c>
      <c r="E7" s="283">
        <f t="shared" si="0"/>
        <v>1466691.16</v>
      </c>
      <c r="F7" s="283">
        <f t="shared" si="0"/>
        <v>44520</v>
      </c>
      <c r="G7" s="283">
        <f t="shared" si="0"/>
        <v>11364496</v>
      </c>
    </row>
    <row r="8" ht="13.5" customHeight="1" spans="1:7">
      <c r="A8" s="117" t="s">
        <v>106</v>
      </c>
      <c r="B8" s="117" t="s">
        <v>107</v>
      </c>
      <c r="C8" s="118">
        <f t="shared" ref="C8:C29" si="1">D8+G8</f>
        <v>912056</v>
      </c>
      <c r="D8" s="283"/>
      <c r="E8" s="283"/>
      <c r="F8" s="283"/>
      <c r="G8" s="283">
        <f>G9</f>
        <v>912056</v>
      </c>
    </row>
    <row r="9" ht="13.5" customHeight="1" spans="1:7">
      <c r="A9" s="117" t="s">
        <v>108</v>
      </c>
      <c r="B9" s="117" t="s">
        <v>109</v>
      </c>
      <c r="C9" s="118">
        <f t="shared" si="1"/>
        <v>912056</v>
      </c>
      <c r="D9" s="283"/>
      <c r="E9" s="283"/>
      <c r="F9" s="283"/>
      <c r="G9" s="283">
        <v>912056</v>
      </c>
    </row>
    <row r="10" ht="13.5" customHeight="1" spans="1:7">
      <c r="A10" s="117" t="s">
        <v>110</v>
      </c>
      <c r="B10" s="117" t="s">
        <v>111</v>
      </c>
      <c r="C10" s="118">
        <f t="shared" si="1"/>
        <v>50000</v>
      </c>
      <c r="D10" s="283"/>
      <c r="E10" s="283"/>
      <c r="F10" s="283"/>
      <c r="G10" s="283">
        <f>G11</f>
        <v>50000</v>
      </c>
    </row>
    <row r="11" ht="13.5" customHeight="1" spans="1:7">
      <c r="A11" s="117" t="s">
        <v>112</v>
      </c>
      <c r="B11" s="117" t="s">
        <v>109</v>
      </c>
      <c r="C11" s="118">
        <f t="shared" si="1"/>
        <v>50000</v>
      </c>
      <c r="D11" s="283"/>
      <c r="E11" s="283"/>
      <c r="F11" s="283"/>
      <c r="G11" s="283">
        <v>50000</v>
      </c>
    </row>
    <row r="12" ht="13.5" customHeight="1" spans="1:7">
      <c r="A12" s="117" t="s">
        <v>113</v>
      </c>
      <c r="B12" s="117" t="s">
        <v>114</v>
      </c>
      <c r="C12" s="118">
        <f t="shared" si="1"/>
        <v>3083651.16</v>
      </c>
      <c r="D12" s="283">
        <f t="shared" ref="D12:D14" si="2">E12+F12</f>
        <v>1511211.16</v>
      </c>
      <c r="E12" s="283">
        <f t="shared" ref="E12:G12" si="3">E13+E14</f>
        <v>1466691.16</v>
      </c>
      <c r="F12" s="283">
        <f t="shared" si="3"/>
        <v>44520</v>
      </c>
      <c r="G12" s="283">
        <f t="shared" si="3"/>
        <v>1572440</v>
      </c>
    </row>
    <row r="13" ht="13.5" customHeight="1" spans="1:7">
      <c r="A13" s="117" t="s">
        <v>115</v>
      </c>
      <c r="B13" s="117" t="s">
        <v>116</v>
      </c>
      <c r="C13" s="118">
        <f t="shared" si="1"/>
        <v>654622</v>
      </c>
      <c r="D13" s="283">
        <f t="shared" si="2"/>
        <v>654622</v>
      </c>
      <c r="E13" s="283">
        <v>610102</v>
      </c>
      <c r="F13" s="283">
        <v>44520</v>
      </c>
      <c r="G13" s="283"/>
    </row>
    <row r="14" ht="13.5" customHeight="1" spans="1:7">
      <c r="A14" s="117" t="s">
        <v>117</v>
      </c>
      <c r="B14" s="117" t="s">
        <v>109</v>
      </c>
      <c r="C14" s="118">
        <f t="shared" si="1"/>
        <v>2429029.16</v>
      </c>
      <c r="D14" s="283">
        <f t="shared" si="2"/>
        <v>856589.16</v>
      </c>
      <c r="E14" s="283">
        <v>856589.16</v>
      </c>
      <c r="F14" s="283"/>
      <c r="G14" s="283">
        <v>1572440</v>
      </c>
    </row>
    <row r="15" ht="13.5" customHeight="1" spans="1:7">
      <c r="A15" s="117" t="s">
        <v>118</v>
      </c>
      <c r="B15" s="117" t="s">
        <v>119</v>
      </c>
      <c r="C15" s="118">
        <f t="shared" si="1"/>
        <v>8830000</v>
      </c>
      <c r="D15" s="283"/>
      <c r="E15" s="283"/>
      <c r="F15" s="283"/>
      <c r="G15" s="283">
        <f>G16</f>
        <v>8830000</v>
      </c>
    </row>
    <row r="16" ht="13.5" customHeight="1" spans="1:7">
      <c r="A16" s="117" t="s">
        <v>120</v>
      </c>
      <c r="B16" s="117" t="s">
        <v>121</v>
      </c>
      <c r="C16" s="118">
        <f t="shared" si="1"/>
        <v>8830000</v>
      </c>
      <c r="D16" s="283"/>
      <c r="E16" s="283"/>
      <c r="F16" s="283"/>
      <c r="G16" s="283">
        <v>8830000</v>
      </c>
    </row>
    <row r="17" ht="13.5" customHeight="1" spans="1:7">
      <c r="A17" s="117" t="s">
        <v>122</v>
      </c>
      <c r="B17" s="117" t="s">
        <v>123</v>
      </c>
      <c r="C17" s="118">
        <f t="shared" si="1"/>
        <v>328336</v>
      </c>
      <c r="D17" s="283">
        <f t="shared" ref="D17:D29" si="4">E17+F17</f>
        <v>328336</v>
      </c>
      <c r="E17" s="283">
        <f>E18</f>
        <v>326436</v>
      </c>
      <c r="F17" s="283">
        <f>F18</f>
        <v>1900</v>
      </c>
      <c r="G17" s="283"/>
    </row>
    <row r="18" ht="13.5" customHeight="1" spans="1:7">
      <c r="A18" s="117" t="s">
        <v>124</v>
      </c>
      <c r="B18" s="117" t="s">
        <v>125</v>
      </c>
      <c r="C18" s="118">
        <f t="shared" si="1"/>
        <v>328336</v>
      </c>
      <c r="D18" s="283">
        <f t="shared" si="4"/>
        <v>328336</v>
      </c>
      <c r="E18" s="283">
        <f>E19+E20+E21</f>
        <v>326436</v>
      </c>
      <c r="F18" s="283">
        <f>F19+F20+F21</f>
        <v>1900</v>
      </c>
      <c r="G18" s="283"/>
    </row>
    <row r="19" ht="13.5" customHeight="1" spans="1:7">
      <c r="A19" s="117" t="s">
        <v>126</v>
      </c>
      <c r="B19" s="117" t="s">
        <v>127</v>
      </c>
      <c r="C19" s="118">
        <f t="shared" si="1"/>
        <v>22300</v>
      </c>
      <c r="D19" s="283">
        <f t="shared" si="4"/>
        <v>22300</v>
      </c>
      <c r="E19" s="283">
        <v>20400</v>
      </c>
      <c r="F19" s="283">
        <v>1900</v>
      </c>
      <c r="G19" s="283"/>
    </row>
    <row r="20" ht="13.5" customHeight="1" spans="1:7">
      <c r="A20" s="117" t="s">
        <v>128</v>
      </c>
      <c r="B20" s="117" t="s">
        <v>129</v>
      </c>
      <c r="C20" s="118">
        <f t="shared" si="1"/>
        <v>98208</v>
      </c>
      <c r="D20" s="283">
        <f t="shared" si="4"/>
        <v>98208</v>
      </c>
      <c r="E20" s="283">
        <v>98208</v>
      </c>
      <c r="F20" s="283"/>
      <c r="G20" s="283"/>
    </row>
    <row r="21" ht="13.5" customHeight="1" spans="1:7">
      <c r="A21" s="117" t="s">
        <v>130</v>
      </c>
      <c r="B21" s="117" t="s">
        <v>131</v>
      </c>
      <c r="C21" s="118">
        <f t="shared" si="1"/>
        <v>207828</v>
      </c>
      <c r="D21" s="283">
        <f t="shared" si="4"/>
        <v>207828</v>
      </c>
      <c r="E21" s="283">
        <v>207828</v>
      </c>
      <c r="F21" s="283"/>
      <c r="G21" s="283"/>
    </row>
    <row r="22" ht="13.5" customHeight="1" spans="1:7">
      <c r="A22" s="117" t="s">
        <v>132</v>
      </c>
      <c r="B22" s="117" t="s">
        <v>133</v>
      </c>
      <c r="C22" s="118">
        <f t="shared" si="1"/>
        <v>75840</v>
      </c>
      <c r="D22" s="283">
        <f t="shared" si="4"/>
        <v>75840</v>
      </c>
      <c r="E22" s="283">
        <f>E23</f>
        <v>75840</v>
      </c>
      <c r="F22" s="283"/>
      <c r="G22" s="283"/>
    </row>
    <row r="23" ht="13.5" customHeight="1" spans="1:7">
      <c r="A23" s="117" t="s">
        <v>134</v>
      </c>
      <c r="B23" s="117" t="s">
        <v>135</v>
      </c>
      <c r="C23" s="118">
        <f t="shared" si="1"/>
        <v>75840</v>
      </c>
      <c r="D23" s="283">
        <f t="shared" si="4"/>
        <v>75840</v>
      </c>
      <c r="E23" s="283">
        <f>E24+E25+E26</f>
        <v>75840</v>
      </c>
      <c r="F23" s="283"/>
      <c r="G23" s="283"/>
    </row>
    <row r="24" ht="13.5" customHeight="1" spans="1:7">
      <c r="A24" s="117" t="s">
        <v>136</v>
      </c>
      <c r="B24" s="117" t="s">
        <v>137</v>
      </c>
      <c r="C24" s="118">
        <f t="shared" si="1"/>
        <v>44684</v>
      </c>
      <c r="D24" s="283">
        <f t="shared" si="4"/>
        <v>44684</v>
      </c>
      <c r="E24" s="283">
        <v>44684</v>
      </c>
      <c r="F24" s="283"/>
      <c r="G24" s="283"/>
    </row>
    <row r="25" ht="13.5" customHeight="1" spans="1:7">
      <c r="A25" s="117" t="s">
        <v>138</v>
      </c>
      <c r="B25" s="117" t="s">
        <v>139</v>
      </c>
      <c r="C25" s="118">
        <f t="shared" si="1"/>
        <v>30120</v>
      </c>
      <c r="D25" s="283">
        <f t="shared" si="4"/>
        <v>30120</v>
      </c>
      <c r="E25" s="283">
        <v>30120</v>
      </c>
      <c r="F25" s="283"/>
      <c r="G25" s="283"/>
    </row>
    <row r="26" ht="13.5" customHeight="1" spans="1:7">
      <c r="A26" s="117" t="s">
        <v>140</v>
      </c>
      <c r="B26" s="117" t="s">
        <v>141</v>
      </c>
      <c r="C26" s="118">
        <f t="shared" si="1"/>
        <v>1036</v>
      </c>
      <c r="D26" s="283">
        <f t="shared" si="4"/>
        <v>1036</v>
      </c>
      <c r="E26" s="283">
        <v>1036</v>
      </c>
      <c r="F26" s="283"/>
      <c r="G26" s="283"/>
    </row>
    <row r="27" ht="13.5" customHeight="1" spans="1:7">
      <c r="A27" s="117" t="s">
        <v>142</v>
      </c>
      <c r="B27" s="117" t="s">
        <v>143</v>
      </c>
      <c r="C27" s="118">
        <f t="shared" si="1"/>
        <v>172488</v>
      </c>
      <c r="D27" s="283">
        <f t="shared" si="4"/>
        <v>172488</v>
      </c>
      <c r="E27" s="283">
        <f>E28</f>
        <v>172488</v>
      </c>
      <c r="F27" s="283"/>
      <c r="G27" s="283"/>
    </row>
    <row r="28" ht="13.5" customHeight="1" spans="1:7">
      <c r="A28" s="117" t="s">
        <v>144</v>
      </c>
      <c r="B28" s="117" t="s">
        <v>145</v>
      </c>
      <c r="C28" s="118">
        <f t="shared" si="1"/>
        <v>172488</v>
      </c>
      <c r="D28" s="283">
        <f t="shared" si="4"/>
        <v>172488</v>
      </c>
      <c r="E28" s="283">
        <f>E29</f>
        <v>172488</v>
      </c>
      <c r="F28" s="283"/>
      <c r="G28" s="283"/>
    </row>
    <row r="29" ht="13.5" customHeight="1" spans="1:7">
      <c r="A29" s="117" t="s">
        <v>146</v>
      </c>
      <c r="B29" s="117" t="s">
        <v>147</v>
      </c>
      <c r="C29" s="118">
        <f t="shared" si="1"/>
        <v>172488</v>
      </c>
      <c r="D29" s="283">
        <f t="shared" si="4"/>
        <v>172488</v>
      </c>
      <c r="E29" s="283">
        <v>172488</v>
      </c>
      <c r="F29" s="283"/>
      <c r="G29" s="283"/>
    </row>
    <row r="30" ht="18" customHeight="1" spans="1:7">
      <c r="A30" s="170" t="s">
        <v>148</v>
      </c>
      <c r="B30" s="172" t="s">
        <v>148</v>
      </c>
      <c r="C30" s="264">
        <f>C7+C17+C22+C27</f>
        <v>13452371.16</v>
      </c>
      <c r="D30" s="264">
        <f>D7+D17+D22+D27</f>
        <v>2087875.16</v>
      </c>
      <c r="E30" s="264">
        <f>E7+E17+E22+E27</f>
        <v>2041455.16</v>
      </c>
      <c r="F30" s="264">
        <f>F7+F17+F22+F27</f>
        <v>46420</v>
      </c>
      <c r="G30" s="264">
        <f>G7+G17+G22+G27</f>
        <v>11364496</v>
      </c>
    </row>
    <row r="31" customHeight="1" spans="2:4">
      <c r="B31" s="303"/>
      <c r="C31" s="304"/>
      <c r="D31" s="304"/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F7" sqref="F7"/>
    </sheetView>
  </sheetViews>
  <sheetFormatPr defaultColWidth="8.88571428571429" defaultRowHeight="14.25" outlineLevelRow="7" outlineLevelCol="5"/>
  <cols>
    <col min="1" max="2" width="27.4285714285714" style="286" customWidth="1"/>
    <col min="3" max="3" width="17.2857142857143" style="287" customWidth="1"/>
    <col min="4" max="5" width="26.2857142857143" style="288" customWidth="1"/>
    <col min="6" max="6" width="18.7142857142857" style="288" customWidth="1"/>
    <col min="7" max="7" width="9.13333333333333" style="81" customWidth="1"/>
    <col min="8" max="16384" width="9.13333333333333" style="81"/>
  </cols>
  <sheetData>
    <row r="1" ht="12" customHeight="1" spans="1:6">
      <c r="A1" s="289"/>
      <c r="B1" s="289"/>
      <c r="C1" s="120"/>
      <c r="D1" s="81"/>
      <c r="E1" s="81"/>
      <c r="F1" s="290"/>
    </row>
    <row r="2" ht="25.5" customHeight="1" spans="1:6">
      <c r="A2" s="291" t="s">
        <v>7</v>
      </c>
      <c r="B2" s="291"/>
      <c r="C2" s="291"/>
      <c r="D2" s="291"/>
      <c r="E2" s="291"/>
      <c r="F2" s="291"/>
    </row>
    <row r="3" ht="15.75" customHeight="1" spans="1:6">
      <c r="A3" s="161" t="s">
        <v>21</v>
      </c>
      <c r="B3" s="289"/>
      <c r="C3" s="120"/>
      <c r="D3" s="81"/>
      <c r="E3" s="81"/>
      <c r="F3" s="290" t="s">
        <v>194</v>
      </c>
    </row>
    <row r="4" s="284" customFormat="1" ht="19.5" customHeight="1" spans="1:6">
      <c r="A4" s="292" t="s">
        <v>195</v>
      </c>
      <c r="B4" s="89" t="s">
        <v>196</v>
      </c>
      <c r="C4" s="90" t="s">
        <v>197</v>
      </c>
      <c r="D4" s="91"/>
      <c r="E4" s="163"/>
      <c r="F4" s="89" t="s">
        <v>198</v>
      </c>
    </row>
    <row r="5" s="284" customFormat="1" ht="19.5" customHeight="1" spans="1:6">
      <c r="A5" s="108"/>
      <c r="B5" s="93"/>
      <c r="C5" s="109" t="s">
        <v>77</v>
      </c>
      <c r="D5" s="109" t="s">
        <v>199</v>
      </c>
      <c r="E5" s="109" t="s">
        <v>200</v>
      </c>
      <c r="F5" s="93"/>
    </row>
    <row r="6" s="284" customFormat="1" ht="18.75" customHeight="1" spans="1:6">
      <c r="A6" s="293">
        <v>1</v>
      </c>
      <c r="B6" s="293">
        <v>2</v>
      </c>
      <c r="C6" s="294">
        <v>3</v>
      </c>
      <c r="D6" s="293">
        <v>4</v>
      </c>
      <c r="E6" s="293">
        <v>5</v>
      </c>
      <c r="F6" s="293">
        <v>6</v>
      </c>
    </row>
    <row r="7" s="285" customFormat="1" ht="18.75" customHeight="1" spans="1:6">
      <c r="A7" s="283">
        <f>B7+C7+F7</f>
        <v>24056</v>
      </c>
      <c r="B7" s="293"/>
      <c r="C7" s="294"/>
      <c r="D7" s="293"/>
      <c r="E7" s="293"/>
      <c r="F7" s="283">
        <v>24056</v>
      </c>
    </row>
    <row r="8" ht="18.75" customHeight="1" spans="1:6">
      <c r="A8" s="295"/>
      <c r="B8" s="295"/>
      <c r="C8" s="296"/>
      <c r="D8" s="295"/>
      <c r="E8" s="295"/>
      <c r="F8" s="295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zoomScaleSheetLayoutView="60" workbookViewId="0">
      <selection activeCell="G15" sqref="G15:H31"/>
    </sheetView>
  </sheetViews>
  <sheetFormatPr defaultColWidth="8.88571428571429" defaultRowHeight="14.25" customHeight="1"/>
  <cols>
    <col min="1" max="1" width="21.2857142857143" style="155" customWidth="1"/>
    <col min="2" max="2" width="14.847619047619" style="155" customWidth="1"/>
    <col min="3" max="3" width="16.1428571428571" style="155" customWidth="1"/>
    <col min="4" max="4" width="15.1333333333333" style="155"/>
    <col min="5" max="5" width="28.1428571428571" style="155" customWidth="1"/>
    <col min="6" max="6" width="14.2857142857143" style="155" customWidth="1"/>
    <col min="7" max="7" width="24.7142857142857" style="155" customWidth="1"/>
    <col min="8" max="9" width="12.1333333333333" style="120" customWidth="1"/>
    <col min="10" max="10" width="14.5714285714286" style="120" customWidth="1"/>
    <col min="11" max="24" width="12.1333333333333" style="120" customWidth="1"/>
    <col min="25" max="25" width="9.13333333333333" style="81" customWidth="1"/>
    <col min="26" max="16384" width="9.13333333333333" style="81"/>
  </cols>
  <sheetData>
    <row r="1" ht="12" customHeight="1" spans="24:24">
      <c r="X1" s="281"/>
    </row>
    <row r="2" ht="39" customHeight="1" spans="1:24">
      <c r="A2" s="160" t="s">
        <v>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</row>
    <row r="3" ht="18" customHeight="1" spans="1:24">
      <c r="A3" s="161" t="s">
        <v>21</v>
      </c>
      <c r="H3" s="81"/>
      <c r="I3" s="81"/>
      <c r="J3" s="81"/>
      <c r="K3" s="81"/>
      <c r="L3" s="81"/>
      <c r="M3" s="81"/>
      <c r="N3" s="81"/>
      <c r="O3" s="81"/>
      <c r="P3" s="81"/>
      <c r="Q3" s="81"/>
      <c r="X3" s="282" t="s">
        <v>22</v>
      </c>
    </row>
    <row r="4" ht="13.5" spans="1:24">
      <c r="A4" s="270" t="s">
        <v>201</v>
      </c>
      <c r="B4" s="270" t="s">
        <v>202</v>
      </c>
      <c r="C4" s="270" t="s">
        <v>203</v>
      </c>
      <c r="D4" s="270" t="s">
        <v>204</v>
      </c>
      <c r="E4" s="270" t="s">
        <v>205</v>
      </c>
      <c r="F4" s="270" t="s">
        <v>206</v>
      </c>
      <c r="G4" s="270" t="s">
        <v>207</v>
      </c>
      <c r="H4" s="115" t="s">
        <v>208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</row>
    <row r="5" ht="13.5" spans="1:24">
      <c r="A5" s="270"/>
      <c r="B5" s="270"/>
      <c r="C5" s="270"/>
      <c r="D5" s="270"/>
      <c r="E5" s="270"/>
      <c r="F5" s="270"/>
      <c r="G5" s="270"/>
      <c r="H5" s="115" t="s">
        <v>209</v>
      </c>
      <c r="I5" s="115" t="s">
        <v>210</v>
      </c>
      <c r="J5" s="115"/>
      <c r="K5" s="115"/>
      <c r="L5" s="115"/>
      <c r="M5" s="115"/>
      <c r="N5" s="115"/>
      <c r="O5" s="92" t="s">
        <v>211</v>
      </c>
      <c r="P5" s="92"/>
      <c r="Q5" s="92"/>
      <c r="R5" s="115" t="s">
        <v>81</v>
      </c>
      <c r="S5" s="115" t="s">
        <v>82</v>
      </c>
      <c r="T5" s="115"/>
      <c r="U5" s="115"/>
      <c r="V5" s="115"/>
      <c r="W5" s="115"/>
      <c r="X5" s="115"/>
    </row>
    <row r="6" ht="13.5" customHeight="1" spans="1:24">
      <c r="A6" s="270"/>
      <c r="B6" s="270"/>
      <c r="C6" s="270"/>
      <c r="D6" s="270"/>
      <c r="E6" s="270"/>
      <c r="F6" s="270"/>
      <c r="G6" s="270"/>
      <c r="H6" s="115"/>
      <c r="I6" s="115" t="s">
        <v>212</v>
      </c>
      <c r="J6" s="115"/>
      <c r="K6" s="115" t="s">
        <v>213</v>
      </c>
      <c r="L6" s="115" t="s">
        <v>214</v>
      </c>
      <c r="M6" s="115" t="s">
        <v>215</v>
      </c>
      <c r="N6" s="115" t="s">
        <v>216</v>
      </c>
      <c r="O6" s="276" t="s">
        <v>78</v>
      </c>
      <c r="P6" s="276" t="s">
        <v>79</v>
      </c>
      <c r="Q6" s="276" t="s">
        <v>80</v>
      </c>
      <c r="R6" s="115"/>
      <c r="S6" s="115" t="s">
        <v>77</v>
      </c>
      <c r="T6" s="115" t="s">
        <v>84</v>
      </c>
      <c r="U6" s="115" t="s">
        <v>85</v>
      </c>
      <c r="V6" s="115" t="s">
        <v>86</v>
      </c>
      <c r="W6" s="115" t="s">
        <v>87</v>
      </c>
      <c r="X6" s="115" t="s">
        <v>88</v>
      </c>
    </row>
    <row r="7" ht="27" spans="1:24">
      <c r="A7" s="270"/>
      <c r="B7" s="270"/>
      <c r="C7" s="270"/>
      <c r="D7" s="270"/>
      <c r="E7" s="270"/>
      <c r="F7" s="270"/>
      <c r="G7" s="270"/>
      <c r="H7" s="115"/>
      <c r="I7" s="115" t="s">
        <v>77</v>
      </c>
      <c r="J7" s="115" t="s">
        <v>217</v>
      </c>
      <c r="K7" s="115"/>
      <c r="L7" s="115"/>
      <c r="M7" s="115"/>
      <c r="N7" s="115"/>
      <c r="O7" s="277"/>
      <c r="P7" s="277"/>
      <c r="Q7" s="277"/>
      <c r="R7" s="115"/>
      <c r="S7" s="115"/>
      <c r="T7" s="115"/>
      <c r="U7" s="115"/>
      <c r="V7" s="115"/>
      <c r="W7" s="115"/>
      <c r="X7" s="115"/>
    </row>
    <row r="8" ht="13.5" customHeight="1" spans="1:24">
      <c r="A8" s="271" t="s">
        <v>187</v>
      </c>
      <c r="B8" s="271" t="s">
        <v>188</v>
      </c>
      <c r="C8" s="271" t="s">
        <v>189</v>
      </c>
      <c r="D8" s="271" t="s">
        <v>190</v>
      </c>
      <c r="E8" s="271" t="s">
        <v>191</v>
      </c>
      <c r="F8" s="271" t="s">
        <v>192</v>
      </c>
      <c r="G8" s="271" t="s">
        <v>193</v>
      </c>
      <c r="H8" s="271" t="s">
        <v>218</v>
      </c>
      <c r="I8" s="271" t="s">
        <v>219</v>
      </c>
      <c r="J8" s="271" t="s">
        <v>220</v>
      </c>
      <c r="K8" s="271" t="s">
        <v>221</v>
      </c>
      <c r="L8" s="271" t="s">
        <v>222</v>
      </c>
      <c r="M8" s="271" t="s">
        <v>223</v>
      </c>
      <c r="N8" s="271" t="s">
        <v>224</v>
      </c>
      <c r="O8" s="271" t="s">
        <v>225</v>
      </c>
      <c r="P8" s="271" t="s">
        <v>226</v>
      </c>
      <c r="Q8" s="271" t="s">
        <v>227</v>
      </c>
      <c r="R8" s="271" t="s">
        <v>228</v>
      </c>
      <c r="S8" s="271" t="s">
        <v>229</v>
      </c>
      <c r="T8" s="271" t="s">
        <v>230</v>
      </c>
      <c r="U8" s="271" t="s">
        <v>231</v>
      </c>
      <c r="V8" s="271" t="s">
        <v>232</v>
      </c>
      <c r="W8" s="271" t="s">
        <v>233</v>
      </c>
      <c r="X8" s="271" t="s">
        <v>234</v>
      </c>
    </row>
    <row r="9" ht="13.5" customHeight="1" spans="1:24">
      <c r="A9" s="117" t="s">
        <v>92</v>
      </c>
      <c r="B9" s="117" t="s">
        <v>235</v>
      </c>
      <c r="C9" s="117" t="s">
        <v>236</v>
      </c>
      <c r="D9" s="117" t="s">
        <v>115</v>
      </c>
      <c r="E9" s="117" t="s">
        <v>237</v>
      </c>
      <c r="F9" s="117" t="s">
        <v>238</v>
      </c>
      <c r="G9" s="117" t="s">
        <v>239</v>
      </c>
      <c r="H9" s="118">
        <f>I9+O9+P9+Q9+R9+S9</f>
        <v>187464</v>
      </c>
      <c r="I9" s="278">
        <f>SUM(K9:N9)</f>
        <v>187464</v>
      </c>
      <c r="J9" s="279"/>
      <c r="K9" s="279"/>
      <c r="L9" s="279"/>
      <c r="M9" s="278">
        <v>187464</v>
      </c>
      <c r="N9" s="279"/>
      <c r="O9" s="280"/>
      <c r="P9" s="280"/>
      <c r="Q9" s="280"/>
      <c r="R9" s="283"/>
      <c r="S9" s="118"/>
      <c r="T9" s="283"/>
      <c r="U9" s="283"/>
      <c r="V9" s="279"/>
      <c r="W9" s="279"/>
      <c r="X9" s="279"/>
    </row>
    <row r="10" ht="13.5" customHeight="1" spans="1:24">
      <c r="A10" s="117" t="s">
        <v>92</v>
      </c>
      <c r="B10" s="117" t="s">
        <v>235</v>
      </c>
      <c r="C10" s="117" t="s">
        <v>236</v>
      </c>
      <c r="D10" s="117" t="s">
        <v>115</v>
      </c>
      <c r="E10" s="117" t="s">
        <v>237</v>
      </c>
      <c r="F10" s="117" t="s">
        <v>240</v>
      </c>
      <c r="G10" s="117" t="s">
        <v>241</v>
      </c>
      <c r="H10" s="118">
        <f t="shared" ref="H10:H34" si="0">I10+O10+P10+Q10+R10+S10</f>
        <v>157128</v>
      </c>
      <c r="I10" s="278">
        <f t="shared" ref="I10:I34" si="1">SUM(K10:N10)</f>
        <v>157128</v>
      </c>
      <c r="J10" s="279"/>
      <c r="K10" s="279"/>
      <c r="L10" s="279"/>
      <c r="M10" s="278">
        <v>157128</v>
      </c>
      <c r="N10" s="279"/>
      <c r="O10" s="280"/>
      <c r="P10" s="280"/>
      <c r="Q10" s="280"/>
      <c r="R10" s="283"/>
      <c r="S10" s="118"/>
      <c r="T10" s="283"/>
      <c r="U10" s="283"/>
      <c r="V10" s="279"/>
      <c r="W10" s="279"/>
      <c r="X10" s="279"/>
    </row>
    <row r="11" ht="13.5" customHeight="1" spans="1:24">
      <c r="A11" s="117" t="s">
        <v>92</v>
      </c>
      <c r="B11" s="117" t="s">
        <v>235</v>
      </c>
      <c r="C11" s="117" t="s">
        <v>236</v>
      </c>
      <c r="D11" s="117" t="s">
        <v>115</v>
      </c>
      <c r="E11" s="117" t="s">
        <v>237</v>
      </c>
      <c r="F11" s="117" t="s">
        <v>242</v>
      </c>
      <c r="G11" s="117" t="s">
        <v>243</v>
      </c>
      <c r="H11" s="118">
        <f t="shared" si="0"/>
        <v>15622</v>
      </c>
      <c r="I11" s="278">
        <f t="shared" si="1"/>
        <v>15622</v>
      </c>
      <c r="J11" s="279"/>
      <c r="K11" s="279"/>
      <c r="L11" s="279"/>
      <c r="M11" s="278">
        <v>15622</v>
      </c>
      <c r="N11" s="279"/>
      <c r="O11" s="280"/>
      <c r="P11" s="280"/>
      <c r="Q11" s="280"/>
      <c r="R11" s="283"/>
      <c r="S11" s="118"/>
      <c r="T11" s="283"/>
      <c r="U11" s="283"/>
      <c r="V11" s="279"/>
      <c r="W11" s="279"/>
      <c r="X11" s="279"/>
    </row>
    <row r="12" ht="13.5" customHeight="1" spans="1:24">
      <c r="A12" s="117" t="s">
        <v>92</v>
      </c>
      <c r="B12" s="117" t="s">
        <v>235</v>
      </c>
      <c r="C12" s="117" t="s">
        <v>236</v>
      </c>
      <c r="D12" s="117" t="s">
        <v>115</v>
      </c>
      <c r="E12" s="117" t="s">
        <v>237</v>
      </c>
      <c r="F12" s="117" t="s">
        <v>244</v>
      </c>
      <c r="G12" s="117" t="s">
        <v>245</v>
      </c>
      <c r="H12" s="118">
        <f t="shared" si="0"/>
        <v>73248</v>
      </c>
      <c r="I12" s="278">
        <f t="shared" si="1"/>
        <v>73248</v>
      </c>
      <c r="J12" s="279"/>
      <c r="K12" s="279"/>
      <c r="L12" s="279"/>
      <c r="M12" s="278">
        <v>73248</v>
      </c>
      <c r="N12" s="279"/>
      <c r="O12" s="280"/>
      <c r="P12" s="280"/>
      <c r="Q12" s="280"/>
      <c r="R12" s="283"/>
      <c r="S12" s="118"/>
      <c r="T12" s="283"/>
      <c r="U12" s="283"/>
      <c r="V12" s="279"/>
      <c r="W12" s="279"/>
      <c r="X12" s="279"/>
    </row>
    <row r="13" ht="13.5" customHeight="1" spans="1:24">
      <c r="A13" s="117" t="s">
        <v>92</v>
      </c>
      <c r="B13" s="117" t="s">
        <v>246</v>
      </c>
      <c r="C13" s="117" t="s">
        <v>247</v>
      </c>
      <c r="D13" s="117" t="s">
        <v>115</v>
      </c>
      <c r="E13" s="117" t="s">
        <v>237</v>
      </c>
      <c r="F13" s="117" t="s">
        <v>248</v>
      </c>
      <c r="G13" s="117" t="s">
        <v>249</v>
      </c>
      <c r="H13" s="118">
        <f t="shared" si="0"/>
        <v>3360</v>
      </c>
      <c r="I13" s="278">
        <f t="shared" si="1"/>
        <v>3360</v>
      </c>
      <c r="J13" s="279"/>
      <c r="K13" s="279"/>
      <c r="L13" s="279"/>
      <c r="M13" s="278">
        <v>3360</v>
      </c>
      <c r="N13" s="279"/>
      <c r="O13" s="280"/>
      <c r="P13" s="280"/>
      <c r="Q13" s="280"/>
      <c r="R13" s="283"/>
      <c r="S13" s="118"/>
      <c r="T13" s="283"/>
      <c r="U13" s="283"/>
      <c r="V13" s="279"/>
      <c r="W13" s="279"/>
      <c r="X13" s="279"/>
    </row>
    <row r="14" ht="13.5" customHeight="1" spans="1:24">
      <c r="A14" s="117" t="s">
        <v>92</v>
      </c>
      <c r="B14" s="117" t="s">
        <v>246</v>
      </c>
      <c r="C14" s="117" t="s">
        <v>247</v>
      </c>
      <c r="D14" s="117" t="s">
        <v>128</v>
      </c>
      <c r="E14" s="117" t="s">
        <v>250</v>
      </c>
      <c r="F14" s="117" t="s">
        <v>251</v>
      </c>
      <c r="G14" s="117" t="s">
        <v>252</v>
      </c>
      <c r="H14" s="118">
        <f t="shared" si="0"/>
        <v>98208</v>
      </c>
      <c r="I14" s="278">
        <f t="shared" si="1"/>
        <v>98208</v>
      </c>
      <c r="J14" s="279"/>
      <c r="K14" s="279"/>
      <c r="L14" s="279"/>
      <c r="M14" s="278">
        <v>98208</v>
      </c>
      <c r="N14" s="279"/>
      <c r="O14" s="280"/>
      <c r="P14" s="280"/>
      <c r="Q14" s="280"/>
      <c r="R14" s="283"/>
      <c r="S14" s="118"/>
      <c r="T14" s="283"/>
      <c r="U14" s="283"/>
      <c r="V14" s="279"/>
      <c r="W14" s="279"/>
      <c r="X14" s="279"/>
    </row>
    <row r="15" ht="13.5" customHeight="1" spans="1:24">
      <c r="A15" s="117" t="s">
        <v>92</v>
      </c>
      <c r="B15" s="117" t="s">
        <v>246</v>
      </c>
      <c r="C15" s="117" t="s">
        <v>247</v>
      </c>
      <c r="D15" s="117" t="s">
        <v>130</v>
      </c>
      <c r="E15" s="117" t="s">
        <v>253</v>
      </c>
      <c r="F15" s="117" t="s">
        <v>254</v>
      </c>
      <c r="G15" s="117" t="s">
        <v>255</v>
      </c>
      <c r="H15" s="118">
        <f t="shared" si="0"/>
        <v>207828</v>
      </c>
      <c r="I15" s="278">
        <f t="shared" si="1"/>
        <v>207828</v>
      </c>
      <c r="J15" s="279"/>
      <c r="K15" s="279"/>
      <c r="L15" s="279"/>
      <c r="M15" s="278">
        <v>207828</v>
      </c>
      <c r="N15" s="279"/>
      <c r="O15" s="280"/>
      <c r="P15" s="280"/>
      <c r="Q15" s="280"/>
      <c r="R15" s="283"/>
      <c r="S15" s="118"/>
      <c r="T15" s="283"/>
      <c r="U15" s="283"/>
      <c r="V15" s="279"/>
      <c r="W15" s="279"/>
      <c r="X15" s="279"/>
    </row>
    <row r="16" ht="13.5" customHeight="1" spans="1:24">
      <c r="A16" s="117" t="s">
        <v>92</v>
      </c>
      <c r="B16" s="117" t="s">
        <v>246</v>
      </c>
      <c r="C16" s="117" t="s">
        <v>247</v>
      </c>
      <c r="D16" s="117" t="s">
        <v>136</v>
      </c>
      <c r="E16" s="117" t="s">
        <v>256</v>
      </c>
      <c r="F16" s="117" t="s">
        <v>257</v>
      </c>
      <c r="G16" s="117" t="s">
        <v>258</v>
      </c>
      <c r="H16" s="118">
        <f t="shared" si="0"/>
        <v>44684</v>
      </c>
      <c r="I16" s="278">
        <f t="shared" si="1"/>
        <v>44684</v>
      </c>
      <c r="J16" s="279"/>
      <c r="K16" s="279"/>
      <c r="L16" s="279"/>
      <c r="M16" s="278">
        <v>44684</v>
      </c>
      <c r="N16" s="279"/>
      <c r="O16" s="280"/>
      <c r="P16" s="280"/>
      <c r="Q16" s="280"/>
      <c r="R16" s="283"/>
      <c r="S16" s="118"/>
      <c r="T16" s="283"/>
      <c r="U16" s="283"/>
      <c r="V16" s="279"/>
      <c r="W16" s="279"/>
      <c r="X16" s="279"/>
    </row>
    <row r="17" ht="13.5" customHeight="1" spans="1:24">
      <c r="A17" s="117" t="s">
        <v>92</v>
      </c>
      <c r="B17" s="117" t="s">
        <v>246</v>
      </c>
      <c r="C17" s="117" t="s">
        <v>247</v>
      </c>
      <c r="D17" s="117" t="s">
        <v>138</v>
      </c>
      <c r="E17" s="117" t="s">
        <v>259</v>
      </c>
      <c r="F17" s="117" t="s">
        <v>260</v>
      </c>
      <c r="G17" s="117" t="s">
        <v>261</v>
      </c>
      <c r="H17" s="118">
        <f t="shared" si="0"/>
        <v>30120</v>
      </c>
      <c r="I17" s="278">
        <f t="shared" si="1"/>
        <v>30120</v>
      </c>
      <c r="J17" s="279"/>
      <c r="K17" s="279"/>
      <c r="L17" s="279"/>
      <c r="M17" s="278">
        <v>30120</v>
      </c>
      <c r="N17" s="279"/>
      <c r="O17" s="280"/>
      <c r="P17" s="280"/>
      <c r="Q17" s="280"/>
      <c r="R17" s="283"/>
      <c r="S17" s="118"/>
      <c r="T17" s="283"/>
      <c r="U17" s="283"/>
      <c r="V17" s="279"/>
      <c r="W17" s="279"/>
      <c r="X17" s="279"/>
    </row>
    <row r="18" ht="13.5" customHeight="1" spans="1:24">
      <c r="A18" s="117" t="s">
        <v>92</v>
      </c>
      <c r="B18" s="117" t="s">
        <v>246</v>
      </c>
      <c r="C18" s="117" t="s">
        <v>247</v>
      </c>
      <c r="D18" s="117" t="s">
        <v>140</v>
      </c>
      <c r="E18" s="117" t="s">
        <v>262</v>
      </c>
      <c r="F18" s="117" t="s">
        <v>248</v>
      </c>
      <c r="G18" s="117" t="s">
        <v>249</v>
      </c>
      <c r="H18" s="118">
        <f t="shared" si="0"/>
        <v>1036</v>
      </c>
      <c r="I18" s="278">
        <f t="shared" si="1"/>
        <v>1036</v>
      </c>
      <c r="J18" s="279"/>
      <c r="K18" s="279"/>
      <c r="L18" s="279"/>
      <c r="M18" s="278">
        <v>1036</v>
      </c>
      <c r="N18" s="279"/>
      <c r="O18" s="280"/>
      <c r="P18" s="280"/>
      <c r="Q18" s="280"/>
      <c r="R18" s="283"/>
      <c r="S18" s="118"/>
      <c r="T18" s="283"/>
      <c r="U18" s="283"/>
      <c r="V18" s="279"/>
      <c r="W18" s="279"/>
      <c r="X18" s="279"/>
    </row>
    <row r="19" ht="13.5" customHeight="1" spans="1:24">
      <c r="A19" s="117" t="s">
        <v>92</v>
      </c>
      <c r="B19" s="117" t="s">
        <v>263</v>
      </c>
      <c r="C19" s="117" t="s">
        <v>264</v>
      </c>
      <c r="D19" s="117" t="s">
        <v>146</v>
      </c>
      <c r="E19" s="117" t="s">
        <v>264</v>
      </c>
      <c r="F19" s="117" t="s">
        <v>265</v>
      </c>
      <c r="G19" s="117" t="s">
        <v>264</v>
      </c>
      <c r="H19" s="118">
        <f t="shared" si="0"/>
        <v>172488</v>
      </c>
      <c r="I19" s="278">
        <f t="shared" si="1"/>
        <v>172488</v>
      </c>
      <c r="J19" s="279"/>
      <c r="K19" s="279"/>
      <c r="L19" s="279"/>
      <c r="M19" s="278">
        <v>172488</v>
      </c>
      <c r="N19" s="279"/>
      <c r="O19" s="280"/>
      <c r="P19" s="280"/>
      <c r="Q19" s="280"/>
      <c r="R19" s="283"/>
      <c r="S19" s="118"/>
      <c r="T19" s="283"/>
      <c r="U19" s="283"/>
      <c r="V19" s="279"/>
      <c r="W19" s="279"/>
      <c r="X19" s="279"/>
    </row>
    <row r="20" ht="13.5" customHeight="1" spans="1:24">
      <c r="A20" s="117" t="s">
        <v>92</v>
      </c>
      <c r="B20" s="117" t="s">
        <v>266</v>
      </c>
      <c r="C20" s="117" t="s">
        <v>267</v>
      </c>
      <c r="D20" s="117" t="s">
        <v>115</v>
      </c>
      <c r="E20" s="117" t="s">
        <v>237</v>
      </c>
      <c r="F20" s="117" t="s">
        <v>240</v>
      </c>
      <c r="G20" s="117" t="s">
        <v>241</v>
      </c>
      <c r="H20" s="118">
        <f t="shared" si="0"/>
        <v>18000</v>
      </c>
      <c r="I20" s="278">
        <f t="shared" si="1"/>
        <v>18000</v>
      </c>
      <c r="J20" s="279"/>
      <c r="K20" s="279"/>
      <c r="L20" s="279"/>
      <c r="M20" s="278">
        <v>18000</v>
      </c>
      <c r="N20" s="279"/>
      <c r="O20" s="280"/>
      <c r="P20" s="280"/>
      <c r="Q20" s="280"/>
      <c r="R20" s="283"/>
      <c r="S20" s="118"/>
      <c r="T20" s="283"/>
      <c r="U20" s="283"/>
      <c r="V20" s="279"/>
      <c r="W20" s="279"/>
      <c r="X20" s="279"/>
    </row>
    <row r="21" ht="13.5" customHeight="1" spans="1:24">
      <c r="A21" s="117" t="s">
        <v>92</v>
      </c>
      <c r="B21" s="117" t="s">
        <v>268</v>
      </c>
      <c r="C21" s="117" t="s">
        <v>269</v>
      </c>
      <c r="D21" s="117" t="s">
        <v>115</v>
      </c>
      <c r="E21" s="117" t="s">
        <v>237</v>
      </c>
      <c r="F21" s="117" t="s">
        <v>270</v>
      </c>
      <c r="G21" s="117" t="s">
        <v>271</v>
      </c>
      <c r="H21" s="118">
        <f t="shared" si="0"/>
        <v>16000</v>
      </c>
      <c r="I21" s="278">
        <f t="shared" si="1"/>
        <v>16000</v>
      </c>
      <c r="J21" s="279"/>
      <c r="K21" s="279"/>
      <c r="L21" s="279"/>
      <c r="M21" s="278">
        <v>16000</v>
      </c>
      <c r="N21" s="279"/>
      <c r="O21" s="280"/>
      <c r="P21" s="280"/>
      <c r="Q21" s="280"/>
      <c r="R21" s="283"/>
      <c r="S21" s="118"/>
      <c r="T21" s="283"/>
      <c r="U21" s="283"/>
      <c r="V21" s="279"/>
      <c r="W21" s="279"/>
      <c r="X21" s="279"/>
    </row>
    <row r="22" ht="13.5" customHeight="1" spans="1:24">
      <c r="A22" s="117" t="s">
        <v>92</v>
      </c>
      <c r="B22" s="117" t="s">
        <v>268</v>
      </c>
      <c r="C22" s="117" t="s">
        <v>269</v>
      </c>
      <c r="D22" s="117" t="s">
        <v>115</v>
      </c>
      <c r="E22" s="117" t="s">
        <v>237</v>
      </c>
      <c r="F22" s="117" t="s">
        <v>272</v>
      </c>
      <c r="G22" s="117" t="s">
        <v>273</v>
      </c>
      <c r="H22" s="118">
        <f t="shared" si="0"/>
        <v>800</v>
      </c>
      <c r="I22" s="278">
        <f t="shared" si="1"/>
        <v>800</v>
      </c>
      <c r="J22" s="279"/>
      <c r="K22" s="279"/>
      <c r="L22" s="279"/>
      <c r="M22" s="278">
        <v>800</v>
      </c>
      <c r="N22" s="279"/>
      <c r="O22" s="280"/>
      <c r="P22" s="280"/>
      <c r="Q22" s="280"/>
      <c r="R22" s="283"/>
      <c r="S22" s="118"/>
      <c r="T22" s="283"/>
      <c r="U22" s="283"/>
      <c r="V22" s="279"/>
      <c r="W22" s="279"/>
      <c r="X22" s="279"/>
    </row>
    <row r="23" ht="13.5" customHeight="1" spans="1:24">
      <c r="A23" s="117" t="s">
        <v>92</v>
      </c>
      <c r="B23" s="117" t="s">
        <v>268</v>
      </c>
      <c r="C23" s="117" t="s">
        <v>269</v>
      </c>
      <c r="D23" s="117" t="s">
        <v>115</v>
      </c>
      <c r="E23" s="117" t="s">
        <v>237</v>
      </c>
      <c r="F23" s="117" t="s">
        <v>274</v>
      </c>
      <c r="G23" s="117" t="s">
        <v>275</v>
      </c>
      <c r="H23" s="118">
        <f t="shared" si="0"/>
        <v>8000</v>
      </c>
      <c r="I23" s="278">
        <f t="shared" si="1"/>
        <v>8000</v>
      </c>
      <c r="J23" s="279"/>
      <c r="K23" s="279"/>
      <c r="L23" s="279"/>
      <c r="M23" s="278">
        <v>8000</v>
      </c>
      <c r="N23" s="279"/>
      <c r="O23" s="280"/>
      <c r="P23" s="280"/>
      <c r="Q23" s="280"/>
      <c r="R23" s="283"/>
      <c r="S23" s="118"/>
      <c r="T23" s="283"/>
      <c r="U23" s="283"/>
      <c r="V23" s="279"/>
      <c r="W23" s="279"/>
      <c r="X23" s="279"/>
    </row>
    <row r="24" ht="13.5" customHeight="1" spans="1:24">
      <c r="A24" s="117" t="s">
        <v>92</v>
      </c>
      <c r="B24" s="117" t="s">
        <v>268</v>
      </c>
      <c r="C24" s="117" t="s">
        <v>269</v>
      </c>
      <c r="D24" s="117" t="s">
        <v>115</v>
      </c>
      <c r="E24" s="117" t="s">
        <v>237</v>
      </c>
      <c r="F24" s="117" t="s">
        <v>276</v>
      </c>
      <c r="G24" s="117" t="s">
        <v>277</v>
      </c>
      <c r="H24" s="118">
        <f t="shared" si="0"/>
        <v>1080</v>
      </c>
      <c r="I24" s="278">
        <f t="shared" si="1"/>
        <v>1080</v>
      </c>
      <c r="J24" s="279"/>
      <c r="K24" s="279"/>
      <c r="L24" s="279"/>
      <c r="M24" s="278">
        <v>1080</v>
      </c>
      <c r="N24" s="279"/>
      <c r="O24" s="280"/>
      <c r="P24" s="280"/>
      <c r="Q24" s="280"/>
      <c r="R24" s="283"/>
      <c r="S24" s="118"/>
      <c r="T24" s="283"/>
      <c r="U24" s="283"/>
      <c r="V24" s="279"/>
      <c r="W24" s="279"/>
      <c r="X24" s="279"/>
    </row>
    <row r="25" ht="13.5" customHeight="1" spans="1:24">
      <c r="A25" s="117" t="s">
        <v>92</v>
      </c>
      <c r="B25" s="117" t="s">
        <v>268</v>
      </c>
      <c r="C25" s="117" t="s">
        <v>269</v>
      </c>
      <c r="D25" s="117" t="s">
        <v>115</v>
      </c>
      <c r="E25" s="117" t="s">
        <v>237</v>
      </c>
      <c r="F25" s="117" t="s">
        <v>278</v>
      </c>
      <c r="G25" s="117" t="s">
        <v>279</v>
      </c>
      <c r="H25" s="118">
        <f t="shared" si="0"/>
        <v>9600</v>
      </c>
      <c r="I25" s="278">
        <f t="shared" si="1"/>
        <v>9600</v>
      </c>
      <c r="J25" s="279"/>
      <c r="K25" s="279"/>
      <c r="L25" s="279"/>
      <c r="M25" s="278">
        <v>9600</v>
      </c>
      <c r="N25" s="279"/>
      <c r="O25" s="280"/>
      <c r="P25" s="280"/>
      <c r="Q25" s="280"/>
      <c r="R25" s="283"/>
      <c r="S25" s="118"/>
      <c r="T25" s="283"/>
      <c r="U25" s="283"/>
      <c r="V25" s="279"/>
      <c r="W25" s="279"/>
      <c r="X25" s="279"/>
    </row>
    <row r="26" ht="13.5" customHeight="1" spans="1:24">
      <c r="A26" s="117" t="s">
        <v>92</v>
      </c>
      <c r="B26" s="117" t="s">
        <v>268</v>
      </c>
      <c r="C26" s="117" t="s">
        <v>269</v>
      </c>
      <c r="D26" s="117" t="s">
        <v>115</v>
      </c>
      <c r="E26" s="117" t="s">
        <v>237</v>
      </c>
      <c r="F26" s="117" t="s">
        <v>280</v>
      </c>
      <c r="G26" s="117" t="s">
        <v>281</v>
      </c>
      <c r="H26" s="118">
        <f t="shared" si="0"/>
        <v>3600</v>
      </c>
      <c r="I26" s="278">
        <f t="shared" si="1"/>
        <v>3600</v>
      </c>
      <c r="J26" s="279"/>
      <c r="K26" s="279"/>
      <c r="L26" s="279"/>
      <c r="M26" s="278">
        <v>3600</v>
      </c>
      <c r="N26" s="279"/>
      <c r="O26" s="280"/>
      <c r="P26" s="280"/>
      <c r="Q26" s="280"/>
      <c r="R26" s="283"/>
      <c r="S26" s="118"/>
      <c r="T26" s="283"/>
      <c r="U26" s="283"/>
      <c r="V26" s="279"/>
      <c r="W26" s="279"/>
      <c r="X26" s="279"/>
    </row>
    <row r="27" ht="13.5" customHeight="1" spans="1:24">
      <c r="A27" s="117" t="s">
        <v>92</v>
      </c>
      <c r="B27" s="117" t="s">
        <v>268</v>
      </c>
      <c r="C27" s="117" t="s">
        <v>269</v>
      </c>
      <c r="D27" s="117" t="s">
        <v>115</v>
      </c>
      <c r="E27" s="117" t="s">
        <v>237</v>
      </c>
      <c r="F27" s="117" t="s">
        <v>282</v>
      </c>
      <c r="G27" s="117" t="s">
        <v>283</v>
      </c>
      <c r="H27" s="118">
        <f t="shared" si="0"/>
        <v>4000</v>
      </c>
      <c r="I27" s="278">
        <f t="shared" si="1"/>
        <v>4000</v>
      </c>
      <c r="J27" s="279"/>
      <c r="K27" s="279"/>
      <c r="L27" s="279"/>
      <c r="M27" s="278">
        <v>4000</v>
      </c>
      <c r="N27" s="279"/>
      <c r="O27" s="280"/>
      <c r="P27" s="280"/>
      <c r="Q27" s="280"/>
      <c r="R27" s="283"/>
      <c r="S27" s="118"/>
      <c r="T27" s="283"/>
      <c r="U27" s="283"/>
      <c r="V27" s="279"/>
      <c r="W27" s="279"/>
      <c r="X27" s="279"/>
    </row>
    <row r="28" ht="13.5" customHeight="1" spans="1:24">
      <c r="A28" s="117" t="s">
        <v>92</v>
      </c>
      <c r="B28" s="117" t="s">
        <v>268</v>
      </c>
      <c r="C28" s="117" t="s">
        <v>269</v>
      </c>
      <c r="D28" s="117" t="s">
        <v>126</v>
      </c>
      <c r="E28" s="117" t="s">
        <v>284</v>
      </c>
      <c r="F28" s="117" t="s">
        <v>278</v>
      </c>
      <c r="G28" s="117" t="s">
        <v>279</v>
      </c>
      <c r="H28" s="118">
        <f t="shared" si="0"/>
        <v>300</v>
      </c>
      <c r="I28" s="278">
        <f t="shared" si="1"/>
        <v>300</v>
      </c>
      <c r="J28" s="279"/>
      <c r="K28" s="279"/>
      <c r="L28" s="279"/>
      <c r="M28" s="278">
        <v>300</v>
      </c>
      <c r="N28" s="279"/>
      <c r="O28" s="280"/>
      <c r="P28" s="280"/>
      <c r="Q28" s="280"/>
      <c r="R28" s="283"/>
      <c r="S28" s="118"/>
      <c r="T28" s="283"/>
      <c r="U28" s="283"/>
      <c r="V28" s="279"/>
      <c r="W28" s="279"/>
      <c r="X28" s="279"/>
    </row>
    <row r="29" ht="13.5" customHeight="1" spans="1:24">
      <c r="A29" s="117" t="s">
        <v>92</v>
      </c>
      <c r="B29" s="117" t="s">
        <v>268</v>
      </c>
      <c r="C29" s="117" t="s">
        <v>269</v>
      </c>
      <c r="D29" s="117" t="s">
        <v>126</v>
      </c>
      <c r="E29" s="117" t="s">
        <v>284</v>
      </c>
      <c r="F29" s="117" t="s">
        <v>282</v>
      </c>
      <c r="G29" s="117" t="s">
        <v>283</v>
      </c>
      <c r="H29" s="118">
        <f t="shared" si="0"/>
        <v>1600</v>
      </c>
      <c r="I29" s="278">
        <f t="shared" si="1"/>
        <v>1600</v>
      </c>
      <c r="J29" s="279"/>
      <c r="K29" s="279"/>
      <c r="L29" s="279"/>
      <c r="M29" s="278">
        <v>1600</v>
      </c>
      <c r="N29" s="279"/>
      <c r="O29" s="280"/>
      <c r="P29" s="280"/>
      <c r="Q29" s="280"/>
      <c r="R29" s="283"/>
      <c r="S29" s="118"/>
      <c r="T29" s="283"/>
      <c r="U29" s="283"/>
      <c r="V29" s="279"/>
      <c r="W29" s="279"/>
      <c r="X29" s="279"/>
    </row>
    <row r="30" ht="13.5" customHeight="1" spans="1:24">
      <c r="A30" s="117" t="s">
        <v>92</v>
      </c>
      <c r="B30" s="117" t="s">
        <v>285</v>
      </c>
      <c r="C30" s="117" t="s">
        <v>286</v>
      </c>
      <c r="D30" s="117" t="s">
        <v>115</v>
      </c>
      <c r="E30" s="117" t="s">
        <v>237</v>
      </c>
      <c r="F30" s="117" t="s">
        <v>287</v>
      </c>
      <c r="G30" s="117" t="s">
        <v>286</v>
      </c>
      <c r="H30" s="118">
        <f t="shared" si="0"/>
        <v>1440</v>
      </c>
      <c r="I30" s="278">
        <f t="shared" si="1"/>
        <v>1440</v>
      </c>
      <c r="J30" s="279"/>
      <c r="K30" s="279"/>
      <c r="L30" s="279"/>
      <c r="M30" s="278">
        <v>1440</v>
      </c>
      <c r="N30" s="279"/>
      <c r="O30" s="280"/>
      <c r="P30" s="280"/>
      <c r="Q30" s="280"/>
      <c r="R30" s="283"/>
      <c r="S30" s="118"/>
      <c r="T30" s="283"/>
      <c r="U30" s="283"/>
      <c r="V30" s="279"/>
      <c r="W30" s="279"/>
      <c r="X30" s="279"/>
    </row>
    <row r="31" ht="13.5" customHeight="1" spans="1:24">
      <c r="A31" s="117" t="s">
        <v>92</v>
      </c>
      <c r="B31" s="117" t="s">
        <v>288</v>
      </c>
      <c r="C31" s="117" t="s">
        <v>289</v>
      </c>
      <c r="D31" s="117" t="s">
        <v>115</v>
      </c>
      <c r="E31" s="117" t="s">
        <v>237</v>
      </c>
      <c r="F31" s="117" t="s">
        <v>242</v>
      </c>
      <c r="G31" s="117" t="s">
        <v>243</v>
      </c>
      <c r="H31" s="118">
        <f t="shared" si="0"/>
        <v>64080</v>
      </c>
      <c r="I31" s="278">
        <f t="shared" si="1"/>
        <v>64080</v>
      </c>
      <c r="J31" s="279"/>
      <c r="K31" s="279"/>
      <c r="L31" s="279"/>
      <c r="M31" s="278">
        <v>64080</v>
      </c>
      <c r="N31" s="279"/>
      <c r="O31" s="280"/>
      <c r="P31" s="280"/>
      <c r="Q31" s="280"/>
      <c r="R31" s="283"/>
      <c r="S31" s="118"/>
      <c r="T31" s="283"/>
      <c r="U31" s="283"/>
      <c r="V31" s="279"/>
      <c r="W31" s="279"/>
      <c r="X31" s="279"/>
    </row>
    <row r="32" ht="13.5" customHeight="1" spans="1:24">
      <c r="A32" s="117" t="s">
        <v>92</v>
      </c>
      <c r="B32" s="117" t="s">
        <v>288</v>
      </c>
      <c r="C32" s="117" t="s">
        <v>289</v>
      </c>
      <c r="D32" s="117" t="s">
        <v>115</v>
      </c>
      <c r="E32" s="117" t="s">
        <v>237</v>
      </c>
      <c r="F32" s="117" t="s">
        <v>244</v>
      </c>
      <c r="G32" s="117" t="s">
        <v>245</v>
      </c>
      <c r="H32" s="118">
        <f t="shared" si="0"/>
        <v>91200</v>
      </c>
      <c r="I32" s="278">
        <f t="shared" si="1"/>
        <v>91200</v>
      </c>
      <c r="J32" s="279"/>
      <c r="K32" s="279"/>
      <c r="L32" s="279"/>
      <c r="M32" s="278">
        <v>91200</v>
      </c>
      <c r="N32" s="279"/>
      <c r="O32" s="280"/>
      <c r="P32" s="280"/>
      <c r="Q32" s="280"/>
      <c r="R32" s="283"/>
      <c r="S32" s="118"/>
      <c r="T32" s="283"/>
      <c r="U32" s="283"/>
      <c r="V32" s="279"/>
      <c r="W32" s="279"/>
      <c r="X32" s="279"/>
    </row>
    <row r="33" ht="13.5" customHeight="1" spans="1:24">
      <c r="A33" s="117" t="s">
        <v>92</v>
      </c>
      <c r="B33" s="117" t="s">
        <v>290</v>
      </c>
      <c r="C33" s="117" t="s">
        <v>291</v>
      </c>
      <c r="D33" s="117" t="s">
        <v>117</v>
      </c>
      <c r="E33" s="117" t="s">
        <v>292</v>
      </c>
      <c r="F33" s="117" t="s">
        <v>293</v>
      </c>
      <c r="G33" s="117" t="s">
        <v>294</v>
      </c>
      <c r="H33" s="118">
        <f t="shared" si="0"/>
        <v>856589.16</v>
      </c>
      <c r="I33" s="278">
        <f t="shared" si="1"/>
        <v>856589.16</v>
      </c>
      <c r="J33" s="279"/>
      <c r="K33" s="279"/>
      <c r="L33" s="279"/>
      <c r="M33" s="278">
        <v>856589.16</v>
      </c>
      <c r="N33" s="279"/>
      <c r="O33" s="280"/>
      <c r="P33" s="280"/>
      <c r="Q33" s="280"/>
      <c r="R33" s="283"/>
      <c r="S33" s="118"/>
      <c r="T33" s="283"/>
      <c r="U33" s="283"/>
      <c r="V33" s="279"/>
      <c r="W33" s="279"/>
      <c r="X33" s="279"/>
    </row>
    <row r="34" ht="13.5" customHeight="1" spans="1:24">
      <c r="A34" s="117" t="s">
        <v>92</v>
      </c>
      <c r="B34" s="117" t="s">
        <v>295</v>
      </c>
      <c r="C34" s="117" t="s">
        <v>296</v>
      </c>
      <c r="D34" s="117" t="s">
        <v>126</v>
      </c>
      <c r="E34" s="117" t="s">
        <v>284</v>
      </c>
      <c r="F34" s="117" t="s">
        <v>297</v>
      </c>
      <c r="G34" s="117" t="s">
        <v>298</v>
      </c>
      <c r="H34" s="118">
        <f t="shared" si="0"/>
        <v>20400</v>
      </c>
      <c r="I34" s="278">
        <f t="shared" si="1"/>
        <v>20400</v>
      </c>
      <c r="J34" s="279"/>
      <c r="K34" s="279"/>
      <c r="L34" s="279"/>
      <c r="M34" s="278">
        <v>20400</v>
      </c>
      <c r="N34" s="279"/>
      <c r="O34" s="280"/>
      <c r="P34" s="280"/>
      <c r="Q34" s="280"/>
      <c r="R34" s="283"/>
      <c r="S34" s="118"/>
      <c r="T34" s="283"/>
      <c r="U34" s="283"/>
      <c r="V34" s="279"/>
      <c r="W34" s="279"/>
      <c r="X34" s="279"/>
    </row>
    <row r="35" ht="18" customHeight="1" spans="1:24">
      <c r="A35" s="272" t="s">
        <v>148</v>
      </c>
      <c r="B35" s="273"/>
      <c r="C35" s="273"/>
      <c r="D35" s="273"/>
      <c r="E35" s="273"/>
      <c r="F35" s="273"/>
      <c r="G35" s="274"/>
      <c r="H35" s="275">
        <f t="shared" ref="H35:M35" si="2">SUM(H9:H34)</f>
        <v>2087875.16</v>
      </c>
      <c r="I35" s="275">
        <f t="shared" si="2"/>
        <v>2087875.16</v>
      </c>
      <c r="J35" s="275"/>
      <c r="K35" s="275"/>
      <c r="L35" s="275"/>
      <c r="M35" s="275">
        <f t="shared" si="2"/>
        <v>2087875.16</v>
      </c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 t="s">
        <v>93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zoomScaleSheetLayoutView="60" topLeftCell="D1" workbookViewId="0">
      <selection activeCell="D8" sqref="$A8:$XFD8"/>
    </sheetView>
  </sheetViews>
  <sheetFormatPr defaultColWidth="8.88571428571429" defaultRowHeight="14.25" customHeight="1"/>
  <cols>
    <col min="1" max="1" width="12.7142857142857" style="81" customWidth="1"/>
    <col min="2" max="2" width="10.2857142857143" style="81"/>
    <col min="3" max="3" width="38.4285714285714" style="81" customWidth="1"/>
    <col min="4" max="4" width="19.5714285714286" style="81" customWidth="1"/>
    <col min="5" max="5" width="11.1333333333333" style="81" customWidth="1"/>
    <col min="6" max="6" width="17.8571428571429" style="81" customWidth="1"/>
    <col min="7" max="7" width="9.84761904761905" style="81" customWidth="1"/>
    <col min="8" max="8" width="13.5714285714286" style="81" customWidth="1"/>
    <col min="9" max="9" width="14" style="81" customWidth="1"/>
    <col min="10" max="11" width="12.1428571428571" style="81" customWidth="1"/>
    <col min="12" max="12" width="10" style="81" customWidth="1"/>
    <col min="13" max="13" width="10.5714285714286" style="81" customWidth="1"/>
    <col min="14" max="14" width="13.5714285714286" style="81" customWidth="1"/>
    <col min="15" max="15" width="10.4285714285714" style="81" customWidth="1"/>
    <col min="16" max="17" width="11.1333333333333" style="81" customWidth="1"/>
    <col min="18" max="18" width="9.13333333333333" style="81" customWidth="1"/>
    <col min="19" max="19" width="10.2857142857143" style="81" customWidth="1"/>
    <col min="20" max="22" width="11.7142857142857" style="81" customWidth="1"/>
    <col min="23" max="23" width="10.2857142857143" style="81" customWidth="1"/>
    <col min="24" max="24" width="9.13333333333333" style="81" customWidth="1"/>
    <col min="25" max="16384" width="9.13333333333333" style="81"/>
  </cols>
  <sheetData>
    <row r="1" ht="13.5" customHeight="1" spans="5:23">
      <c r="E1" s="253"/>
      <c r="F1" s="253"/>
      <c r="G1" s="253"/>
      <c r="H1" s="253"/>
      <c r="I1" s="83"/>
      <c r="J1" s="83"/>
      <c r="K1" s="83"/>
      <c r="L1" s="83"/>
      <c r="M1" s="83"/>
      <c r="N1" s="83"/>
      <c r="O1" s="83"/>
      <c r="P1" s="83"/>
      <c r="Q1" s="83"/>
      <c r="W1" s="84"/>
    </row>
    <row r="2" ht="27.75" customHeight="1" spans="1:23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161" t="s">
        <v>21</v>
      </c>
      <c r="B3" s="161"/>
      <c r="C3" s="254"/>
      <c r="D3" s="254"/>
      <c r="E3" s="254"/>
      <c r="F3" s="254"/>
      <c r="G3" s="254"/>
      <c r="H3" s="254"/>
      <c r="I3" s="87"/>
      <c r="J3" s="87"/>
      <c r="K3" s="87"/>
      <c r="L3" s="87"/>
      <c r="M3" s="87"/>
      <c r="N3" s="87"/>
      <c r="O3" s="87"/>
      <c r="P3" s="87"/>
      <c r="Q3" s="87"/>
      <c r="W3" s="158" t="s">
        <v>194</v>
      </c>
    </row>
    <row r="4" ht="15.75" customHeight="1" spans="1:23">
      <c r="A4" s="123" t="s">
        <v>299</v>
      </c>
      <c r="B4" s="123" t="s">
        <v>202</v>
      </c>
      <c r="C4" s="123" t="s">
        <v>203</v>
      </c>
      <c r="D4" s="123" t="s">
        <v>300</v>
      </c>
      <c r="E4" s="123" t="s">
        <v>204</v>
      </c>
      <c r="F4" s="123" t="s">
        <v>205</v>
      </c>
      <c r="G4" s="123" t="s">
        <v>301</v>
      </c>
      <c r="H4" s="123" t="s">
        <v>302</v>
      </c>
      <c r="I4" s="123" t="s">
        <v>75</v>
      </c>
      <c r="J4" s="92" t="s">
        <v>303</v>
      </c>
      <c r="K4" s="92"/>
      <c r="L4" s="92"/>
      <c r="M4" s="92"/>
      <c r="N4" s="92" t="s">
        <v>211</v>
      </c>
      <c r="O4" s="92"/>
      <c r="P4" s="92"/>
      <c r="Q4" s="260" t="s">
        <v>81</v>
      </c>
      <c r="R4" s="92" t="s">
        <v>82</v>
      </c>
      <c r="S4" s="92"/>
      <c r="T4" s="92"/>
      <c r="U4" s="92"/>
      <c r="V4" s="92"/>
      <c r="W4" s="92"/>
    </row>
    <row r="5" ht="17.25" customHeight="1" spans="1:23">
      <c r="A5" s="123"/>
      <c r="B5" s="123"/>
      <c r="C5" s="123"/>
      <c r="D5" s="123"/>
      <c r="E5" s="123"/>
      <c r="F5" s="123"/>
      <c r="G5" s="123"/>
      <c r="H5" s="123"/>
      <c r="I5" s="123"/>
      <c r="J5" s="92" t="s">
        <v>78</v>
      </c>
      <c r="K5" s="92"/>
      <c r="L5" s="260" t="s">
        <v>79</v>
      </c>
      <c r="M5" s="260" t="s">
        <v>80</v>
      </c>
      <c r="N5" s="260" t="s">
        <v>78</v>
      </c>
      <c r="O5" s="260" t="s">
        <v>79</v>
      </c>
      <c r="P5" s="260" t="s">
        <v>80</v>
      </c>
      <c r="Q5" s="260"/>
      <c r="R5" s="260" t="s">
        <v>77</v>
      </c>
      <c r="S5" s="260" t="s">
        <v>84</v>
      </c>
      <c r="T5" s="260" t="s">
        <v>304</v>
      </c>
      <c r="U5" s="265" t="s">
        <v>86</v>
      </c>
      <c r="V5" s="260" t="s">
        <v>87</v>
      </c>
      <c r="W5" s="260" t="s">
        <v>88</v>
      </c>
    </row>
    <row r="6" ht="27" spans="1:23">
      <c r="A6" s="123"/>
      <c r="B6" s="123"/>
      <c r="C6" s="123"/>
      <c r="D6" s="123"/>
      <c r="E6" s="123"/>
      <c r="F6" s="123"/>
      <c r="G6" s="123"/>
      <c r="H6" s="123"/>
      <c r="I6" s="123"/>
      <c r="J6" s="261" t="s">
        <v>77</v>
      </c>
      <c r="K6" s="261" t="s">
        <v>305</v>
      </c>
      <c r="L6" s="260"/>
      <c r="M6" s="260"/>
      <c r="N6" s="260"/>
      <c r="O6" s="260"/>
      <c r="P6" s="260"/>
      <c r="Q6" s="260"/>
      <c r="R6" s="260"/>
      <c r="S6" s="260"/>
      <c r="T6" s="260"/>
      <c r="U6" s="265"/>
      <c r="V6" s="260"/>
      <c r="W6" s="260"/>
    </row>
    <row r="7" ht="15" customHeight="1" spans="1:23">
      <c r="A7" s="255">
        <v>1</v>
      </c>
      <c r="B7" s="255">
        <v>2</v>
      </c>
      <c r="C7" s="255">
        <v>3</v>
      </c>
      <c r="D7" s="255">
        <v>4</v>
      </c>
      <c r="E7" s="255">
        <v>5</v>
      </c>
      <c r="F7" s="255">
        <v>6</v>
      </c>
      <c r="G7" s="255">
        <v>7</v>
      </c>
      <c r="H7" s="255">
        <v>8</v>
      </c>
      <c r="I7" s="255">
        <v>9</v>
      </c>
      <c r="J7" s="255">
        <v>10</v>
      </c>
      <c r="K7" s="255">
        <v>11</v>
      </c>
      <c r="L7" s="255">
        <v>12</v>
      </c>
      <c r="M7" s="255">
        <v>13</v>
      </c>
      <c r="N7" s="255">
        <v>14</v>
      </c>
      <c r="O7" s="255">
        <v>15</v>
      </c>
      <c r="P7" s="255">
        <v>16</v>
      </c>
      <c r="Q7" s="255">
        <v>17</v>
      </c>
      <c r="R7" s="255">
        <v>18</v>
      </c>
      <c r="S7" s="255">
        <v>19</v>
      </c>
      <c r="T7" s="255">
        <v>20</v>
      </c>
      <c r="U7" s="266">
        <v>21</v>
      </c>
      <c r="V7" s="255">
        <v>22</v>
      </c>
      <c r="W7" s="255">
        <v>23</v>
      </c>
    </row>
    <row r="8" ht="15" customHeight="1" spans="1:23">
      <c r="A8" s="24" t="s">
        <v>306</v>
      </c>
      <c r="B8" s="24" t="s">
        <v>307</v>
      </c>
      <c r="C8" s="24" t="s">
        <v>308</v>
      </c>
      <c r="D8" s="24" t="s">
        <v>90</v>
      </c>
      <c r="E8" s="24" t="s">
        <v>120</v>
      </c>
      <c r="F8" s="24" t="s">
        <v>309</v>
      </c>
      <c r="G8" s="24" t="s">
        <v>310</v>
      </c>
      <c r="H8" s="24" t="s">
        <v>311</v>
      </c>
      <c r="I8" s="26">
        <v>8830000</v>
      </c>
      <c r="J8" s="262"/>
      <c r="K8" s="26"/>
      <c r="L8" s="26"/>
      <c r="M8" s="262"/>
      <c r="N8" s="262">
        <v>8830000</v>
      </c>
      <c r="O8" s="263"/>
      <c r="P8" s="263"/>
      <c r="Q8" s="263"/>
      <c r="R8" s="263"/>
      <c r="S8" s="263"/>
      <c r="T8" s="263"/>
      <c r="U8" s="267"/>
      <c r="V8" s="255"/>
      <c r="W8" s="255"/>
    </row>
    <row r="9" ht="15" customHeight="1" spans="1:23">
      <c r="A9" s="24" t="s">
        <v>306</v>
      </c>
      <c r="B9" s="24" t="s">
        <v>312</v>
      </c>
      <c r="C9" s="24" t="s">
        <v>313</v>
      </c>
      <c r="D9" s="24" t="s">
        <v>90</v>
      </c>
      <c r="E9" s="24" t="s">
        <v>117</v>
      </c>
      <c r="F9" s="24" t="s">
        <v>292</v>
      </c>
      <c r="G9" s="24" t="s">
        <v>314</v>
      </c>
      <c r="H9" s="24" t="s">
        <v>315</v>
      </c>
      <c r="I9" s="26">
        <f>J9+N9+O9+P9+Q9+R9</f>
        <v>1572440</v>
      </c>
      <c r="J9" s="262">
        <f>K9</f>
        <v>1572440</v>
      </c>
      <c r="K9" s="26">
        <v>1572440</v>
      </c>
      <c r="L9" s="26"/>
      <c r="M9" s="262"/>
      <c r="N9" s="26"/>
      <c r="O9" s="263"/>
      <c r="P9" s="263"/>
      <c r="Q9" s="263"/>
      <c r="R9" s="263"/>
      <c r="S9" s="263"/>
      <c r="T9" s="263"/>
      <c r="U9" s="267"/>
      <c r="V9" s="255"/>
      <c r="W9" s="255"/>
    </row>
    <row r="10" ht="15" customHeight="1" spans="1:23">
      <c r="A10" s="24" t="s">
        <v>316</v>
      </c>
      <c r="B10" s="24" t="s">
        <v>317</v>
      </c>
      <c r="C10" s="24" t="s">
        <v>318</v>
      </c>
      <c r="D10" s="24" t="s">
        <v>90</v>
      </c>
      <c r="E10" s="24" t="s">
        <v>108</v>
      </c>
      <c r="F10" s="24" t="s">
        <v>292</v>
      </c>
      <c r="G10" s="24" t="s">
        <v>319</v>
      </c>
      <c r="H10" s="24" t="s">
        <v>271</v>
      </c>
      <c r="I10" s="26">
        <f t="shared" ref="I10:I23" si="0">J10+N10+O10+P10+Q10+R10</f>
        <v>58270</v>
      </c>
      <c r="J10" s="262">
        <f t="shared" ref="J10:J24" si="1">K10</f>
        <v>58270</v>
      </c>
      <c r="K10" s="26">
        <v>58270</v>
      </c>
      <c r="L10" s="26"/>
      <c r="M10" s="262"/>
      <c r="N10" s="26"/>
      <c r="O10" s="263"/>
      <c r="P10" s="263"/>
      <c r="Q10" s="263"/>
      <c r="R10" s="263"/>
      <c r="S10" s="263"/>
      <c r="T10" s="263"/>
      <c r="U10" s="267"/>
      <c r="V10" s="255"/>
      <c r="W10" s="255"/>
    </row>
    <row r="11" ht="15" customHeight="1" spans="1:23">
      <c r="A11" s="24" t="s">
        <v>316</v>
      </c>
      <c r="B11" s="24" t="s">
        <v>317</v>
      </c>
      <c r="C11" s="24" t="s">
        <v>318</v>
      </c>
      <c r="D11" s="24" t="s">
        <v>90</v>
      </c>
      <c r="E11" s="24" t="s">
        <v>108</v>
      </c>
      <c r="F11" s="24" t="s">
        <v>292</v>
      </c>
      <c r="G11" s="24" t="s">
        <v>320</v>
      </c>
      <c r="H11" s="24" t="s">
        <v>321</v>
      </c>
      <c r="I11" s="26">
        <f t="shared" si="0"/>
        <v>110000</v>
      </c>
      <c r="J11" s="262">
        <f t="shared" si="1"/>
        <v>110000</v>
      </c>
      <c r="K11" s="26">
        <v>110000</v>
      </c>
      <c r="L11" s="26"/>
      <c r="M11" s="262"/>
      <c r="N11" s="26"/>
      <c r="O11" s="263"/>
      <c r="P11" s="263"/>
      <c r="Q11" s="263"/>
      <c r="R11" s="263"/>
      <c r="S11" s="263"/>
      <c r="T11" s="263"/>
      <c r="U11" s="267"/>
      <c r="V11" s="255"/>
      <c r="W11" s="255"/>
    </row>
    <row r="12" ht="15" customHeight="1" spans="1:23">
      <c r="A12" s="24" t="s">
        <v>316</v>
      </c>
      <c r="B12" s="24" t="s">
        <v>317</v>
      </c>
      <c r="C12" s="24" t="s">
        <v>318</v>
      </c>
      <c r="D12" s="24" t="s">
        <v>90</v>
      </c>
      <c r="E12" s="24" t="s">
        <v>108</v>
      </c>
      <c r="F12" s="24" t="s">
        <v>292</v>
      </c>
      <c r="G12" s="24" t="s">
        <v>322</v>
      </c>
      <c r="H12" s="24" t="s">
        <v>323</v>
      </c>
      <c r="I12" s="26">
        <f t="shared" si="0"/>
        <v>1100</v>
      </c>
      <c r="J12" s="262">
        <f t="shared" si="1"/>
        <v>1100</v>
      </c>
      <c r="K12" s="26">
        <v>1100</v>
      </c>
      <c r="L12" s="26"/>
      <c r="M12" s="262"/>
      <c r="N12" s="26"/>
      <c r="O12" s="263"/>
      <c r="P12" s="263"/>
      <c r="Q12" s="263"/>
      <c r="R12" s="263"/>
      <c r="S12" s="263"/>
      <c r="T12" s="263"/>
      <c r="U12" s="267"/>
      <c r="V12" s="255"/>
      <c r="W12" s="255"/>
    </row>
    <row r="13" ht="15" customHeight="1" spans="1:23">
      <c r="A13" s="24" t="s">
        <v>316</v>
      </c>
      <c r="B13" s="24" t="s">
        <v>317</v>
      </c>
      <c r="C13" s="24" t="s">
        <v>318</v>
      </c>
      <c r="D13" s="24" t="s">
        <v>90</v>
      </c>
      <c r="E13" s="24" t="s">
        <v>108</v>
      </c>
      <c r="F13" s="24" t="s">
        <v>292</v>
      </c>
      <c r="G13" s="24" t="s">
        <v>324</v>
      </c>
      <c r="H13" s="24" t="s">
        <v>325</v>
      </c>
      <c r="I13" s="26">
        <f t="shared" si="0"/>
        <v>4000</v>
      </c>
      <c r="J13" s="262">
        <f t="shared" si="1"/>
        <v>4000</v>
      </c>
      <c r="K13" s="26">
        <v>4000</v>
      </c>
      <c r="L13" s="26"/>
      <c r="M13" s="262"/>
      <c r="N13" s="26"/>
      <c r="O13" s="263"/>
      <c r="P13" s="263"/>
      <c r="Q13" s="263"/>
      <c r="R13" s="263"/>
      <c r="S13" s="263"/>
      <c r="T13" s="263"/>
      <c r="U13" s="267"/>
      <c r="V13" s="255"/>
      <c r="W13" s="255"/>
    </row>
    <row r="14" ht="15" customHeight="1" spans="1:23">
      <c r="A14" s="24" t="s">
        <v>316</v>
      </c>
      <c r="B14" s="24" t="s">
        <v>317</v>
      </c>
      <c r="C14" s="24" t="s">
        <v>318</v>
      </c>
      <c r="D14" s="24" t="s">
        <v>90</v>
      </c>
      <c r="E14" s="24" t="s">
        <v>108</v>
      </c>
      <c r="F14" s="24" t="s">
        <v>292</v>
      </c>
      <c r="G14" s="24" t="s">
        <v>326</v>
      </c>
      <c r="H14" s="24" t="s">
        <v>327</v>
      </c>
      <c r="I14" s="26">
        <f t="shared" si="0"/>
        <v>12000</v>
      </c>
      <c r="J14" s="262">
        <f t="shared" si="1"/>
        <v>12000</v>
      </c>
      <c r="K14" s="26">
        <v>12000</v>
      </c>
      <c r="L14" s="26"/>
      <c r="M14" s="262"/>
      <c r="N14" s="26"/>
      <c r="O14" s="263"/>
      <c r="P14" s="263"/>
      <c r="Q14" s="263"/>
      <c r="R14" s="263"/>
      <c r="S14" s="263"/>
      <c r="T14" s="263"/>
      <c r="U14" s="267"/>
      <c r="V14" s="255"/>
      <c r="W14" s="255"/>
    </row>
    <row r="15" ht="15" customHeight="1" spans="1:23">
      <c r="A15" s="24" t="s">
        <v>316</v>
      </c>
      <c r="B15" s="24" t="s">
        <v>317</v>
      </c>
      <c r="C15" s="24" t="s">
        <v>318</v>
      </c>
      <c r="D15" s="24" t="s">
        <v>90</v>
      </c>
      <c r="E15" s="24" t="s">
        <v>108</v>
      </c>
      <c r="F15" s="24" t="s">
        <v>292</v>
      </c>
      <c r="G15" s="24" t="s">
        <v>328</v>
      </c>
      <c r="H15" s="24" t="s">
        <v>273</v>
      </c>
      <c r="I15" s="26">
        <f t="shared" si="0"/>
        <v>4800</v>
      </c>
      <c r="J15" s="262">
        <f t="shared" si="1"/>
        <v>4800</v>
      </c>
      <c r="K15" s="26">
        <v>4800</v>
      </c>
      <c r="L15" s="26"/>
      <c r="M15" s="262"/>
      <c r="N15" s="26"/>
      <c r="O15" s="263"/>
      <c r="P15" s="263"/>
      <c r="Q15" s="263"/>
      <c r="R15" s="263"/>
      <c r="S15" s="263"/>
      <c r="T15" s="263"/>
      <c r="U15" s="267"/>
      <c r="V15" s="255"/>
      <c r="W15" s="255"/>
    </row>
    <row r="16" ht="15" customHeight="1" spans="1:23">
      <c r="A16" s="24" t="s">
        <v>316</v>
      </c>
      <c r="B16" s="24" t="s">
        <v>317</v>
      </c>
      <c r="C16" s="24" t="s">
        <v>318</v>
      </c>
      <c r="D16" s="24" t="s">
        <v>90</v>
      </c>
      <c r="E16" s="24" t="s">
        <v>108</v>
      </c>
      <c r="F16" s="24" t="s">
        <v>292</v>
      </c>
      <c r="G16" s="24" t="s">
        <v>329</v>
      </c>
      <c r="H16" s="24" t="s">
        <v>330</v>
      </c>
      <c r="I16" s="26">
        <f t="shared" si="0"/>
        <v>78652</v>
      </c>
      <c r="J16" s="262">
        <f t="shared" si="1"/>
        <v>78652</v>
      </c>
      <c r="K16" s="26">
        <v>78652</v>
      </c>
      <c r="L16" s="26"/>
      <c r="M16" s="262"/>
      <c r="N16" s="26"/>
      <c r="O16" s="263"/>
      <c r="P16" s="263"/>
      <c r="Q16" s="263"/>
      <c r="R16" s="263"/>
      <c r="S16" s="263"/>
      <c r="T16" s="263"/>
      <c r="U16" s="267"/>
      <c r="V16" s="255"/>
      <c r="W16" s="255"/>
    </row>
    <row r="17" ht="15" customHeight="1" spans="1:23">
      <c r="A17" s="24" t="s">
        <v>316</v>
      </c>
      <c r="B17" s="24" t="s">
        <v>317</v>
      </c>
      <c r="C17" s="24" t="s">
        <v>318</v>
      </c>
      <c r="D17" s="24" t="s">
        <v>90</v>
      </c>
      <c r="E17" s="24" t="s">
        <v>108</v>
      </c>
      <c r="F17" s="24" t="s">
        <v>292</v>
      </c>
      <c r="G17" s="24" t="s">
        <v>331</v>
      </c>
      <c r="H17" s="24" t="s">
        <v>332</v>
      </c>
      <c r="I17" s="26">
        <f t="shared" si="0"/>
        <v>30000</v>
      </c>
      <c r="J17" s="262">
        <f t="shared" si="1"/>
        <v>30000</v>
      </c>
      <c r="K17" s="26">
        <v>30000</v>
      </c>
      <c r="L17" s="26"/>
      <c r="M17" s="262"/>
      <c r="N17" s="26"/>
      <c r="O17" s="263"/>
      <c r="P17" s="263"/>
      <c r="Q17" s="263"/>
      <c r="R17" s="263"/>
      <c r="S17" s="263"/>
      <c r="T17" s="263"/>
      <c r="U17" s="267"/>
      <c r="V17" s="255"/>
      <c r="W17" s="255"/>
    </row>
    <row r="18" ht="15" customHeight="1" spans="1:23">
      <c r="A18" s="24" t="s">
        <v>316</v>
      </c>
      <c r="B18" s="24" t="s">
        <v>317</v>
      </c>
      <c r="C18" s="24" t="s">
        <v>318</v>
      </c>
      <c r="D18" s="24" t="s">
        <v>90</v>
      </c>
      <c r="E18" s="24" t="s">
        <v>108</v>
      </c>
      <c r="F18" s="24" t="s">
        <v>292</v>
      </c>
      <c r="G18" s="24" t="s">
        <v>333</v>
      </c>
      <c r="H18" s="24" t="s">
        <v>198</v>
      </c>
      <c r="I18" s="26">
        <f t="shared" si="0"/>
        <v>24056</v>
      </c>
      <c r="J18" s="262">
        <f t="shared" si="1"/>
        <v>24056</v>
      </c>
      <c r="K18" s="26">
        <v>24056</v>
      </c>
      <c r="L18" s="26"/>
      <c r="M18" s="262"/>
      <c r="N18" s="26"/>
      <c r="O18" s="263"/>
      <c r="P18" s="263"/>
      <c r="Q18" s="263"/>
      <c r="R18" s="263"/>
      <c r="S18" s="263"/>
      <c r="T18" s="263"/>
      <c r="U18" s="267"/>
      <c r="V18" s="255"/>
      <c r="W18" s="255"/>
    </row>
    <row r="19" ht="15" customHeight="1" spans="1:23">
      <c r="A19" s="24" t="s">
        <v>316</v>
      </c>
      <c r="B19" s="24" t="s">
        <v>317</v>
      </c>
      <c r="C19" s="24" t="s">
        <v>318</v>
      </c>
      <c r="D19" s="24" t="s">
        <v>90</v>
      </c>
      <c r="E19" s="24" t="s">
        <v>108</v>
      </c>
      <c r="F19" s="24" t="s">
        <v>292</v>
      </c>
      <c r="G19" s="24" t="s">
        <v>314</v>
      </c>
      <c r="H19" s="24" t="s">
        <v>315</v>
      </c>
      <c r="I19" s="26">
        <f t="shared" si="0"/>
        <v>326338</v>
      </c>
      <c r="J19" s="262">
        <f t="shared" si="1"/>
        <v>326338</v>
      </c>
      <c r="K19" s="26">
        <v>326338</v>
      </c>
      <c r="L19" s="26"/>
      <c r="M19" s="262"/>
      <c r="N19" s="26"/>
      <c r="O19" s="263"/>
      <c r="P19" s="263"/>
      <c r="Q19" s="263"/>
      <c r="R19" s="263"/>
      <c r="S19" s="263"/>
      <c r="T19" s="263"/>
      <c r="U19" s="267"/>
      <c r="V19" s="255"/>
      <c r="W19" s="255"/>
    </row>
    <row r="20" ht="15" customHeight="1" spans="1:23">
      <c r="A20" s="24" t="s">
        <v>316</v>
      </c>
      <c r="B20" s="24" t="s">
        <v>317</v>
      </c>
      <c r="C20" s="24" t="s">
        <v>318</v>
      </c>
      <c r="D20" s="24" t="s">
        <v>90</v>
      </c>
      <c r="E20" s="24" t="s">
        <v>108</v>
      </c>
      <c r="F20" s="24" t="s">
        <v>292</v>
      </c>
      <c r="G20" s="24" t="s">
        <v>334</v>
      </c>
      <c r="H20" s="24" t="s">
        <v>286</v>
      </c>
      <c r="I20" s="26">
        <f t="shared" si="0"/>
        <v>117840</v>
      </c>
      <c r="J20" s="262">
        <f t="shared" si="1"/>
        <v>117840</v>
      </c>
      <c r="K20" s="26">
        <v>117840</v>
      </c>
      <c r="L20" s="26"/>
      <c r="M20" s="262"/>
      <c r="N20" s="26"/>
      <c r="O20" s="263"/>
      <c r="P20" s="263"/>
      <c r="Q20" s="263"/>
      <c r="R20" s="263"/>
      <c r="S20" s="263"/>
      <c r="T20" s="263"/>
      <c r="U20" s="267"/>
      <c r="V20" s="255"/>
      <c r="W20" s="255"/>
    </row>
    <row r="21" ht="15" customHeight="1" spans="1:23">
      <c r="A21" s="24" t="s">
        <v>316</v>
      </c>
      <c r="B21" s="24" t="s">
        <v>317</v>
      </c>
      <c r="C21" s="24" t="s">
        <v>318</v>
      </c>
      <c r="D21" s="24" t="s">
        <v>90</v>
      </c>
      <c r="E21" s="24" t="s">
        <v>108</v>
      </c>
      <c r="F21" s="24" t="s">
        <v>292</v>
      </c>
      <c r="G21" s="24" t="s">
        <v>335</v>
      </c>
      <c r="H21" s="24" t="s">
        <v>279</v>
      </c>
      <c r="I21" s="26">
        <f t="shared" si="0"/>
        <v>7000</v>
      </c>
      <c r="J21" s="262">
        <f t="shared" si="1"/>
        <v>7000</v>
      </c>
      <c r="K21" s="26">
        <v>7000</v>
      </c>
      <c r="L21" s="26"/>
      <c r="M21" s="262"/>
      <c r="N21" s="26"/>
      <c r="O21" s="263"/>
      <c r="P21" s="263"/>
      <c r="Q21" s="263"/>
      <c r="R21" s="263"/>
      <c r="S21" s="263"/>
      <c r="T21" s="263"/>
      <c r="U21" s="267"/>
      <c r="V21" s="255"/>
      <c r="W21" s="255"/>
    </row>
    <row r="22" ht="15" customHeight="1" spans="1:23">
      <c r="A22" s="24" t="s">
        <v>316</v>
      </c>
      <c r="B22" s="24" t="s">
        <v>317</v>
      </c>
      <c r="C22" s="24" t="s">
        <v>318</v>
      </c>
      <c r="D22" s="24" t="s">
        <v>90</v>
      </c>
      <c r="E22" s="24" t="s">
        <v>112</v>
      </c>
      <c r="F22" s="24" t="s">
        <v>292</v>
      </c>
      <c r="G22" s="24" t="s">
        <v>336</v>
      </c>
      <c r="H22" s="24" t="s">
        <v>275</v>
      </c>
      <c r="I22" s="26">
        <f t="shared" si="0"/>
        <v>50000</v>
      </c>
      <c r="J22" s="262">
        <f t="shared" si="1"/>
        <v>50000</v>
      </c>
      <c r="K22" s="26">
        <v>50000</v>
      </c>
      <c r="L22" s="26"/>
      <c r="M22" s="262"/>
      <c r="N22" s="26"/>
      <c r="O22" s="263"/>
      <c r="P22" s="263"/>
      <c r="Q22" s="263"/>
      <c r="R22" s="263"/>
      <c r="S22" s="263"/>
      <c r="T22" s="263"/>
      <c r="U22" s="267"/>
      <c r="V22" s="255"/>
      <c r="W22" s="255"/>
    </row>
    <row r="23" ht="15" customHeight="1" spans="1:23">
      <c r="A23" s="24" t="s">
        <v>316</v>
      </c>
      <c r="B23" s="24" t="s">
        <v>337</v>
      </c>
      <c r="C23" s="24" t="s">
        <v>338</v>
      </c>
      <c r="D23" s="24" t="s">
        <v>90</v>
      </c>
      <c r="E23" s="24" t="s">
        <v>108</v>
      </c>
      <c r="F23" s="24" t="s">
        <v>292</v>
      </c>
      <c r="G23" s="24" t="s">
        <v>319</v>
      </c>
      <c r="H23" s="24" t="s">
        <v>271</v>
      </c>
      <c r="I23" s="26">
        <f t="shared" si="0"/>
        <v>138000</v>
      </c>
      <c r="J23" s="262">
        <f t="shared" si="1"/>
        <v>138000</v>
      </c>
      <c r="K23" s="26">
        <v>138000</v>
      </c>
      <c r="L23" s="26"/>
      <c r="M23" s="262"/>
      <c r="N23" s="26"/>
      <c r="O23" s="263"/>
      <c r="P23" s="263"/>
      <c r="Q23" s="263"/>
      <c r="R23" s="263"/>
      <c r="S23" s="263"/>
      <c r="T23" s="263"/>
      <c r="U23" s="267"/>
      <c r="V23" s="255"/>
      <c r="W23" s="255"/>
    </row>
    <row r="24" ht="18.75" customHeight="1" spans="1:23">
      <c r="A24" s="256" t="s">
        <v>148</v>
      </c>
      <c r="B24" s="257"/>
      <c r="C24" s="258"/>
      <c r="D24" s="258"/>
      <c r="E24" s="258"/>
      <c r="F24" s="258"/>
      <c r="G24" s="258"/>
      <c r="H24" s="259"/>
      <c r="I24" s="264">
        <f>SUM(J24,L24:R24)</f>
        <v>11364496</v>
      </c>
      <c r="J24" s="264">
        <f t="shared" si="1"/>
        <v>2534496</v>
      </c>
      <c r="K24" s="264">
        <f>SUM(K8:K23)</f>
        <v>2534496</v>
      </c>
      <c r="L24" s="264">
        <f>SUM(L8:L23)</f>
        <v>0</v>
      </c>
      <c r="M24" s="264">
        <f>SUM(M8:M23)</f>
        <v>0</v>
      </c>
      <c r="N24" s="264">
        <f>SUM(N8:N23)</f>
        <v>8830000</v>
      </c>
      <c r="O24" s="264"/>
      <c r="P24" s="264"/>
      <c r="Q24" s="264" t="s">
        <v>93</v>
      </c>
      <c r="R24" s="264" t="s">
        <v>93</v>
      </c>
      <c r="S24" s="264" t="s">
        <v>93</v>
      </c>
      <c r="T24" s="264" t="s">
        <v>93</v>
      </c>
      <c r="U24" s="268"/>
      <c r="V24" s="269" t="s">
        <v>93</v>
      </c>
      <c r="W24" s="269" t="s">
        <v>93</v>
      </c>
    </row>
  </sheetData>
  <mergeCells count="28">
    <mergeCell ref="A2:W2"/>
    <mergeCell ref="A3:H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付冰洁</cp:lastModifiedBy>
  <dcterms:created xsi:type="dcterms:W3CDTF">2020-01-11T14:24:00Z</dcterms:created>
  <cp:lastPrinted>2021-01-13T15:07:00Z</cp:lastPrinted>
  <dcterms:modified xsi:type="dcterms:W3CDTF">2024-10-25T08:50:19Z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AB4E45FA840B4B119E84DA6533EF1B1E_13</vt:lpwstr>
  </property>
</Properties>
</file>