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<sst xmlns="http://schemas.openxmlformats.org/spreadsheetml/2006/main" count="36" uniqueCount="28">
  <si>
    <t>附件5</t>
  </si>
  <si>
    <r>
      <t>安宁市</t>
    </r>
    <r>
      <rPr>
        <b/>
        <u/>
        <sz val="20"/>
        <rFont val="宋体"/>
        <charset val="134"/>
      </rPr>
      <t xml:space="preserve">  2025  </t>
    </r>
    <r>
      <rPr>
        <b/>
        <sz val="20"/>
        <rFont val="宋体"/>
        <charset val="134"/>
      </rPr>
      <t>年</t>
    </r>
    <r>
      <rPr>
        <b/>
        <u/>
        <sz val="20"/>
        <rFont val="宋体"/>
        <charset val="134"/>
      </rPr>
      <t xml:space="preserve">  6 </t>
    </r>
    <r>
      <rPr>
        <b/>
        <sz val="20"/>
        <rFont val="宋体"/>
        <charset val="134"/>
      </rPr>
      <t>月份老年人最低生活补助发放汇总表（公示月表）</t>
    </r>
  </si>
  <si>
    <t xml:space="preserve"> 单位名称：草铺街道办事处                     街道及各村社区公示时间：2025年6月6日至2025年6月11日</t>
  </si>
  <si>
    <t>序号</t>
  </si>
  <si>
    <t>村（居）委会名称</t>
  </si>
  <si>
    <t>一档(80元/人/月)</t>
  </si>
  <si>
    <t>二档(100元/人/月)</t>
  </si>
  <si>
    <t>三档(200元/人/月)</t>
  </si>
  <si>
    <t>四档(500元/人/月)</t>
  </si>
  <si>
    <t>合   计</t>
  </si>
  <si>
    <t>补发情况简要说明</t>
  </si>
  <si>
    <t>60-79周岁</t>
  </si>
  <si>
    <t>80-89周岁</t>
  </si>
  <si>
    <t>90-99周岁</t>
  </si>
  <si>
    <t>100周岁以上</t>
  </si>
  <si>
    <t>实发人数</t>
  </si>
  <si>
    <t>金额(元)</t>
  </si>
  <si>
    <t>麒麟村委会</t>
  </si>
  <si>
    <t>权甫村委会</t>
  </si>
  <si>
    <t>草铺村委会</t>
  </si>
  <si>
    <t>柳树花园社区</t>
  </si>
  <si>
    <t>青龙哨村委会</t>
  </si>
  <si>
    <t>柳树村委会</t>
  </si>
  <si>
    <t>邵九村委会</t>
  </si>
  <si>
    <t>王家滩村</t>
  </si>
  <si>
    <t>草铺社区</t>
  </si>
  <si>
    <t>上厂矿</t>
  </si>
  <si>
    <t>合    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</si>
</sst>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_ "/>
  </numFmts>
  <fonts count="35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0"/>
      <name val="宋体"/>
      <charset val="134"/>
    </font>
    <font>
      <sz val="14"/>
      <name val="宋体"/>
      <charset val="134"/>
    </font>
    <font>
      <sz val="12"/>
      <color theme="1"/>
      <name val="宋体"/>
      <charset val="134"/>
    </font>
    <font>
      <sz val="10"/>
      <name val="宋体"/>
      <charset val="134"/>
    </font>
    <font>
      <b/>
      <sz val="12"/>
      <color indexed="8"/>
      <name val="宋体"/>
      <charset val="134"/>
    </font>
    <font>
      <b/>
      <sz val="12"/>
      <color theme="1"/>
      <name val="宋体"/>
      <charset val="134"/>
    </font>
    <font>
      <sz val="14"/>
      <color indexed="8"/>
      <name val="宋体"/>
      <charset val="134"/>
    </font>
    <font>
      <b/>
      <sz val="12"/>
      <name val="宋体"/>
      <charset val="134"/>
    </font>
    <font>
      <sz val="14"/>
      <color theme="1"/>
      <name val="宋体"/>
      <charset val="134"/>
    </font>
    <font>
      <sz val="8"/>
      <color rgb="FFFF0000"/>
      <name val="宋体"/>
      <charset val="134"/>
    </font>
    <font>
      <sz val="9"/>
      <color rgb="FFFF0000"/>
      <name val="宋体"/>
      <charset val="134"/>
    </font>
    <font>
      <sz val="12"/>
      <color rgb="FFFF0000"/>
      <name val="宋体"/>
      <charset val="134"/>
    </font>
    <font>
      <sz val="8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u/>
      <sz val="2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8" applyNumberFormat="0" applyAlignment="0" applyProtection="0">
      <alignment vertical="center"/>
    </xf>
    <xf numFmtId="0" fontId="24" fillId="4" borderId="9" applyNumberFormat="0" applyAlignment="0" applyProtection="0">
      <alignment vertical="center"/>
    </xf>
    <xf numFmtId="0" fontId="25" fillId="4" borderId="8" applyNumberFormat="0" applyAlignment="0" applyProtection="0">
      <alignment vertical="center"/>
    </xf>
    <xf numFmtId="0" fontId="26" fillId="5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8" fillId="0" borderId="3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/>
    <xf numFmtId="0" fontId="4" fillId="0" borderId="0" xfId="0" applyFont="1" applyFill="1" applyBorder="1" applyAlignment="1"/>
    <xf numFmtId="176" fontId="8" fillId="0" borderId="3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176" fontId="3" fillId="0" borderId="3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/>
    </xf>
    <xf numFmtId="0" fontId="13" fillId="0" borderId="1" xfId="0" applyFont="1" applyFill="1" applyBorder="1" applyAlignment="1">
      <alignment vertical="center"/>
    </xf>
    <xf numFmtId="0" fontId="14" fillId="0" borderId="1" xfId="0" applyFont="1" applyFill="1" applyBorder="1" applyAlignment="1">
      <alignment vertical="center" wrapText="1"/>
    </xf>
    <xf numFmtId="0" fontId="1" fillId="0" borderId="0" xfId="0" applyFont="1" applyFill="1" applyBorder="1" applyAlignmen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9"/>
  <sheetViews>
    <sheetView tabSelected="1" workbookViewId="0">
      <selection activeCell="P10" sqref="P10"/>
    </sheetView>
  </sheetViews>
  <sheetFormatPr defaultColWidth="9" defaultRowHeight="13.5"/>
  <cols>
    <col min="2" max="2" width="9.25" customWidth="1"/>
    <col min="3" max="3" width="9.875"/>
    <col min="4" max="4" width="10.75" customWidth="1"/>
    <col min="6" max="6" width="10.25" customWidth="1"/>
    <col min="8" max="8" width="11.375"/>
    <col min="11" max="11" width="9.875"/>
    <col min="12" max="12" width="13.875" customWidth="1"/>
  </cols>
  <sheetData>
    <row r="1" ht="14.25" spans="1:1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25.5" spans="1:13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ht="18.75" spans="1:13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ht="14.25" spans="1:13">
      <c r="A4" s="4" t="s">
        <v>3</v>
      </c>
      <c r="B4" s="5" t="s">
        <v>4</v>
      </c>
      <c r="C4" s="4" t="s">
        <v>5</v>
      </c>
      <c r="D4" s="4"/>
      <c r="E4" s="4" t="s">
        <v>6</v>
      </c>
      <c r="F4" s="4"/>
      <c r="G4" s="4" t="s">
        <v>7</v>
      </c>
      <c r="H4" s="4"/>
      <c r="I4" s="4" t="s">
        <v>8</v>
      </c>
      <c r="J4" s="4"/>
      <c r="K4" s="4" t="s">
        <v>9</v>
      </c>
      <c r="L4" s="4"/>
      <c r="M4" s="5" t="s">
        <v>10</v>
      </c>
    </row>
    <row r="5" ht="14.25" spans="1:13">
      <c r="A5" s="4"/>
      <c r="B5" s="5"/>
      <c r="C5" s="4" t="s">
        <v>11</v>
      </c>
      <c r="D5" s="4"/>
      <c r="E5" s="4" t="s">
        <v>12</v>
      </c>
      <c r="F5" s="4"/>
      <c r="G5" s="4" t="s">
        <v>13</v>
      </c>
      <c r="H5" s="4"/>
      <c r="I5" s="4" t="s">
        <v>14</v>
      </c>
      <c r="J5" s="4"/>
      <c r="K5" s="4"/>
      <c r="L5" s="4"/>
      <c r="M5" s="5"/>
    </row>
    <row r="6" ht="14.25" spans="1:13">
      <c r="A6" s="4"/>
      <c r="B6" s="5"/>
      <c r="C6" s="4" t="s">
        <v>15</v>
      </c>
      <c r="D6" s="4" t="s">
        <v>16</v>
      </c>
      <c r="E6" s="4" t="s">
        <v>15</v>
      </c>
      <c r="F6" s="4" t="s">
        <v>16</v>
      </c>
      <c r="G6" s="4" t="s">
        <v>15</v>
      </c>
      <c r="H6" s="4" t="s">
        <v>16</v>
      </c>
      <c r="I6" s="4" t="s">
        <v>15</v>
      </c>
      <c r="J6" s="4" t="s">
        <v>16</v>
      </c>
      <c r="K6" s="4" t="s">
        <v>15</v>
      </c>
      <c r="L6" s="4" t="s">
        <v>16</v>
      </c>
      <c r="M6" s="5"/>
    </row>
    <row r="7" ht="18.75" spans="1:13">
      <c r="A7" s="6">
        <v>1</v>
      </c>
      <c r="B7" s="7" t="s">
        <v>17</v>
      </c>
      <c r="C7" s="8">
        <v>490</v>
      </c>
      <c r="D7" s="9">
        <f t="shared" ref="D7:D14" si="0">C7*80</f>
        <v>39200</v>
      </c>
      <c r="E7" s="10">
        <v>50</v>
      </c>
      <c r="F7" s="9">
        <f t="shared" ref="F7:F16" si="1">E7*100</f>
        <v>5000</v>
      </c>
      <c r="G7" s="8">
        <v>11</v>
      </c>
      <c r="H7" s="11">
        <f t="shared" ref="H7:H16" si="2">G7*200</f>
        <v>2200</v>
      </c>
      <c r="I7" s="8"/>
      <c r="J7" s="20">
        <f t="shared" ref="J7:J16" si="3">I7*500</f>
        <v>0</v>
      </c>
      <c r="K7" s="17">
        <f t="shared" ref="K7:K16" si="4">SUM(C7,E7,G7,I7)</f>
        <v>551</v>
      </c>
      <c r="L7" s="17">
        <f t="shared" ref="L7:L16" si="5">SUM(D7,F7,H7,J7)</f>
        <v>46400</v>
      </c>
      <c r="M7" s="21"/>
    </row>
    <row r="8" ht="18.75" spans="1:13">
      <c r="A8" s="6">
        <v>2</v>
      </c>
      <c r="B8" s="12" t="s">
        <v>18</v>
      </c>
      <c r="C8" s="13">
        <v>385</v>
      </c>
      <c r="D8" s="9">
        <f t="shared" si="0"/>
        <v>30800</v>
      </c>
      <c r="E8" s="13">
        <v>67</v>
      </c>
      <c r="F8" s="9">
        <f t="shared" si="1"/>
        <v>6700</v>
      </c>
      <c r="G8" s="13">
        <v>5</v>
      </c>
      <c r="H8" s="14">
        <f t="shared" si="2"/>
        <v>1000</v>
      </c>
      <c r="I8" s="13"/>
      <c r="J8" s="22">
        <f t="shared" si="3"/>
        <v>0</v>
      </c>
      <c r="K8" s="17">
        <f t="shared" si="4"/>
        <v>457</v>
      </c>
      <c r="L8" s="17">
        <f t="shared" si="5"/>
        <v>38500</v>
      </c>
      <c r="M8" s="21"/>
    </row>
    <row r="9" ht="18.75" spans="1:13">
      <c r="A9" s="6">
        <v>3</v>
      </c>
      <c r="B9" s="12" t="s">
        <v>19</v>
      </c>
      <c r="C9" s="13">
        <v>399</v>
      </c>
      <c r="D9" s="9">
        <f t="shared" si="0"/>
        <v>31920</v>
      </c>
      <c r="E9" s="13">
        <v>54</v>
      </c>
      <c r="F9" s="9">
        <f t="shared" si="1"/>
        <v>5400</v>
      </c>
      <c r="G9" s="13">
        <v>6</v>
      </c>
      <c r="H9" s="14">
        <f t="shared" si="2"/>
        <v>1200</v>
      </c>
      <c r="I9" s="13"/>
      <c r="J9" s="22">
        <f t="shared" si="3"/>
        <v>0</v>
      </c>
      <c r="K9" s="17">
        <f t="shared" si="4"/>
        <v>459</v>
      </c>
      <c r="L9" s="17">
        <f t="shared" si="5"/>
        <v>38520</v>
      </c>
      <c r="M9" s="23"/>
    </row>
    <row r="10" ht="24" spans="1:13">
      <c r="A10" s="6">
        <v>4</v>
      </c>
      <c r="B10" s="12" t="s">
        <v>20</v>
      </c>
      <c r="C10" s="10">
        <v>476</v>
      </c>
      <c r="D10" s="15">
        <f t="shared" si="0"/>
        <v>38080</v>
      </c>
      <c r="E10" s="10">
        <v>54</v>
      </c>
      <c r="F10" s="15">
        <f t="shared" si="1"/>
        <v>5400</v>
      </c>
      <c r="G10" s="13">
        <v>9</v>
      </c>
      <c r="H10" s="14">
        <f t="shared" si="2"/>
        <v>1800</v>
      </c>
      <c r="I10" s="13"/>
      <c r="J10" s="22">
        <f t="shared" si="3"/>
        <v>0</v>
      </c>
      <c r="K10" s="17">
        <f t="shared" si="4"/>
        <v>539</v>
      </c>
      <c r="L10" s="17">
        <f t="shared" si="5"/>
        <v>45280</v>
      </c>
      <c r="M10" s="21"/>
    </row>
    <row r="11" ht="24" spans="1:13">
      <c r="A11" s="6">
        <v>5</v>
      </c>
      <c r="B11" s="12" t="s">
        <v>21</v>
      </c>
      <c r="C11" s="13">
        <v>323</v>
      </c>
      <c r="D11" s="9">
        <f t="shared" si="0"/>
        <v>25840</v>
      </c>
      <c r="E11" s="13">
        <v>36</v>
      </c>
      <c r="F11" s="9">
        <f t="shared" si="1"/>
        <v>3600</v>
      </c>
      <c r="G11" s="13">
        <v>3</v>
      </c>
      <c r="H11" s="14">
        <f t="shared" si="2"/>
        <v>600</v>
      </c>
      <c r="I11" s="13"/>
      <c r="J11" s="22">
        <f t="shared" si="3"/>
        <v>0</v>
      </c>
      <c r="K11" s="17">
        <f t="shared" si="4"/>
        <v>362</v>
      </c>
      <c r="L11" s="17">
        <f t="shared" si="5"/>
        <v>30040</v>
      </c>
      <c r="M11" s="24"/>
    </row>
    <row r="12" ht="18.75" spans="1:13">
      <c r="A12" s="6">
        <v>6</v>
      </c>
      <c r="B12" s="12" t="s">
        <v>22</v>
      </c>
      <c r="C12" s="13">
        <v>178</v>
      </c>
      <c r="D12" s="9">
        <f t="shared" si="0"/>
        <v>14240</v>
      </c>
      <c r="E12" s="13">
        <v>20</v>
      </c>
      <c r="F12" s="9">
        <f t="shared" si="1"/>
        <v>2000</v>
      </c>
      <c r="G12" s="13">
        <v>5</v>
      </c>
      <c r="H12" s="14">
        <f t="shared" si="2"/>
        <v>1000</v>
      </c>
      <c r="I12" s="13"/>
      <c r="J12" s="22">
        <f t="shared" si="3"/>
        <v>0</v>
      </c>
      <c r="K12" s="17">
        <f t="shared" si="4"/>
        <v>203</v>
      </c>
      <c r="L12" s="17">
        <f t="shared" si="5"/>
        <v>17240</v>
      </c>
      <c r="M12" s="25"/>
    </row>
    <row r="13" ht="18.75" spans="1:13">
      <c r="A13" s="6">
        <v>7</v>
      </c>
      <c r="B13" s="12" t="s">
        <v>23</v>
      </c>
      <c r="C13" s="13">
        <v>306</v>
      </c>
      <c r="D13" s="9">
        <f t="shared" si="0"/>
        <v>24480</v>
      </c>
      <c r="E13" s="13">
        <v>50</v>
      </c>
      <c r="F13" s="9">
        <f t="shared" si="1"/>
        <v>5000</v>
      </c>
      <c r="G13" s="13">
        <v>6</v>
      </c>
      <c r="H13" s="14">
        <f t="shared" si="2"/>
        <v>1200</v>
      </c>
      <c r="I13" s="13">
        <v>1</v>
      </c>
      <c r="J13" s="22">
        <f t="shared" si="3"/>
        <v>500</v>
      </c>
      <c r="K13" s="17">
        <f t="shared" si="4"/>
        <v>363</v>
      </c>
      <c r="L13" s="17">
        <f t="shared" si="5"/>
        <v>31180</v>
      </c>
      <c r="M13" s="25"/>
    </row>
    <row r="14" ht="18.75" spans="1:13">
      <c r="A14" s="6">
        <v>8</v>
      </c>
      <c r="B14" s="12" t="s">
        <v>24</v>
      </c>
      <c r="C14" s="13">
        <v>224</v>
      </c>
      <c r="D14" s="9">
        <f t="shared" si="0"/>
        <v>17920</v>
      </c>
      <c r="E14" s="13">
        <v>23</v>
      </c>
      <c r="F14" s="9">
        <f t="shared" si="1"/>
        <v>2300</v>
      </c>
      <c r="G14" s="13">
        <v>7</v>
      </c>
      <c r="H14" s="14">
        <f t="shared" si="2"/>
        <v>1400</v>
      </c>
      <c r="I14" s="13"/>
      <c r="J14" s="22">
        <f t="shared" si="3"/>
        <v>0</v>
      </c>
      <c r="K14" s="17">
        <f t="shared" si="4"/>
        <v>254</v>
      </c>
      <c r="L14" s="17">
        <f t="shared" si="5"/>
        <v>21620</v>
      </c>
      <c r="M14" s="26"/>
    </row>
    <row r="15" ht="18.75" spans="1:13">
      <c r="A15" s="6">
        <v>9</v>
      </c>
      <c r="B15" s="12" t="s">
        <v>25</v>
      </c>
      <c r="C15" s="16"/>
      <c r="D15" s="17"/>
      <c r="E15" s="13">
        <v>49</v>
      </c>
      <c r="F15" s="9">
        <f t="shared" si="1"/>
        <v>4900</v>
      </c>
      <c r="G15" s="13">
        <v>8</v>
      </c>
      <c r="H15" s="14">
        <f t="shared" si="2"/>
        <v>1600</v>
      </c>
      <c r="I15" s="13">
        <v>1</v>
      </c>
      <c r="J15" s="22">
        <f t="shared" si="3"/>
        <v>500</v>
      </c>
      <c r="K15" s="17">
        <f t="shared" si="4"/>
        <v>58</v>
      </c>
      <c r="L15" s="17">
        <f t="shared" si="5"/>
        <v>7000</v>
      </c>
      <c r="M15" s="27"/>
    </row>
    <row r="16" ht="18.75" spans="1:13">
      <c r="A16" s="6">
        <v>10</v>
      </c>
      <c r="B16" s="12" t="s">
        <v>26</v>
      </c>
      <c r="C16" s="16"/>
      <c r="D16" s="17"/>
      <c r="E16" s="13">
        <v>27</v>
      </c>
      <c r="F16" s="9">
        <f t="shared" si="1"/>
        <v>2700</v>
      </c>
      <c r="G16" s="13">
        <v>6</v>
      </c>
      <c r="H16" s="14">
        <f t="shared" si="2"/>
        <v>1200</v>
      </c>
      <c r="I16" s="13"/>
      <c r="J16" s="22">
        <f t="shared" si="3"/>
        <v>0</v>
      </c>
      <c r="K16" s="17">
        <f t="shared" si="4"/>
        <v>33</v>
      </c>
      <c r="L16" s="17">
        <f t="shared" si="5"/>
        <v>3900</v>
      </c>
      <c r="M16" s="25"/>
    </row>
    <row r="17" ht="18.75" spans="1:13">
      <c r="A17" s="6" t="s">
        <v>27</v>
      </c>
      <c r="B17" s="6"/>
      <c r="C17" s="17">
        <f t="shared" ref="C17:L17" si="6">SUM(C7:C16)</f>
        <v>2781</v>
      </c>
      <c r="D17" s="17">
        <f t="shared" si="6"/>
        <v>222480</v>
      </c>
      <c r="E17" s="17">
        <f t="shared" si="6"/>
        <v>430</v>
      </c>
      <c r="F17" s="17">
        <f t="shared" si="6"/>
        <v>43000</v>
      </c>
      <c r="G17" s="17">
        <f t="shared" si="6"/>
        <v>66</v>
      </c>
      <c r="H17" s="17">
        <f t="shared" si="6"/>
        <v>13200</v>
      </c>
      <c r="I17" s="17">
        <f t="shared" si="6"/>
        <v>2</v>
      </c>
      <c r="J17" s="17">
        <f t="shared" si="6"/>
        <v>1000</v>
      </c>
      <c r="K17" s="17">
        <f t="shared" si="6"/>
        <v>3279</v>
      </c>
      <c r="L17" s="17">
        <f t="shared" si="6"/>
        <v>279680</v>
      </c>
      <c r="M17" s="25"/>
    </row>
    <row r="18" ht="14.25" spans="1:13">
      <c r="A18" s="18"/>
      <c r="B18" s="18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28"/>
    </row>
    <row r="19" ht="14.25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</row>
  </sheetData>
  <mergeCells count="16">
    <mergeCell ref="A2:M2"/>
    <mergeCell ref="A3:M3"/>
    <mergeCell ref="C4:D4"/>
    <mergeCell ref="E4:F4"/>
    <mergeCell ref="G4:H4"/>
    <mergeCell ref="I4:J4"/>
    <mergeCell ref="C5:D5"/>
    <mergeCell ref="E5:F5"/>
    <mergeCell ref="G5:H5"/>
    <mergeCell ref="I5:J5"/>
    <mergeCell ref="A17:B17"/>
    <mergeCell ref="A18:L18"/>
    <mergeCell ref="A4:A6"/>
    <mergeCell ref="B4:B6"/>
    <mergeCell ref="M4:M6"/>
    <mergeCell ref="K4:L5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昆明市五华区党政机关单位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李元坤</cp:lastModifiedBy>
  <dcterms:created xsi:type="dcterms:W3CDTF">2024-06-17T02:04:00Z</dcterms:created>
  <dcterms:modified xsi:type="dcterms:W3CDTF">2025-06-18T00:48:37Z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B12828AA369E4E20AA13EC81F1C6871B_12</vt:lpwstr>
  </property>
</Properties>
</file>