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03" firstSheet="20" activeTab="2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 2024年度部门整体支出绩效自评情况" sheetId="14" r:id="rId14"/>
    <sheet name="GK14 2024年度部门整体支出绩效自评表" sheetId="15" r:id="rId15"/>
    <sheet name="GK15 2024年度项目支出绩效自评表-1" sheetId="16" r:id="rId16"/>
    <sheet name="GK15 2024年度项目支出绩效自评表-2" sheetId="17" r:id="rId17"/>
    <sheet name="GK15 2024年度项目支出绩效自评表-3" sheetId="18" r:id="rId18"/>
    <sheet name="GK15 2024年度项目支出绩效自评表-4" sheetId="20" r:id="rId19"/>
    <sheet name="GK15 2024年度项目支出绩效自评表-5" sheetId="21" r:id="rId20"/>
    <sheet name="GK15 2024年度项目支出绩效自评表-6" sheetId="22" r:id="rId21"/>
    <sheet name="GK15 2024年度项目支出绩效自评表-7" sheetId="23" r:id="rId22"/>
    <sheet name="GK15 2024年度项目支出绩效自评表-8" sheetId="24" r:id="rId23"/>
    <sheet name="GK15 2024年度项目支出绩效自评表-9" sheetId="25" r:id="rId24"/>
    <sheet name="GK15 2024年度项目支出绩效自评表-10" sheetId="26"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<sst xmlns="http://schemas.openxmlformats.org/spreadsheetml/2006/main" count="2567" uniqueCount="730">
  <si>
    <t>代码</t>
  </si>
  <si>
    <t>530181000302001</t>
  </si>
  <si>
    <t>单位名称</t>
  </si>
  <si>
    <t>中国共产党安宁市委员会政法委员会（本级）</t>
  </si>
  <si>
    <t>单位负责人</t>
  </si>
  <si>
    <t>李挺</t>
  </si>
  <si>
    <t>财务负责人</t>
  </si>
  <si>
    <t>霍玲</t>
  </si>
  <si>
    <t>填表人</t>
  </si>
  <si>
    <t>杨叶飞</t>
  </si>
  <si>
    <t>电话号码(区号)</t>
  </si>
  <si>
    <t>0871</t>
  </si>
  <si>
    <t>电话号码</t>
  </si>
  <si>
    <t>68699244</t>
  </si>
  <si>
    <t>分机号</t>
  </si>
  <si>
    <t>单位地址</t>
  </si>
  <si>
    <t>云南省昆明市安宁市连然街131号</t>
  </si>
  <si>
    <t>邮政编码</t>
  </si>
  <si>
    <t>650300</t>
  </si>
  <si>
    <t>单位所在地区（国家标准：行政区划代码）</t>
  </si>
  <si>
    <t>安宁市</t>
  </si>
  <si>
    <t>备用码一</t>
  </si>
  <si>
    <t>备用码二</t>
  </si>
  <si>
    <t>15287820205</t>
  </si>
  <si>
    <t>是否参照公务员法管理</t>
  </si>
  <si>
    <t>2|否</t>
  </si>
  <si>
    <t>是否编制部门预算</t>
  </si>
  <si>
    <t>1|是</t>
  </si>
  <si>
    <t>单位预算级次</t>
  </si>
  <si>
    <t>2|二级预算单位</t>
  </si>
  <si>
    <t>组织机构代码</t>
  </si>
  <si>
    <t>015121550</t>
  </si>
  <si>
    <t>单位代码</t>
  </si>
  <si>
    <t>302001</t>
  </si>
  <si>
    <t>财政区划代码</t>
  </si>
  <si>
    <t>530181000|安宁市本级</t>
  </si>
  <si>
    <t>单位类型</t>
  </si>
  <si>
    <t>1|行政单位</t>
  </si>
  <si>
    <t>单位经费保障方式</t>
  </si>
  <si>
    <t>1|全额</t>
  </si>
  <si>
    <t>执行会计制度</t>
  </si>
  <si>
    <t>11|政府会计准则制度</t>
  </si>
  <si>
    <t>预算级次</t>
  </si>
  <si>
    <t>5|县区级</t>
  </si>
  <si>
    <t>隶属关系</t>
  </si>
  <si>
    <t>530181</t>
  </si>
  <si>
    <t>部门标识代码</t>
  </si>
  <si>
    <t>216|中共中央政法委员会</t>
  </si>
  <si>
    <t>国民经济行业分类</t>
  </si>
  <si>
    <t>S91|中国共产党机关</t>
  </si>
  <si>
    <t>新报因素</t>
  </si>
  <si>
    <t>0|连续上报</t>
  </si>
  <si>
    <t>上年代码</t>
  </si>
  <si>
    <t>1153018101512155050</t>
  </si>
  <si>
    <t>上年代码（10位）</t>
  </si>
  <si>
    <t>0151215500</t>
  </si>
  <si>
    <t>报表小类</t>
  </si>
  <si>
    <t>0|单户表</t>
  </si>
  <si>
    <t>备用码</t>
  </si>
  <si>
    <t>是否编制行政事业单位国有资产报告</t>
  </si>
  <si>
    <t>父节点</t>
  </si>
  <si>
    <t>530181000302|中国共产党安宁市委员会政法委员会</t>
  </si>
  <si>
    <t>收入支出决算表</t>
  </si>
  <si>
    <t>公开01表</t>
  </si>
  <si>
    <t>部门：中国共产党安宁市委员会政法委员会（本级）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</si>
  <si>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</si>
  <si>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</si>
  <si>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</si>
  <si>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</si>
  <si>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</si>
  <si>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</si>
  <si>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</si>
  <si>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</si>
  <si>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</si>
  <si>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</si>
  <si>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</si>
  <si>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</si>
  <si>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</si>
  <si>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</si>
  <si>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</si>
  <si>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</si>
  <si>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</si>
  <si>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</si>
  <si>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</si>
  <si>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</si>
  <si>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</si>
  <si>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</si>
  <si>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</si>
  <si>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</si>
  <si>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</si>
  <si>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</si>
  <si>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</si>
  <si>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</si>
  <si>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</si>
  <si>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</si>
  <si>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</si>
  <si>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</si>
  <si>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</si>
  <si>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</si>
  <si>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</si>
  <si>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</si>
  <si>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</si>
  <si>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</si>
  <si>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</si>
  <si>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</si>
  <si>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</si>
  <si>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</si>
  <si>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</si>
  <si>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</si>
  <si>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</si>
  <si>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</si>
  <si>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</si>
  <si>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</si>
  <si>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</si>
  <si>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</si>
  <si>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</si>
  <si>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</si>
  <si>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</si>
  <si>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</si>
  <si>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</si>
  <si>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</si>
  <si>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</si>
  <si>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</si>
  <si>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</si>
  <si>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</si>
  <si>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</si>
  <si>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</si>
  <si>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</si>
  <si>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</si>
  <si>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</si>
  <si>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</si>
  <si>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</si>
  <si>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</si>
  <si>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</si>
  <si>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</si>
  <si>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</si>
  <si>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</si>
  <si>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</si>
  <si>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</si>
  <si>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</si>
  <si>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</si>
  <si>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</si>
  <si>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</si>
  <si>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</si>
  <si>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</si>
  <si>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</si>
  <si>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</si>
  <si>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</si>
  <si>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</si>
  <si>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</si>
  <si>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</si>
  <si>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</si>
  <si>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</si>
  <si>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</si>
  <si>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</si>
  <si>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</si>
  <si>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</si>
  <si>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</si>
  <si>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</si>
  <si>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</si>
  <si>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</si>
  <si>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</si>
  <si>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</si>
  <si>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</si>
  <si>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</si>
  <si>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</si>
  <si>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</si>
  <si>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</si>
  <si>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</si>
  <si>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</si>
  <si>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</si>
  <si>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</si>
  <si>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</si>
  <si>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</si>
  <si>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</si>
  <si>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</si>
  <si>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</si>
  <si>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</si>
  <si>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</si>
  <si>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</si>
  <si>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</si>
  <si>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</si>
  <si>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</si>
  <si>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</si>
  <si>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</si>
  <si>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</si>
  <si>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</si>
  <si>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</si>
  <si>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</si>
  <si>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</si>
  <si>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</si>
  <si>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</si>
  <si>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</si>
  <si>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</si>
  <si>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</si>
  <si>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2013601</t>
  </si>
  <si>
    <t>行政运行</t>
  </si>
  <si>
    <t>2013602</t>
  </si>
  <si>
    <t>一般行政管理事务</t>
  </si>
  <si>
    <t>2013650</t>
  </si>
  <si>
    <t>事业运行</t>
  </si>
  <si>
    <t>2013699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</si>
  <si>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</si>
  <si>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</si>
  <si>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</si>
  <si>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</si>
  <si>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</si>
  <si>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</si>
  <si>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</si>
  <si>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</si>
  <si>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</si>
  <si>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</si>
  <si>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</si>
  <si>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</si>
  <si>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</si>
  <si>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</si>
  <si>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</si>
  <si>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</si>
  <si>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</si>
  <si>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</si>
  <si>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</si>
  <si>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</si>
  <si>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</si>
  <si>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</si>
  <si>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</si>
  <si>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</si>
  <si>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</si>
  <si>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</si>
  <si>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</si>
  <si>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</si>
  <si>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</si>
  <si>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</si>
  <si>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</si>
  <si>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</si>
  <si>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</si>
  <si>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</si>
  <si>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</si>
  <si>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</si>
  <si>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</si>
  <si>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</si>
  <si>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</si>
  <si>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</si>
  <si>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</si>
  <si>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</si>
  <si>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</si>
  <si>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</si>
  <si>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</si>
  <si>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</si>
  <si>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</si>
  <si>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</si>
  <si>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</si>
  <si>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</si>
  <si>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</si>
  <si>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</si>
  <si>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</si>
  <si>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</si>
  <si>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</si>
  <si>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</si>
  <si>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</si>
  <si>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</si>
  <si>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</si>
  <si>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</si>
  <si>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</si>
  <si>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</si>
  <si>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</si>
  <si>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</si>
  <si>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</si>
  <si>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</si>
  <si>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</si>
  <si>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</si>
  <si>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</si>
  <si>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</si>
  <si>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</si>
  <si>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</si>
  <si>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</si>
  <si>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</si>
  <si>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</si>
  <si>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</si>
  <si>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</si>
  <si>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</si>
  <si>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</si>
  <si>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</si>
  <si>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</si>
  <si>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</si>
  <si>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</si>
  <si>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</si>
  <si>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</si>
  <si>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</si>
  <si>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</si>
  <si>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</si>
  <si>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</si>
  <si>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</si>
  <si>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</si>
  <si>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</si>
  <si>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</si>
  <si>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</si>
  <si>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</si>
  <si>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</si>
  <si>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</si>
  <si>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</si>
  <si>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</si>
  <si>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</si>
  <si>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</si>
  <si>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</si>
  <si>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</si>
  <si>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</si>
  <si>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</si>
  <si>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</si>
  <si>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</si>
  <si>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</si>
  <si>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</si>
  <si>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</si>
  <si>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</si>
  <si>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</si>
  <si>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</si>
  <si>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</si>
  <si>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</si>
  <si>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</si>
  <si>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</si>
  <si>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</si>
  <si>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</si>
  <si>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</si>
  <si>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</si>
  <si>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</si>
  <si>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</si>
  <si>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</si>
  <si>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</si>
  <si>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</si>
  <si>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</si>
  <si>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</si>
  <si>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</si>
  <si>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</si>
  <si>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</si>
  <si>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</si>
  <si>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</si>
  <si>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</si>
  <si>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</si>
  <si>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</si>
  <si>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</si>
  <si>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</si>
  <si>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</si>
  <si>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</si>
  <si>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</si>
  <si>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</si>
  <si>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</si>
  <si>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</si>
  <si>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</si>
  <si>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</si>
  <si>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</si>
  <si>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</si>
  <si>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</si>
  <si>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</si>
  <si>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</si>
  <si>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</si>
  <si>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</si>
  <si>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</si>
  <si>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</si>
  <si>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</si>
  <si>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</si>
  <si>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</si>
  <si>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</si>
  <si>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</si>
  <si>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</si>
  <si>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</si>
  <si>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</si>
  <si>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</si>
  <si>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</si>
  <si>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</si>
  <si>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</si>
  <si>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</si>
  <si>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</si>
  <si>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</si>
  <si>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</si>
  <si>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</si>
  <si>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</si>
  <si>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</si>
  <si>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</si>
  <si>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</si>
  <si>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</si>
  <si>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</si>
  <si>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</si>
  <si>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</si>
  <si>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</si>
  <si>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</si>
  <si>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</si>
  <si>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</si>
  <si>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</si>
  <si>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</si>
  <si>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</si>
  <si>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</si>
  <si>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</si>
  <si>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</si>
  <si>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</si>
  <si>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</si>
  <si>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</si>
  <si>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</si>
  <si>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</si>
  <si>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</si>
  <si>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</si>
  <si>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</si>
  <si>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</si>
  <si>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</si>
  <si>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</si>
  <si>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</si>
  <si>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</si>
  <si>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</si>
  <si>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</si>
  <si>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</si>
  <si>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</si>
  <si>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</si>
  <si>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</si>
  <si>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</si>
  <si>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</si>
  <si>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</si>
  <si>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</si>
  <si>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</si>
  <si>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</si>
  <si>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</si>
  <si>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</si>
  <si>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</si>
  <si>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</si>
  <si>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</si>
  <si>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</si>
  <si>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</si>
  <si>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</si>
  <si>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</si>
  <si>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</si>
  <si>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</si>
  <si>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</si>
  <si>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</si>
  <si>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</si>
  <si>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</si>
  <si>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</si>
  <si>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</si>
  <si>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</si>
  <si>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</si>
  <si>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</si>
  <si>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</si>
  <si>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</si>
  <si>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</si>
  <si>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</si>
  <si>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</si>
  <si>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</si>
  <si>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</si>
  <si>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</si>
  <si>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</si>
  <si>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</si>
  <si>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</si>
  <si>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</si>
  <si>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</si>
  <si>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</si>
  <si>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</si>
  <si>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</si>
  <si>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</si>
  <si>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</si>
  <si>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</si>
  <si>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</si>
  <si>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</si>
  <si>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</si>
  <si>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</si>
  <si>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</si>
  <si>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</si>
  <si>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</si>
  <si>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</si>
  <si>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</si>
  <si>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</si>
  <si>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</si>
  <si>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</si>
  <si>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</si>
  <si>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</si>
  <si>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</si>
  <si>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</si>
  <si>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</si>
  <si>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</si>
  <si>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</si>
  <si>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</si>
  <si>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</si>
  <si>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</si>
  <si>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</si>
  <si>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</si>
  <si>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</si>
  <si>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</si>
  <si>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</si>
  <si>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</si>
  <si>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</si>
  <si>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</si>
  <si>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</si>
  <si>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</si>
  <si>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</si>
  <si>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</si>
  <si>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2.中国共产党安宁市委员会政法委员会（本级）没有政府性基金预算财政拨款收入，也没有使用政府性基金安排的支出，故《政府性基金预算财政拨款收入支出决算表》为空表。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</si>
  <si>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</si>
  <si>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</si>
  <si>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</si>
  <si>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</si>
  <si>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2.中国共产党安宁市委员会政法委员会（本级）没有国有资本经营预算财政拨款收入，也没有国有资产经营安排的支出，故《国有资本经营预算财政拨款收入支出决算表》为空表。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</si>
  <si>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</si>
  <si>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</si>
  <si>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</si>
  <si>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</si>
  <si>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</si>
  <si>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</si>
  <si>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</si>
  <si>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</si>
  <si>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</si>
  <si>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</si>
  <si>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</si>
  <si>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</si>
  <si>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</si>
  <si>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</si>
  <si>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</si>
  <si>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</si>
  <si>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</si>
  <si>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</si>
  <si>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</si>
  <si>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</si>
  <si>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</si>
  <si>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</si>
  <si>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</si>
  <si>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</si>
  <si>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</si>
  <si>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</si>
  <si>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</si>
  <si>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</si>
  <si>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</si>
  <si>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</si>
  <si>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</si>
  <si>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</si>
  <si>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</si>
  <si>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</si>
  <si>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</si>
  <si>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</si>
  <si>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</si>
  <si>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</si>
  <si>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</si>
  <si>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</si>
  <si>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</si>
  <si>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</si>
  <si>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</si>
  <si>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</si>
  <si>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</si>
  <si>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</si>
  <si>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</si>
  <si>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</si>
  <si>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</si>
  <si>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</si>
  <si>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</si>
  <si>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</si>
  <si>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</si>
  <si>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</si>
  <si>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</si>
  <si>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</si>
  <si>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</si>
  <si>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</si>
  <si>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</si>
  <si>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</si>
  <si>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</si>
  <si>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t>1.主要职能
中共安宁市委政法委是市委主管政法方面工作的市委工作部门，主要职责是传达贯彻中央、省、市及安宁市委、市政府对政法工作的指示，协助党委及其组织部门领导和管理政法部门的领导干部，当好党委、政府的参谋，不断加强党对政法工作的领导、组织。
2.机构情况
2024年我部门共设置3个内设机构，包括：政法委办公室、综治督导科、维稳指导科。
3.人员情况
2024年我单位机构编制管理部门核定编制人数15人，其中行政编制人员13人、含工勤人员2人、事业编制人员2人。截至2024年12月31日年末实有在职人数19名。其中：行政编制人数10名、含工勤人员2名、事业编制人员2名。编外人员7名，退休人员5人。</t>
  </si>
  <si>
    <t>（二）部门绩效目标的设立情况</t>
  </si>
  <si>
    <r>
      <rPr>
        <sz val="12"/>
        <color rgb="FF000000"/>
        <rFont val="宋体"/>
        <charset val="134"/>
      </rPr>
      <t>全面建设法治安宁</t>
    </r>
    <r>
      <rPr>
        <sz val="12"/>
        <color rgb="FF000000"/>
        <rFont val="Times New Roman"/>
        <charset val="134"/>
      </rPr>
      <t>,</t>
    </r>
    <r>
      <rPr>
        <sz val="12"/>
        <color rgb="FF000000"/>
        <rFont val="宋体"/>
        <charset val="134"/>
      </rPr>
      <t>全市社会和谐稳定，营造安定社会环境，营造安定社会环境，人民群众安全感和满意度不断提升。努力开创社会治理新局面，人民群众安全感和满意度不断提升。持续开展社会治安综合治理、平安安宁建设、矛盾纠纷排查化解、突发事件处置应对、防范和处理邪教问题、扫黑除恶、执法监督、涉法涉诉、铁路护路、维护社会稳定等工作。根据党的路线、方针、政策和党委部署，对扫黑除恶斗争工作做出全局性安排，并督促贯彻落实、统筹协调监督政法各部门依法行使职权，高效推进安宁市扫黑除恶斗争常态化工作开展；积极开展法学会法治宣传工作；全力做好安宁市铁路护路联防工作，高质量完成年度铁路护路联防各项工作，切实维护铁路运输及人民群众生命财产安全，营造安全稳定的铁路运输环境；组织开展全市综治、维稳工作，调查掌握社会治安新情况、新问题，确保全市社会和谐稳定；不断健全社会治安防控体系建设，加强基层基础调解工作，持续深入警务助理工作；贯彻落实中央和上级精神，开展防邪反邪宣传工作，着力防范邪教现实危害，维护全市政治、社会稳定；不断推进安宁市法治教育阵地建设，建设社会主义法治文化，增强公民法治意识。</t>
    </r>
  </si>
  <si>
    <t>（三）部门整体收支情况</t>
  </si>
  <si>
    <t>本年收入：
2024年度收入合计471.16万元。其中：财政拨款收入454.49万元，占总收入的96.46%；上级补助收入0.00万元，占总收入的0.00%；事业收入0.00万元（含教育收费0.00万元），占总收入的0.00%；经营收入0.00万元，占总收入的0.00%；附属单位缴款收入0.00万元，占总收入的0.00%；其他收入16.67万元，占总收入的3.54%。
本年支出：
2024年度支出合计482.87万元。其中：基本支出384.74万元，占总支出的79.68%；项目支出98.13万元，占总支出的20.32%；上缴上级支出0.00万元，占总支出的0.00％；经营支出0.00万元，占总支出的0.00％；对附属单位补助支出0.00万元，占总支出的0.00％。</t>
  </si>
  <si>
    <t>（四）部门预算管理制度建设情况</t>
  </si>
  <si>
    <r>
      <rPr>
        <sz val="12"/>
        <color rgb="FF000000"/>
        <rFont val="Times New Roman"/>
        <charset val="134"/>
      </rPr>
      <t>2024</t>
    </r>
    <r>
      <rPr>
        <sz val="12"/>
        <color rgb="FF000000"/>
        <rFont val="宋体"/>
        <charset val="134"/>
      </rPr>
      <t>年我单位遵守《中华人民共和国会计法》《中华人民共和国预算法》《行政单位财务规则》等国家法律法规，单位预算管理制度健全并有效执行。我单位按照规定编制年度部门预算，报同级财政部门按法定程序审核、报批。建立健全项目的申报、论证、实施、评审及验收制度，保证项目的顺利实施。专项上级资金实行项目管理、专款专用并建立专项资金绩效考核评价制度，提高资金使用效益。此外，我单位还根据上级有关部门文件和精神，细化了上级有关部门的要求，完善了预算管理的方式、方法，提高了预算管理的科学性。同时，我单位严格按照预算计划、按进度，按程序拨款，不办理无预算、无用款计划，超预算、超计划的拨款，对本级财政预算安排的专项资金和上级追加专项资金，做到专款专用，不随意更改用途和计划。</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</si>
  <si>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</si>
  <si>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仿宋"/>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30,500.00</t>
    </r>
    <r>
      <rPr>
        <sz val="12"/>
        <color rgb="FF000000"/>
        <rFont val="宋体"/>
        <charset val="134"/>
      </rPr>
      <t>元，支出决算为</t>
    </r>
    <r>
      <rPr>
        <sz val="12"/>
        <color rgb="FF000000"/>
        <rFont val="Times New Roman"/>
        <charset val="134"/>
      </rPr>
      <t>12,908.87</t>
    </r>
    <r>
      <rPr>
        <sz val="12"/>
        <color rgb="FF000000"/>
        <rFont val="宋体"/>
        <charset val="134"/>
      </rPr>
      <t>元，完成年初预算的</t>
    </r>
    <r>
      <rPr>
        <sz val="12"/>
        <color rgb="FF000000"/>
        <rFont val="Times New Roman"/>
        <charset val="134"/>
      </rPr>
      <t>42.32%</t>
    </r>
    <r>
      <rPr>
        <sz val="12"/>
        <color rgb="FF000000"/>
        <rFont val="宋体"/>
        <charset val="134"/>
      </rPr>
      <t>，支出决算较上年减少</t>
    </r>
    <r>
      <rPr>
        <sz val="12"/>
        <color rgb="FF000000"/>
        <rFont val="Times New Roman"/>
        <charset val="134"/>
      </rPr>
      <t>3,162.32</t>
    </r>
    <r>
      <rPr>
        <sz val="12"/>
        <color rgb="FF000000"/>
        <rFont val="宋体"/>
        <charset val="134"/>
      </rPr>
      <t>元，下降</t>
    </r>
    <r>
      <rPr>
        <sz val="12"/>
        <color rgb="FF000000"/>
        <rFont val="Times New Roman"/>
        <charset val="134"/>
      </rPr>
      <t>19.68%</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</si>
  <si>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</si>
  <si>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</si>
  <si>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中国共产党安宁市委员会政法委员会成立以领导负责，办公室牵头及具体项目工作相关工作人员组成的绩效自评价工作组，组织开展绩效评价各环节工作。工作组按照《昆明市本级部门预算绩效自评管理暂行办法》，对照事先确定的绩效目标，开展绩效自评，形成绩效自评报告，并上报主管部门。主要包括预算编制和执行情况，财务管理状况，资产配置、使用、处置及收益管理情况以及社会效益、经济效益等拟定组织实施方案，将纳入绩效自评的项目分配到对应的预算申报科室，拟定开展绩效自评工作的通知，明确开展绩效自评的指标体系、工作流程、工作时限、自评结果应用等内容。</t>
  </si>
  <si>
    <t>（二）组织实施</t>
  </si>
  <si>
    <r>
      <rPr>
        <sz val="12"/>
        <color rgb="FF000000"/>
        <rFont val="宋体"/>
        <charset val="134"/>
      </rPr>
      <t>（</t>
    </r>
    <r>
      <rPr>
        <sz val="12"/>
        <color rgb="FF000000"/>
        <rFont val="Times New Roman"/>
        <charset val="134"/>
      </rPr>
      <t>1</t>
    </r>
    <r>
      <rPr>
        <sz val="12"/>
        <color rgb="FF000000"/>
        <rFont val="宋体"/>
        <charset val="134"/>
      </rPr>
      <t>）明确任务分工，压实工作责任，加强督促指导，确保项目绩效自评严格按照工作方案有序进行。</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）认真准备相关资料，深入客观进行分析评价，在各项目分工自评的基础上统一分类汇总，高质量地完成项目绩效自评工作。</t>
    </r>
  </si>
  <si>
    <t>三、评价情况分析及综合评价结论</t>
  </si>
  <si>
    <r>
      <rPr>
        <sz val="12"/>
        <color rgb="FF000000"/>
        <rFont val="宋体"/>
        <charset val="134"/>
      </rPr>
      <t>中共安宁市委政法委制定多项措施来加强预算绩效管理，强化绩效评价结果管理和应用。建立绩效评价结果管理与预算资金安排相结合的激励和约束机制，按照整改为主的原则，对绩效评价中发现的问题主动进行整改，根据整改结果建立项目的调整与退出机制，做到政策有进有退；对整改不到位或不按要求整改的，将缓拨或停拨项目经费。硬化预算约束机制，强化各责任科室的支出主体责任，加强预算执行动态监控和跟踪问效，确保项目资金的均衡性、有效性、安全性。自评结果</t>
    </r>
    <r>
      <rPr>
        <sz val="12"/>
        <color rgb="FF000000"/>
        <rFont val="Times New Roman"/>
        <charset val="134"/>
      </rPr>
      <t>97.80</t>
    </r>
    <r>
      <rPr>
        <sz val="12"/>
        <color rgb="FF000000"/>
        <rFont val="宋体"/>
        <charset val="134"/>
      </rPr>
      <t>分。自评等级为优。</t>
    </r>
  </si>
  <si>
    <t>四、存在的问题和整改情况</t>
  </si>
  <si>
    <r>
      <t>存在的问题：部分项目预算执行较慢，项目指标存在偏差。</t>
    </r>
    <r>
      <rPr>
        <sz val="12"/>
        <color rgb="FF000000"/>
        <rFont val="Times New Roman"/>
        <charset val="134"/>
      </rPr>
      <t xml:space="preserve">    </t>
    </r>
    <r>
      <rPr>
        <sz val="12"/>
        <color rgb="FF000000"/>
        <rFont val="宋体"/>
        <charset val="134"/>
      </rPr>
      <t>整改情况：下一步我单位将加强预算管理，做预算前，熟悉掌握预算文件和全年度工作计划；编制预算过程中，加强与各科室的指导沟通；认真对照往年的预算，合理编制预算；预算执行时，认真把关，每月通报执行率并对支出不理想的各科室进行约谈，更有针对性地解决支出困难。并进一步加强预算编制和预算执行管理。要本着</t>
    </r>
    <r>
      <rPr>
        <sz val="12"/>
        <color rgb="FF000000"/>
        <rFont val="Times New Roman"/>
        <charset val="134"/>
      </rPr>
      <t>“</t>
    </r>
    <r>
      <rPr>
        <sz val="12"/>
        <color rgb="FF000000"/>
        <rFont val="宋体"/>
        <charset val="134"/>
      </rPr>
      <t>勤俭节约、保障运行</t>
    </r>
    <r>
      <rPr>
        <sz val="12"/>
        <color rgb="FF000000"/>
        <rFont val="Times New Roman"/>
        <charset val="134"/>
      </rPr>
      <t>”</t>
    </r>
    <r>
      <rPr>
        <sz val="12"/>
        <color rgb="FF000000"/>
        <rFont val="宋体"/>
        <charset val="134"/>
      </rPr>
      <t>的原则编制预算支出，进一步提升预算编制的科学性、合理性、严禁性和可控性。进一步规范财务管理，今后要进一步严格执行各项制度，规范财务管理，提高资金使用效率。</t>
    </r>
  </si>
  <si>
    <t>五、绩效自评结果应用情况</t>
  </si>
  <si>
    <r>
      <rPr>
        <sz val="12"/>
        <color rgb="FF000000"/>
        <rFont val="宋体"/>
        <charset val="134"/>
      </rPr>
      <t>按市委市政府有关要求，不断推进预算管理体制改革，进一步调整支出结构，统筹安排预算内外资金，确保工资性支出和机构运转的基本需要，尽量压缩非生产性支出。社会治安综合治理项目坚持系统治理、依法治理、综合治理、源头治理，在完善机制、资金筹措、项目建设、队伍建设、督查问效等方面精准发力，各项工作推进有序、落实有力、行动有效，管理制度规范完善，具体措施可行，较好地完成了各项绩效指标，促进了部门履职绩效目标的实现，具有较强的可持续性。</t>
    </r>
  </si>
  <si>
    <t>六、主要经验及做法</t>
  </si>
  <si>
    <r>
      <rPr>
        <sz val="12"/>
        <color rgb="FF000000"/>
        <rFont val="宋体"/>
        <charset val="134"/>
      </rPr>
      <t>一是领导高度重视，成立绩效自评工作领导小组，主要领导负总责，分管领导具体负责，安排专人具体办理，形成一级抓一级，层层抓落实；</t>
    </r>
    <r>
      <rPr>
        <sz val="12"/>
        <color rgb="FF000000"/>
        <rFont val="Times New Roman"/>
        <charset val="134"/>
      </rPr>
      <t xml:space="preserve">
</t>
    </r>
    <r>
      <rPr>
        <sz val="12"/>
        <color rgb="FF000000"/>
        <rFont val="宋体"/>
        <charset val="134"/>
      </rPr>
      <t>二是严格执行相关财经法律法规，项目经费专款专用，抓好项目实施和绩效评价；</t>
    </r>
    <r>
      <rPr>
        <sz val="12"/>
        <color rgb="FF000000"/>
        <rFont val="Times New Roman"/>
        <charset val="134"/>
      </rPr>
      <t xml:space="preserve">
</t>
    </r>
    <r>
      <rPr>
        <sz val="12"/>
        <color rgb="FF000000"/>
        <rFont val="宋体"/>
        <charset val="134"/>
      </rPr>
      <t>三是科学制定方案。为使绩效评价工作平稳有序进行，在正式评价开展前拟定了详细的工作方案，方案内容包括评价内容、评价方法、评价依据、时间安排、工作步骤、工作要求等方面；</t>
    </r>
    <r>
      <rPr>
        <sz val="12"/>
        <color rgb="FF000000"/>
        <rFont val="Times New Roman"/>
        <charset val="134"/>
      </rPr>
      <t xml:space="preserve">
</t>
    </r>
    <r>
      <rPr>
        <sz val="12"/>
        <color rgb="FF000000"/>
        <rFont val="宋体"/>
        <charset val="134"/>
      </rPr>
      <t>四是业务人员工作积极、认真负责，抓好项目实施的绩效评价。</t>
    </r>
  </si>
  <si>
    <t>七、其他需说明的情况</t>
  </si>
  <si>
    <t>无其他需要说明的事项。</t>
  </si>
  <si>
    <t>2024年度部门整体支出绩效自评表</t>
  </si>
  <si>
    <t>公开14表</t>
  </si>
  <si>
    <t>基本信息</t>
  </si>
  <si>
    <t>部门名称</t>
  </si>
  <si>
    <t>中国共产党安宁市委员会政法委员会</t>
  </si>
  <si>
    <t>部门预算资金（万元）</t>
  </si>
  <si>
    <t>项目年度支出</t>
  </si>
  <si>
    <t>年初预算数</t>
  </si>
  <si>
    <t>预算调整数</t>
  </si>
  <si>
    <t>预算确定数</t>
  </si>
  <si>
    <t>执行数（系统提取）</t>
  </si>
  <si>
    <t>执行率（%）</t>
  </si>
  <si>
    <t>情况说明</t>
  </si>
  <si>
    <t>备注</t>
  </si>
  <si>
    <t>年度资金总额</t>
  </si>
  <si>
    <t>无</t>
  </si>
  <si>
    <t>其中：</t>
  </si>
  <si>
    <t>当年财政拨款</t>
  </si>
  <si>
    <t>上年结转资金</t>
  </si>
  <si>
    <t>非财政拨款</t>
  </si>
  <si>
    <t>部门年度目标</t>
  </si>
  <si>
    <t>全面建设法治安宁,全市社会和谐稳定，营造安定社会环境，营造安定社会环境，人民群众安全感和满意度不断提升。努力开创社会治理新局面，人民群众安全感和满意度不断提升。持续开展社会治安综合治理、平安安宁建设、矛盾纠纷排查化解、突发事件处置应对、防范和处理邪教问题、扫黑除恶、执法监督、涉法涉诉、铁路护路、维护社会稳定等工作。根据党的路线、方针、政策和党委部署，对扫黑除恶斗争工作做出全局性安排，并督促贯彻落实、统筹协调监督政法各部门依法行使职权，高效推进安宁市扫黑除恶斗争常态化工作开展；积极开展法学会法治宣传工作；全力做好安宁市铁路护路联防工作，高质量完成年度铁路护路联防各项工作，切实维护铁路运输及人民群众生命财产安全，营造安全稳定的铁路运输环境；组织开展全市综治、维稳工作，调查掌握社会治安新情况、新问题，确保全市社会和谐稳定；不断健全社会治安防控体系建设，加强基层基础调解工作，持续深入警务助理工作；贯彻落实中央和上级精神，开展防邪反邪宣传工作，着力防范邪教现实危害，维护全市政治、社会稳定；不断推进安宁市法治教育阵地建设，建设社会主义法治文化，增强公民法治意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</si>
  <si>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</si>
  <si>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</si>
  <si>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</si>
  <si>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</si>
  <si>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</si>
  <si>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</si>
  <si>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</si>
  <si>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</si>
  <si>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</si>
  <si>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</si>
  <si>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</si>
  <si>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</si>
  <si>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考核优秀的事业人员</t>
  </si>
  <si>
    <t>＝</t>
  </si>
  <si>
    <t>人</t>
  </si>
  <si>
    <t>无偏差</t>
  </si>
  <si>
    <t>工勤人员嘉奖人数</t>
  </si>
  <si>
    <t>嘉奖2023年度优秀考核人数</t>
  </si>
  <si>
    <t>嘉奖2021年至2023年三等功人数</t>
  </si>
  <si>
    <t>涉及全市街道数量</t>
  </si>
  <si>
    <t>个</t>
  </si>
  <si>
    <t>维护铁路公里数</t>
  </si>
  <si>
    <t>公里</t>
  </si>
  <si>
    <t>铁路护路队员人数</t>
  </si>
  <si>
    <t>资金分配机关事业单位数量</t>
  </si>
  <si>
    <t>家</t>
  </si>
  <si>
    <t>涉及全市9个街道</t>
  </si>
  <si>
    <t>购买信创电脑数量</t>
  </si>
  <si>
    <t>台</t>
  </si>
  <si>
    <t>边境巡查公里数</t>
  </si>
  <si>
    <t>边境巡查道路数量</t>
  </si>
  <si>
    <t>条</t>
  </si>
  <si>
    <t>联防巡查人员数量</t>
  </si>
  <si>
    <t>质量指标</t>
  </si>
  <si>
    <t>足额发放率</t>
  </si>
  <si>
    <t>%</t>
  </si>
  <si>
    <t>铁路运输环境稳定率</t>
  </si>
  <si>
    <t>卷烟市场乱象专项整治项目工作开展合格率</t>
  </si>
  <si>
    <t>购买信创电脑符合相关质量要求</t>
  </si>
  <si>
    <t>联防经费发放率</t>
  </si>
  <si>
    <t>时效指标</t>
  </si>
  <si>
    <t>烟草秩序维护经费发放及时率</t>
  </si>
  <si>
    <t>成本指标</t>
  </si>
  <si>
    <t>经济成本指标</t>
  </si>
  <si>
    <t>元/人</t>
  </si>
  <si>
    <t>万元</t>
  </si>
  <si>
    <t>效益指标</t>
  </si>
  <si>
    <t>社会效益指标</t>
  </si>
  <si>
    <t>提高单位职工工作效率和工作质量</t>
  </si>
  <si>
    <t>≥</t>
  </si>
  <si>
    <t>是</t>
  </si>
  <si>
    <t>是/否</t>
  </si>
  <si>
    <t>嘉奖部门优秀人员，形成激励，提高部门人员工作积极性，提高工作效率。</t>
  </si>
  <si>
    <t>维护烟草市场秩序，有利于营造良好营商环境</t>
  </si>
  <si>
    <t>优化我市铁路运输环境，有利于我市经济社会发展。</t>
  </si>
  <si>
    <t>卷烟市场乱象专项整治项目开展目标</t>
  </si>
  <si>
    <t>更新生产工具，提高工作效率</t>
  </si>
  <si>
    <t>推动边境联防所规范化建设，切实筑牢边境管控防线。</t>
  </si>
  <si>
    <t>可持续影响指标</t>
  </si>
  <si>
    <t>铁路运输环境持续安全稳定</t>
  </si>
  <si>
    <t>满意度指标</t>
  </si>
  <si>
    <t>服务对象满意度指标</t>
  </si>
  <si>
    <t>服务对象满意度</t>
  </si>
  <si>
    <t>受嘉奖人员满意度</t>
  </si>
  <si>
    <t>人民群众满意度</t>
  </si>
  <si>
    <t>部门人员满意度</t>
  </si>
  <si>
    <t>边境联防队员满意度</t>
  </si>
  <si>
    <t>其他需说明的事项</t>
  </si>
  <si>
    <t>无其他需要说明的事项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</si>
  <si>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</si>
  <si>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</si>
  <si>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</si>
  <si>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</si>
  <si>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 xml:space="preserve"> 单位：万元</t>
  </si>
  <si>
    <t>项目名称</t>
  </si>
  <si>
    <t>“关爱之家”专项工作经费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</si>
  <si>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</si>
  <si>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</si>
  <si>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</si>
  <si>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</si>
  <si>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</si>
  <si>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</si>
  <si>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</si>
  <si>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</si>
  <si>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</si>
  <si>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</si>
  <si>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</si>
  <si>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</si>
  <si>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</si>
  <si>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</si>
  <si>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该项目绩效涉密，不予公开</t>
  </si>
  <si>
    <t>年度指标值</t>
  </si>
  <si>
    <t>指标完成情况</t>
  </si>
  <si>
    <t>三级</t>
  </si>
  <si>
    <t>指标</t>
  </si>
  <si>
    <t>度量</t>
  </si>
  <si>
    <t>实际</t>
  </si>
  <si>
    <t>性质</t>
  </si>
  <si>
    <t>完成值</t>
  </si>
  <si>
    <t>服务对象
满意度指标</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</si>
  <si>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</si>
  <si>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</si>
  <si>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</si>
  <si>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</si>
  <si>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</si>
  <si>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</si>
  <si>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</si>
  <si>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</si>
  <si>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2023年度考核为优秀事业单位工作人员、机关（参公）工勤人员嘉奖的经费</t>
  </si>
  <si>
    <t>根据《中共中央组织部 人力资源和社会保障部&lt;事业单位工作人员奖励的规定&gt;的通知》（人社部【2018】4号）、《中共云南省委组织部 云南省人力资源和社会保障厅关于贯彻实施&lt;事业单位人员奖励规定&gt;有关事项的通知》（云人社发【2019】46号）等文件精神，对我单位1名事业人员及1名工勤人员结余奖励。</t>
  </si>
  <si>
    <t>2023年度考核优秀及2021年至2023年连续三年年度考核优秀记三等功公务员奖励经费</t>
  </si>
  <si>
    <t>为表彰先进，激励广大干部职工干事创业，努力建设一支政治坚定、为民服务、勤政务实、敢于担当、清正廉洁的公务员队
伍，根据《中华人民共和国公务员法》、《公务员奖励规定（试行）》及《昆明市公务员奖励实施细则（试行）》等规定，决定对2023年度考核结果为优秀的公务员记嘉奖，对2021年至2023年连续三年年度考核为优秀的公务员记三等功。希望受表彰的公务员珍惜荣誉，谦虚谨慎，发扬成绩，再立新功。</t>
  </si>
  <si>
    <t>根据《中华人民共和国公务员法》、《公务员奖励规定（试行）》及《昆明市公务员奖励实施细则（试行）》等规定，决定对2023年度考核结果为优秀的公务员记嘉奖，对2021年至2023年连续三年年度考核为优秀的公务员记三等功。</t>
  </si>
  <si>
    <t>安宁市铁路护路联防办公室专项资金</t>
  </si>
  <si>
    <t>为贯彻落实党的方针政策及平安中国护路办、云南省、昆明市护路办工作要求，按照《昆明市铁路护路联防工作目标管理考核实施细则》，全力做好安宁市铁路护路联防工作，高质量完成年度铁路护路联防各项工作，切实维护铁路运输及人民群众生命财产安全，营造安全稳定的铁路运输环境，将对安宁市九个街道给予补助。</t>
  </si>
  <si>
    <t>安宁市市民满意度</t>
  </si>
  <si>
    <t>常态化开展扫黑除恶工作专项经费</t>
  </si>
  <si>
    <t>中共安宁市委政法委预算项目涉密，故不予以公开。</t>
  </si>
  <si>
    <t>卷烟市场乱象整治工作专项经费</t>
  </si>
  <si>
    <t>为巩固昆明卷烟市场乱象专项整治前期战果，确保各项工作取得更大的成效，根据《昆明卷烟市场乱象专项整治工作实施方案》的要求，打击制造、运输销售假冒注册商标卷烟、走私卷烟、伪劣卷烟等扰乱市场经营秩序的乱象。</t>
  </si>
  <si>
    <t>下达昆明“关爱之家”专项工作经费</t>
  </si>
  <si>
    <t>服务对象
满意度指标等</t>
  </si>
  <si>
    <t>信创工作经费</t>
  </si>
  <si>
    <t>追加磨憨镇第027边境联防所标准化建设所需经费</t>
  </si>
  <si>
    <t>在昆明市全面接管磨憨后，按照省、昆明市关于切实筑牢174公里边境管控防线，推动磨憨22个边境联防所规范化建设的要求，从今年4月起，昆明市组织各县、市、区及昆明市级政法单位与磨憨镇建立了边境联防所结对挂包帮扶工作机制。安宁市与027边境联防所，“一对一”开展挂包帮扶。根据昆明市印发《关于磨憨边境联防所结对挂包帮扶工作方案》（昆边防办[2024]1号）的要求，需要由帮扶县市区派员到联防所，组织做好巡逻。</t>
  </si>
  <si>
    <t>在昆明市全面接管磨憨后，按照省、昆明市关于切实筑牢174公里边境管控防线，推动磨憨22个边境联防所规范化建设的要求，从今年4月起，昆明市组织各县、市、区及昆明市级政法单位与磨憨镇建立了边境联防所结对挂包帮扶工作机制。安宁市与027边境联防所，“一对一”开展挂包帮扶。根据昆明市印发《关于磨憨边境联防所结对挂包帮扶工作方案》（昆边防办[2024]1号）的要求，需要由帮扶县市区派员到联防所，组织做好巡逻防控，同时按照“四通”（通水、通电、通路、通网络信号）“六有”（有符合标准营房、有办公设施用品、有生活起居电器、有饮食后勤保障、有通讯调度设备、有巡逻防暴装备）标准，帮助对口边境联防所完成标准化建设。</t>
  </si>
  <si>
    <t>综治维稳专项资金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</si>
</sst>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5">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sz val="10.5"/>
      <color rgb="FF000000"/>
      <name val="仿宋"/>
      <charset val="134"/>
    </font>
    <font>
      <sz val="12"/>
      <color rgb="FF000000"/>
      <name val="宋体"/>
      <charset val="134"/>
      <scheme val="minor"/>
    </font>
    <font>
      <b/>
      <sz val="12"/>
      <color rgb="FF000000"/>
      <name val="宋体"/>
      <charset val="134"/>
      <scheme val="minor"/>
    </font>
    <font>
      <sz val="11"/>
      <color rgb="FF000000"/>
      <name val="宋体"/>
      <charset val="134"/>
    </font>
    <font>
      <sz val="12"/>
      <color theme="1"/>
      <name val="宋体"/>
      <charset val="134"/>
      <scheme val="minor"/>
    </font>
    <font>
      <sz val="12"/>
      <name val="宋体"/>
      <charset val="134"/>
      <scheme val="minor"/>
    </font>
    <font>
      <sz val="12"/>
      <color theme="1"/>
      <name val="宋体"/>
      <charset val="134"/>
      <scheme val="major"/>
    </font>
    <font>
      <sz val="12"/>
      <color rgb="FF000000"/>
      <name val="Times New Roman"/>
      <charset val="134"/>
    </font>
    <font>
      <sz val="12"/>
      <name val="宋体"/>
      <charset val="134"/>
    </font>
    <font>
      <sz val="12"/>
      <name val="仿宋"/>
      <charset val="134"/>
    </font>
    <font>
      <sz val="22"/>
      <color rgb="FF000000"/>
      <name val="宋体"/>
      <charset val="134"/>
    </font>
    <font>
      <sz val="10"/>
      <color rgb="FF000000"/>
      <name val="Arial"/>
      <charset val="0"/>
    </font>
    <font>
      <sz val="12"/>
      <color rgb="FF000000"/>
      <name val="Arial"/>
      <charset val="0"/>
    </font>
    <font>
      <b/>
      <sz val="20"/>
      <name val="宋体"/>
      <charset val="134"/>
    </font>
    <font>
      <sz val="10"/>
      <name val="宋体"/>
      <charset val="134"/>
    </font>
    <font>
      <sz val="9"/>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bottom style="medium">
        <color rgb="FF000000"/>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medium">
        <color auto="1"/>
      </top>
      <bottom/>
      <diagonal/>
    </border>
    <border>
      <left style="medium">
        <color rgb="FF000000"/>
      </left>
      <right style="medium">
        <color auto="1"/>
      </right>
      <top style="medium">
        <color rgb="FF000000"/>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4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7" applyNumberFormat="0" applyFill="0" applyAlignment="0" applyProtection="0">
      <alignment vertical="center"/>
    </xf>
    <xf numFmtId="0" fontId="30" fillId="0" borderId="47" applyNumberFormat="0" applyFill="0" applyAlignment="0" applyProtection="0">
      <alignment vertical="center"/>
    </xf>
    <xf numFmtId="0" fontId="31" fillId="0" borderId="48" applyNumberFormat="0" applyFill="0" applyAlignment="0" applyProtection="0">
      <alignment vertical="center"/>
    </xf>
    <xf numFmtId="0" fontId="31" fillId="0" borderId="0" applyNumberFormat="0" applyFill="0" applyBorder="0" applyAlignment="0" applyProtection="0">
      <alignment vertical="center"/>
    </xf>
    <xf numFmtId="0" fontId="32" fillId="4" borderId="49" applyNumberFormat="0" applyAlignment="0" applyProtection="0">
      <alignment vertical="center"/>
    </xf>
    <xf numFmtId="0" fontId="33" fillId="5" borderId="50" applyNumberFormat="0" applyAlignment="0" applyProtection="0">
      <alignment vertical="center"/>
    </xf>
    <xf numFmtId="0" fontId="34" fillId="5" borderId="49" applyNumberFormat="0" applyAlignment="0" applyProtection="0">
      <alignment vertical="center"/>
    </xf>
    <xf numFmtId="0" fontId="35" fillId="6" borderId="51" applyNumberFormat="0" applyAlignment="0" applyProtection="0">
      <alignment vertical="center"/>
    </xf>
    <xf numFmtId="0" fontId="36" fillId="0" borderId="52" applyNumberFormat="0" applyFill="0" applyAlignment="0" applyProtection="0">
      <alignment vertical="center"/>
    </xf>
    <xf numFmtId="0" fontId="37" fillId="0" borderId="5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4" fillId="0" borderId="0"/>
  </cellStyleXfs>
  <cellXfs count="18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176" fontId="3" fillId="0" borderId="21"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3"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3"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3" xfId="0" applyFont="1" applyFill="1" applyBorder="1" applyAlignment="1">
      <alignment horizontal="center" vertical="center" wrapText="1"/>
    </xf>
    <xf numFmtId="176" fontId="3" fillId="2" borderId="1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4" fontId="3" fillId="0" borderId="27" xfId="0" applyNumberFormat="1" applyFont="1" applyFill="1" applyBorder="1" applyAlignment="1">
      <alignment horizontal="center" vertical="center"/>
    </xf>
    <xf numFmtId="4" fontId="9" fillId="0" borderId="27" xfId="0" applyNumberFormat="1" applyFont="1" applyFill="1" applyBorder="1" applyAlignment="1">
      <alignment horizontal="center" vertical="center"/>
    </xf>
    <xf numFmtId="0" fontId="7" fillId="0" borderId="27" xfId="0" applyFont="1" applyFill="1" applyBorder="1" applyAlignment="1">
      <alignment horizontal="justify" vertical="center"/>
    </xf>
    <xf numFmtId="0" fontId="7" fillId="2" borderId="27" xfId="0" applyFont="1" applyFill="1" applyBorder="1" applyAlignment="1">
      <alignment horizontal="center" vertical="center"/>
    </xf>
    <xf numFmtId="0" fontId="7" fillId="0" borderId="27" xfId="0" applyFont="1" applyFill="1" applyBorder="1" applyAlignment="1">
      <alignment horizontal="right" vertical="center"/>
    </xf>
    <xf numFmtId="0" fontId="7" fillId="0" borderId="32" xfId="0" applyFont="1" applyFill="1" applyBorder="1" applyAlignment="1">
      <alignment horizontal="right" vertical="center"/>
    </xf>
    <xf numFmtId="176" fontId="7" fillId="0" borderId="27" xfId="0" applyNumberFormat="1" applyFont="1" applyFill="1" applyBorder="1" applyAlignment="1">
      <alignment horizontal="center" vertical="center"/>
    </xf>
    <xf numFmtId="176" fontId="7" fillId="2" borderId="27" xfId="0" applyNumberFormat="1" applyFont="1" applyFill="1" applyBorder="1" applyAlignment="1">
      <alignment horizontal="center" vertical="center"/>
    </xf>
    <xf numFmtId="0" fontId="7" fillId="0" borderId="35" xfId="0" applyFont="1" applyFill="1" applyBorder="1" applyAlignment="1">
      <alignment horizontal="right" vertical="center"/>
    </xf>
    <xf numFmtId="176" fontId="7" fillId="0" borderId="32" xfId="0" applyNumberFormat="1"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176" fontId="7" fillId="0" borderId="35" xfId="0" applyNumberFormat="1" applyFont="1" applyFill="1" applyBorder="1" applyAlignment="1">
      <alignment horizontal="center" vertical="center" wrapText="1"/>
    </xf>
    <xf numFmtId="0" fontId="10" fillId="0" borderId="27" xfId="0" applyFont="1" applyFill="1" applyBorder="1" applyAlignment="1">
      <alignment vertical="center" wrapText="1"/>
    </xf>
    <xf numFmtId="0" fontId="8" fillId="0" borderId="32"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6" xfId="0" applyFont="1" applyFill="1" applyBorder="1" applyAlignment="1">
      <alignment horizontal="center" vertical="center" wrapText="1"/>
    </xf>
    <xf numFmtId="0" fontId="7" fillId="0" borderId="35" xfId="0" applyFont="1" applyFill="1" applyBorder="1" applyAlignment="1">
      <alignment horizontal="center" vertical="center"/>
    </xf>
    <xf numFmtId="49" fontId="7" fillId="0" borderId="27" xfId="0" applyNumberFormat="1"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49" fontId="7" fillId="0" borderId="37" xfId="0" applyNumberFormat="1" applyFont="1" applyFill="1" applyBorder="1" applyAlignment="1">
      <alignment horizontal="center" vertical="center" wrapText="1"/>
    </xf>
    <xf numFmtId="176" fontId="7" fillId="0" borderId="27" xfId="0" applyNumberFormat="1" applyFont="1" applyFill="1" applyBorder="1" applyAlignment="1">
      <alignment horizontal="center" vertical="center" wrapText="1"/>
    </xf>
    <xf numFmtId="49" fontId="7" fillId="0" borderId="32" xfId="0" applyNumberFormat="1"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7" xfId="0" applyFont="1" applyFill="1" applyBorder="1" applyAlignment="1">
      <alignment horizontal="center" vertical="center"/>
    </xf>
    <xf numFmtId="49" fontId="1" fillId="0" borderId="37" xfId="0" applyNumberFormat="1"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7" fillId="0" borderId="28"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30" xfId="0" applyFont="1" applyFill="1" applyBorder="1" applyAlignment="1">
      <alignment horizontal="left" vertical="center" wrapText="1"/>
    </xf>
    <xf numFmtId="0" fontId="7" fillId="0" borderId="40" xfId="0" applyFont="1" applyFill="1" applyBorder="1" applyAlignment="1">
      <alignment horizontal="left" vertical="center" wrapText="1"/>
    </xf>
    <xf numFmtId="176" fontId="7" fillId="0" borderId="27" xfId="3" applyNumberFormat="1" applyFont="1" applyFill="1" applyBorder="1" applyAlignment="1" applyProtection="1">
      <alignment horizontal="center" vertical="center"/>
    </xf>
    <xf numFmtId="0" fontId="11" fillId="0" borderId="27" xfId="0" applyFont="1" applyFill="1" applyBorder="1" applyAlignment="1">
      <alignment horizontal="center" vertical="center"/>
    </xf>
    <xf numFmtId="176" fontId="7" fillId="0" borderId="27" xfId="3" applyNumberFormat="1" applyFont="1" applyFill="1" applyBorder="1" applyAlignment="1">
      <alignment horizontal="center" vertical="center"/>
    </xf>
    <xf numFmtId="0" fontId="10" fillId="0" borderId="27" xfId="0" applyFont="1" applyFill="1" applyBorder="1" applyAlignment="1">
      <alignment horizontal="center" vertical="center"/>
    </xf>
    <xf numFmtId="49" fontId="7" fillId="0" borderId="38" xfId="0" applyNumberFormat="1" applyFont="1" applyFill="1" applyBorder="1" applyAlignment="1">
      <alignment horizontal="center" vertical="center" wrapText="1"/>
    </xf>
    <xf numFmtId="0" fontId="10" fillId="0" borderId="32" xfId="0" applyFont="1" applyFill="1" applyBorder="1" applyAlignment="1">
      <alignment horizontal="center" vertical="center"/>
    </xf>
    <xf numFmtId="49" fontId="1" fillId="0" borderId="38" xfId="0" applyNumberFormat="1" applyFont="1" applyFill="1" applyBorder="1" applyAlignment="1">
      <alignment horizontal="center" vertical="center"/>
    </xf>
    <xf numFmtId="0" fontId="7" fillId="0" borderId="29"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1" fillId="0" borderId="0" xfId="0" applyFont="1" applyFill="1" applyAlignment="1">
      <alignment horizontal="left" vertical="center"/>
    </xf>
    <xf numFmtId="0" fontId="12" fillId="0" borderId="0" xfId="0" applyFont="1" applyFill="1" applyAlignment="1">
      <alignment horizontal="center" vertical="center"/>
    </xf>
    <xf numFmtId="0" fontId="13" fillId="0" borderId="41"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14" fillId="0" borderId="42"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3" fillId="0" borderId="21"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3" fillId="0" borderId="43" xfId="0" applyFont="1" applyFill="1" applyBorder="1" applyAlignment="1">
      <alignment horizontal="justify" vertical="center" wrapText="1"/>
    </xf>
    <xf numFmtId="0" fontId="14" fillId="0" borderId="21" xfId="0" applyFont="1" applyFill="1" applyBorder="1" applyAlignment="1">
      <alignment horizontal="left" vertical="center" wrapText="1"/>
    </xf>
    <xf numFmtId="0" fontId="13" fillId="0" borderId="12" xfId="0" applyFont="1" applyFill="1" applyBorder="1" applyAlignment="1">
      <alignment horizontal="justify" vertical="center" wrapText="1"/>
    </xf>
    <xf numFmtId="0" fontId="13" fillId="0" borderId="44" xfId="0" applyFont="1" applyFill="1" applyBorder="1" applyAlignment="1">
      <alignment horizontal="justify" vertical="center" wrapText="1"/>
    </xf>
    <xf numFmtId="0" fontId="0" fillId="0" borderId="0" xfId="0" applyFont="1" applyAlignment="1">
      <alignment horizontal="center" vertical="center"/>
    </xf>
    <xf numFmtId="0" fontId="16" fillId="0" borderId="0" xfId="0" applyFont="1" applyFill="1" applyBorder="1" applyAlignment="1">
      <alignment horizontal="center"/>
    </xf>
    <xf numFmtId="0" fontId="17" fillId="0" borderId="0" xfId="0" applyFont="1" applyFill="1" applyBorder="1" applyAlignment="1"/>
    <xf numFmtId="0" fontId="3" fillId="0" borderId="0" xfId="0" applyFont="1" applyFill="1" applyBorder="1" applyAlignment="1"/>
    <xf numFmtId="0" fontId="18" fillId="0" borderId="0" xfId="0" applyFont="1" applyFill="1" applyBorder="1" applyAlignment="1"/>
    <xf numFmtId="0" fontId="3" fillId="0" borderId="0" xfId="0" applyFont="1" applyFill="1" applyBorder="1" applyAlignment="1">
      <alignment horizontal="center"/>
    </xf>
    <xf numFmtId="0" fontId="3" fillId="0" borderId="27"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7" xfId="0" applyFont="1" applyFill="1" applyBorder="1" applyAlignment="1">
      <alignment horizontal="center" vertical="center" wrapText="1"/>
    </xf>
    <xf numFmtId="4" fontId="3" fillId="0" borderId="28" xfId="0" applyNumberFormat="1" applyFont="1" applyFill="1" applyBorder="1" applyAlignment="1">
      <alignment horizontal="center" vertical="center" shrinkToFit="1"/>
    </xf>
    <xf numFmtId="4" fontId="3" fillId="0" borderId="39" xfId="0" applyNumberFormat="1" applyFont="1" applyFill="1" applyBorder="1" applyAlignment="1">
      <alignment horizontal="center" vertical="center" shrinkToFit="1"/>
    </xf>
    <xf numFmtId="0" fontId="3" fillId="0" borderId="33" xfId="0" applyFont="1" applyFill="1" applyBorder="1" applyAlignment="1">
      <alignment horizontal="center" vertical="center" shrinkToFit="1"/>
    </xf>
    <xf numFmtId="4" fontId="3" fillId="0" borderId="27" xfId="0" applyNumberFormat="1" applyFont="1" applyFill="1" applyBorder="1" applyAlignment="1">
      <alignment horizontal="center" vertical="center" shrinkToFit="1"/>
    </xf>
    <xf numFmtId="0" fontId="3" fillId="0" borderId="30" xfId="0" applyFont="1" applyFill="1" applyBorder="1" applyAlignment="1">
      <alignment horizontal="center" vertical="center" shrinkToFit="1"/>
    </xf>
    <xf numFmtId="49" fontId="3" fillId="0" borderId="27" xfId="0" applyNumberFormat="1" applyFont="1" applyFill="1" applyBorder="1" applyAlignment="1">
      <alignment horizontal="center" vertical="center" shrinkToFit="1"/>
    </xf>
    <xf numFmtId="0" fontId="3" fillId="0" borderId="27" xfId="0" applyNumberFormat="1" applyFont="1" applyFill="1" applyBorder="1" applyAlignment="1">
      <alignment horizontal="center" vertical="center" shrinkToFit="1"/>
    </xf>
    <xf numFmtId="4" fontId="14" fillId="0" borderId="45" xfId="0" applyNumberFormat="1" applyFont="1" applyFill="1" applyBorder="1" applyAlignment="1">
      <alignment horizontal="center" vertical="center"/>
    </xf>
    <xf numFmtId="0" fontId="14"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4" fillId="0" borderId="0" xfId="0" applyFont="1" applyFill="1" applyBorder="1" applyAlignment="1">
      <alignment wrapText="1"/>
    </xf>
    <xf numFmtId="0" fontId="14" fillId="0" borderId="0" xfId="0" applyFont="1" applyFill="1" applyBorder="1" applyAlignment="1"/>
    <xf numFmtId="4" fontId="3" fillId="0" borderId="39" xfId="0" applyNumberFormat="1" applyFont="1" applyFill="1" applyBorder="1" applyAlignment="1">
      <alignment horizontal="center" vertical="center" wrapText="1" shrinkToFit="1"/>
    </xf>
    <xf numFmtId="4" fontId="3" fillId="0" borderId="29" xfId="0" applyNumberFormat="1" applyFont="1" applyFill="1" applyBorder="1" applyAlignment="1">
      <alignment horizontal="center" vertical="center" shrinkToFit="1"/>
    </xf>
    <xf numFmtId="0" fontId="3" fillId="0" borderId="27" xfId="0" applyFont="1" applyFill="1" applyBorder="1" applyAlignment="1">
      <alignment horizontal="center" vertical="center" wrapText="1" shrinkToFit="1"/>
    </xf>
    <xf numFmtId="4" fontId="3" fillId="0" borderId="37" xfId="0" applyNumberFormat="1" applyFont="1" applyFill="1" applyBorder="1" applyAlignment="1">
      <alignment horizontal="center" vertical="center" shrinkToFit="1"/>
    </xf>
    <xf numFmtId="4" fontId="3" fillId="0" borderId="38" xfId="0" applyNumberFormat="1" applyFont="1" applyFill="1" applyBorder="1" applyAlignment="1">
      <alignment horizontal="center" vertical="center" shrinkToFit="1"/>
    </xf>
    <xf numFmtId="4" fontId="3" fillId="0" borderId="27" xfId="0" applyNumberFormat="1" applyFont="1" applyFill="1" applyBorder="1" applyAlignment="1">
      <alignment horizontal="center" vertical="center" wrapText="1" shrinkToFit="1"/>
    </xf>
    <xf numFmtId="0" fontId="14" fillId="0" borderId="27" xfId="0" applyFont="1" applyFill="1" applyBorder="1" applyAlignment="1">
      <alignment horizontal="center" vertical="center"/>
    </xf>
    <xf numFmtId="176" fontId="14" fillId="0" borderId="27" xfId="0" applyNumberFormat="1" applyFont="1" applyFill="1" applyBorder="1" applyAlignment="1">
      <alignment horizontal="center" vertical="center"/>
    </xf>
    <xf numFmtId="0" fontId="3" fillId="0" borderId="0" xfId="0" applyFont="1" applyFill="1" applyBorder="1" applyAlignment="1">
      <alignment horizontal="right"/>
    </xf>
    <xf numFmtId="0" fontId="3" fillId="0" borderId="29"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49" fontId="3" fillId="0" borderId="37" xfId="0" applyNumberFormat="1" applyFont="1" applyFill="1" applyBorder="1" applyAlignment="1">
      <alignment horizontal="center" vertical="center" shrinkToFit="1"/>
    </xf>
    <xf numFmtId="0" fontId="19" fillId="0" borderId="0" xfId="0" applyFont="1" applyAlignment="1">
      <alignment horizontal="center" vertical="center"/>
    </xf>
    <xf numFmtId="0" fontId="20" fillId="0" borderId="0" xfId="0" applyFont="1" applyAlignment="1"/>
    <xf numFmtId="0" fontId="9" fillId="0" borderId="45" xfId="0" applyNumberFormat="1" applyFont="1" applyBorder="1" applyAlignment="1">
      <alignment horizontal="center" vertical="center"/>
    </xf>
    <xf numFmtId="0" fontId="9" fillId="0" borderId="45" xfId="0" applyNumberFormat="1" applyFont="1" applyBorder="1" applyAlignment="1">
      <alignment horizontal="left" vertical="center"/>
    </xf>
    <xf numFmtId="4" fontId="9" fillId="0" borderId="45" xfId="0" applyNumberFormat="1" applyFont="1" applyBorder="1" applyAlignment="1">
      <alignment horizontal="right" vertical="center"/>
    </xf>
    <xf numFmtId="3" fontId="9" fillId="0" borderId="45" xfId="0" applyNumberFormat="1" applyFont="1" applyBorder="1" applyAlignment="1">
      <alignment horizontal="right" vertical="center"/>
    </xf>
    <xf numFmtId="0" fontId="9" fillId="0" borderId="45"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4" fillId="0" borderId="0" xfId="0" applyFont="1" applyAlignment="1"/>
    <xf numFmtId="0" fontId="9" fillId="0" borderId="45" xfId="0" applyNumberFormat="1" applyFont="1" applyBorder="1" applyAlignment="1">
      <alignment horizontal="center" vertical="center" wrapText="1"/>
    </xf>
    <xf numFmtId="0" fontId="9" fillId="0" borderId="45" xfId="0" applyNumberFormat="1" applyFont="1" applyBorder="1" applyAlignment="1">
      <alignment horizontal="right" vertical="center"/>
    </xf>
    <xf numFmtId="0" fontId="4" fillId="0" borderId="45" xfId="0" applyNumberFormat="1" applyFont="1" applyBorder="1" applyAlignment="1">
      <alignment horizontal="right" vertical="center"/>
    </xf>
    <xf numFmtId="4" fontId="4" fillId="0" borderId="45" xfId="0" applyNumberFormat="1" applyFont="1" applyBorder="1" applyAlignment="1">
      <alignment horizontal="right" vertical="center"/>
    </xf>
    <xf numFmtId="0" fontId="23" fillId="0" borderId="45" xfId="0" applyNumberFormat="1" applyFont="1" applyBorder="1" applyAlignment="1">
      <alignment vertical="center"/>
    </xf>
    <xf numFmtId="0" fontId="9" fillId="0" borderId="45" xfId="0" applyNumberFormat="1"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3"/>
  <sheetViews>
    <sheetView workbookViewId="0">
      <selection activeCell="G29" sqref="G29"/>
    </sheetView>
  </sheetViews>
  <sheetFormatPr defaultColWidth="9" defaultRowHeight="13.5" outlineLevelCol="1"/>
  <cols>
    <col min="1" max="1" width="40.625" customWidth="1"/>
    <col min="2" max="2" width="57.125" customWidth="1"/>
  </cols>
  <sheetData>
    <row r="1" ht="15" customHeight="1" spans="1:2">
      <c r="A1" s="178" t="s">
        <v>0</v>
      </c>
      <c r="B1" s="178" t="s">
        <v>1</v>
      </c>
    </row>
    <row r="2" ht="15" customHeight="1" spans="1:2">
      <c r="A2" s="178" t="s">
        <v>2</v>
      </c>
      <c r="B2" s="178" t="s">
        <v>3</v>
      </c>
    </row>
    <row r="3" ht="15" customHeight="1" spans="1:2">
      <c r="A3" s="178" t="s">
        <v>4</v>
      </c>
      <c r="B3" s="178" t="s">
        <v>5</v>
      </c>
    </row>
    <row r="4" ht="15" customHeight="1" spans="1:2">
      <c r="A4" s="178" t="s">
        <v>6</v>
      </c>
      <c r="B4" s="178" t="s">
        <v>7</v>
      </c>
    </row>
    <row r="5" ht="15" customHeight="1" spans="1:2">
      <c r="A5" s="178" t="s">
        <v>8</v>
      </c>
      <c r="B5" s="178" t="s">
        <v>9</v>
      </c>
    </row>
    <row r="6" ht="15" customHeight="1" spans="1:2">
      <c r="A6" s="178" t="s">
        <v>10</v>
      </c>
      <c r="B6" s="178" t="s">
        <v>11</v>
      </c>
    </row>
    <row r="7" ht="15" customHeight="1" spans="1:2">
      <c r="A7" s="178" t="s">
        <v>12</v>
      </c>
      <c r="B7" s="178" t="s">
        <v>13</v>
      </c>
    </row>
    <row r="8" ht="15" customHeight="1" spans="1:2">
      <c r="A8" s="178" t="s">
        <v>14</v>
      </c>
      <c r="B8" s="178"/>
    </row>
    <row r="9" ht="15" customHeight="1" spans="1:2">
      <c r="A9" s="178" t="s">
        <v>15</v>
      </c>
      <c r="B9" s="178" t="s">
        <v>16</v>
      </c>
    </row>
    <row r="10" ht="15" customHeight="1" spans="1:2">
      <c r="A10" s="178" t="s">
        <v>17</v>
      </c>
      <c r="B10" s="178" t="s">
        <v>18</v>
      </c>
    </row>
    <row r="11" ht="15" customHeight="1" spans="1:2">
      <c r="A11" s="178" t="s">
        <v>19</v>
      </c>
      <c r="B11" s="178" t="s">
        <v>20</v>
      </c>
    </row>
    <row r="12" ht="15" customHeight="1" spans="1:2">
      <c r="A12" s="178" t="s">
        <v>21</v>
      </c>
      <c r="B12" s="178"/>
    </row>
    <row r="13" ht="15" customHeight="1" spans="1:2">
      <c r="A13" s="178" t="s">
        <v>22</v>
      </c>
      <c r="B13" s="178" t="s">
        <v>23</v>
      </c>
    </row>
    <row r="14" ht="15" customHeight="1" spans="1:2">
      <c r="A14" s="178" t="s">
        <v>24</v>
      </c>
      <c r="B14" s="178" t="s">
        <v>25</v>
      </c>
    </row>
    <row r="15" ht="15" customHeight="1" spans="1:2">
      <c r="A15" s="178" t="s">
        <v>26</v>
      </c>
      <c r="B15" s="178" t="s">
        <v>27</v>
      </c>
    </row>
    <row r="16" ht="15" customHeight="1" spans="1:2">
      <c r="A16" s="178" t="s">
        <v>28</v>
      </c>
      <c r="B16" s="178" t="s">
        <v>29</v>
      </c>
    </row>
    <row r="17" ht="15" customHeight="1" spans="1:2">
      <c r="A17" s="178" t="s">
        <v>30</v>
      </c>
      <c r="B17" s="178" t="s">
        <v>31</v>
      </c>
    </row>
    <row r="18" ht="15" customHeight="1" spans="1:2">
      <c r="A18" s="178" t="s">
        <v>32</v>
      </c>
      <c r="B18" s="178" t="s">
        <v>33</v>
      </c>
    </row>
    <row r="19" ht="15" customHeight="1" spans="1:2">
      <c r="A19" s="178" t="s">
        <v>34</v>
      </c>
      <c r="B19" s="178" t="s">
        <v>35</v>
      </c>
    </row>
    <row r="20" ht="15" customHeight="1" spans="1:2">
      <c r="A20" s="178" t="s">
        <v>36</v>
      </c>
      <c r="B20" s="178" t="s">
        <v>37</v>
      </c>
    </row>
    <row r="21" ht="15" customHeight="1" spans="1:2">
      <c r="A21" s="178" t="s">
        <v>38</v>
      </c>
      <c r="B21" s="178" t="s">
        <v>39</v>
      </c>
    </row>
    <row r="22" ht="15" customHeight="1" spans="1:2">
      <c r="A22" s="178" t="s">
        <v>40</v>
      </c>
      <c r="B22" s="178" t="s">
        <v>41</v>
      </c>
    </row>
    <row r="23" ht="15" customHeight="1" spans="1:2">
      <c r="A23" s="178" t="s">
        <v>42</v>
      </c>
      <c r="B23" s="178" t="s">
        <v>43</v>
      </c>
    </row>
    <row r="24" ht="15" customHeight="1" spans="1:2">
      <c r="A24" s="178" t="s">
        <v>44</v>
      </c>
      <c r="B24" s="179" t="s">
        <v>45</v>
      </c>
    </row>
    <row r="25" ht="15" customHeight="1" spans="1:2">
      <c r="A25" s="178" t="s">
        <v>46</v>
      </c>
      <c r="B25" s="178" t="s">
        <v>47</v>
      </c>
    </row>
    <row r="26" ht="15" customHeight="1" spans="1:2">
      <c r="A26" s="178" t="s">
        <v>48</v>
      </c>
      <c r="B26" s="178" t="s">
        <v>49</v>
      </c>
    </row>
    <row r="27" ht="15" customHeight="1" spans="1:2">
      <c r="A27" s="178" t="s">
        <v>50</v>
      </c>
      <c r="B27" s="178" t="s">
        <v>51</v>
      </c>
    </row>
    <row r="28" ht="15" customHeight="1" spans="1:2">
      <c r="A28" s="178" t="s">
        <v>52</v>
      </c>
      <c r="B28" s="178" t="s">
        <v>53</v>
      </c>
    </row>
    <row r="29" ht="15" customHeight="1" spans="1:2">
      <c r="A29" s="178" t="s">
        <v>54</v>
      </c>
      <c r="B29" s="179" t="s">
        <v>55</v>
      </c>
    </row>
    <row r="30" ht="15" customHeight="1" spans="1:2">
      <c r="A30" s="178" t="s">
        <v>56</v>
      </c>
      <c r="B30" s="178" t="s">
        <v>57</v>
      </c>
    </row>
    <row r="31" ht="15" customHeight="1" spans="1:2">
      <c r="A31" s="178" t="s">
        <v>58</v>
      </c>
      <c r="B31" s="178"/>
    </row>
    <row r="32" ht="15" customHeight="1" spans="1:2">
      <c r="A32" s="178" t="s">
        <v>59</v>
      </c>
      <c r="B32" s="178" t="s">
        <v>27</v>
      </c>
    </row>
    <row r="33" ht="15" customHeight="1" spans="1:2">
      <c r="A33" s="178" t="s">
        <v>60</v>
      </c>
      <c r="B33" s="178" t="s">
        <v>61</v>
      </c>
    </row>
  </sheetData>
  <printOptions horizontalCentered="1"/>
  <pageMargins left="0.751388888888889" right="0.751388888888889" top="1" bottom="1" header="0.298611111111111" footer="0.298611111111111"/>
  <pageSetup paperSize="9" scale="9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72" t="s">
        <v>491</v>
      </c>
    </row>
    <row r="2" ht="14.25" spans="12:12">
      <c r="L2" s="173" t="s">
        <v>492</v>
      </c>
    </row>
    <row r="3" ht="14.25" spans="1:12">
      <c r="A3" s="173" t="s">
        <v>64</v>
      </c>
      <c r="L3" s="173" t="s">
        <v>65</v>
      </c>
    </row>
    <row r="4" ht="19.5" customHeight="1" spans="1:12">
      <c r="A4" s="174" t="s">
        <v>68</v>
      </c>
      <c r="B4" s="174"/>
      <c r="C4" s="174"/>
      <c r="D4" s="174"/>
      <c r="E4" s="174" t="s">
        <v>167</v>
      </c>
      <c r="F4" s="174"/>
      <c r="G4" s="174"/>
      <c r="H4" s="174" t="s">
        <v>260</v>
      </c>
      <c r="I4" s="174" t="s">
        <v>261</v>
      </c>
      <c r="J4" s="174" t="s">
        <v>169</v>
      </c>
      <c r="K4" s="174"/>
      <c r="L4" s="174"/>
    </row>
    <row r="5" ht="19.5" customHeight="1" spans="1:12">
      <c r="A5" s="174" t="s">
        <v>183</v>
      </c>
      <c r="B5" s="174"/>
      <c r="C5" s="174"/>
      <c r="D5" s="174" t="s">
        <v>184</v>
      </c>
      <c r="E5" s="174" t="s">
        <v>190</v>
      </c>
      <c r="F5" s="174" t="s">
        <v>493</v>
      </c>
      <c r="G5" s="174" t="s">
        <v>494</v>
      </c>
      <c r="H5" s="174"/>
      <c r="I5" s="174"/>
      <c r="J5" s="174" t="s">
        <v>190</v>
      </c>
      <c r="K5" s="174" t="s">
        <v>493</v>
      </c>
      <c r="L5" s="166" t="s">
        <v>494</v>
      </c>
    </row>
    <row r="6" ht="19.5" customHeight="1" spans="1:12">
      <c r="A6" s="174"/>
      <c r="B6" s="174"/>
      <c r="C6" s="174"/>
      <c r="D6" s="174"/>
      <c r="E6" s="174"/>
      <c r="F6" s="174"/>
      <c r="G6" s="174"/>
      <c r="H6" s="174"/>
      <c r="I6" s="174"/>
      <c r="J6" s="174"/>
      <c r="K6" s="174"/>
      <c r="L6" s="166" t="s">
        <v>266</v>
      </c>
    </row>
    <row r="7" ht="19.5" customHeight="1" spans="1:12">
      <c r="A7" s="174"/>
      <c r="B7" s="174"/>
      <c r="C7" s="174"/>
      <c r="D7" s="174"/>
      <c r="E7" s="174"/>
      <c r="F7" s="174"/>
      <c r="G7" s="174"/>
      <c r="H7" s="174"/>
      <c r="I7" s="174"/>
      <c r="J7" s="174"/>
      <c r="K7" s="174"/>
      <c r="L7" s="166"/>
    </row>
    <row r="8" ht="19.5" customHeight="1" spans="1:12">
      <c r="A8" s="174" t="s">
        <v>187</v>
      </c>
      <c r="B8" s="174" t="s">
        <v>188</v>
      </c>
      <c r="C8" s="174" t="s">
        <v>189</v>
      </c>
      <c r="D8" s="174" t="s">
        <v>72</v>
      </c>
      <c r="E8" s="166" t="s">
        <v>73</v>
      </c>
      <c r="F8" s="166" t="s">
        <v>74</v>
      </c>
      <c r="G8" s="166" t="s">
        <v>82</v>
      </c>
      <c r="H8" s="166" t="s">
        <v>86</v>
      </c>
      <c r="I8" s="166" t="s">
        <v>90</v>
      </c>
      <c r="J8" s="166" t="s">
        <v>94</v>
      </c>
      <c r="K8" s="166" t="s">
        <v>98</v>
      </c>
      <c r="L8" s="166" t="s">
        <v>102</v>
      </c>
    </row>
    <row r="9" ht="19.5" customHeight="1" spans="1:12">
      <c r="A9" s="174"/>
      <c r="B9" s="174"/>
      <c r="C9" s="174"/>
      <c r="D9" s="174" t="s">
        <v>190</v>
      </c>
      <c r="E9" s="168"/>
      <c r="F9" s="168"/>
      <c r="G9" s="168"/>
      <c r="H9" s="168"/>
      <c r="I9" s="168"/>
      <c r="J9" s="168"/>
      <c r="K9" s="168"/>
      <c r="L9" s="168"/>
    </row>
    <row r="10" ht="19.5" customHeight="1" spans="1:12">
      <c r="A10" s="167"/>
      <c r="B10" s="167"/>
      <c r="C10" s="167"/>
      <c r="D10" s="167"/>
      <c r="E10" s="175"/>
      <c r="F10" s="175"/>
      <c r="G10" s="175"/>
      <c r="H10" s="175"/>
      <c r="I10" s="175"/>
      <c r="J10" s="175"/>
      <c r="K10" s="175"/>
      <c r="L10" s="175"/>
    </row>
    <row r="11" ht="46" customHeight="1" spans="1:12">
      <c r="A11" s="170" t="s">
        <v>495</v>
      </c>
      <c r="B11" s="167"/>
      <c r="C11" s="167"/>
      <c r="D11" s="167"/>
      <c r="E11" s="167"/>
      <c r="F11" s="167"/>
      <c r="G11" s="167"/>
      <c r="H11" s="167"/>
      <c r="I11" s="167"/>
      <c r="J11" s="167"/>
      <c r="K11" s="167"/>
      <c r="L11" s="16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E19" sqref="E19"/>
    </sheetView>
  </sheetViews>
  <sheetFormatPr defaultColWidth="9" defaultRowHeight="13.5" outlineLevelCol="4"/>
  <cols>
    <col min="1" max="1" width="35.875" customWidth="1"/>
    <col min="2" max="2" width="6" customWidth="1"/>
    <col min="3" max="5" width="25" customWidth="1"/>
  </cols>
  <sheetData>
    <row r="1" ht="25.5" spans="3:3">
      <c r="C1" s="164" t="s">
        <v>496</v>
      </c>
    </row>
    <row r="2" spans="5:5">
      <c r="E2" s="165" t="s">
        <v>497</v>
      </c>
    </row>
    <row r="3" spans="1:5">
      <c r="A3" s="165" t="s">
        <v>64</v>
      </c>
      <c r="E3" s="165" t="s">
        <v>65</v>
      </c>
    </row>
    <row r="4" ht="15" customHeight="1" spans="1:5">
      <c r="A4" s="166" t="s">
        <v>498</v>
      </c>
      <c r="B4" s="166" t="s">
        <v>69</v>
      </c>
      <c r="C4" s="166" t="s">
        <v>499</v>
      </c>
      <c r="D4" s="166" t="s">
        <v>500</v>
      </c>
      <c r="E4" s="166" t="s">
        <v>501</v>
      </c>
    </row>
    <row r="5" ht="15" customHeight="1" spans="1:5">
      <c r="A5" s="166" t="s">
        <v>502</v>
      </c>
      <c r="B5" s="166"/>
      <c r="C5" s="166" t="s">
        <v>73</v>
      </c>
      <c r="D5" s="166" t="s">
        <v>74</v>
      </c>
      <c r="E5" s="166" t="s">
        <v>82</v>
      </c>
    </row>
    <row r="6" ht="15" customHeight="1" spans="1:5">
      <c r="A6" s="167" t="s">
        <v>503</v>
      </c>
      <c r="B6" s="166" t="s">
        <v>73</v>
      </c>
      <c r="C6" s="166" t="s">
        <v>504</v>
      </c>
      <c r="D6" s="166" t="s">
        <v>504</v>
      </c>
      <c r="E6" s="166" t="s">
        <v>504</v>
      </c>
    </row>
    <row r="7" ht="15" customHeight="1" spans="1:5">
      <c r="A7" s="167" t="s">
        <v>505</v>
      </c>
      <c r="B7" s="166" t="s">
        <v>74</v>
      </c>
      <c r="C7" s="168">
        <v>30500</v>
      </c>
      <c r="D7" s="168">
        <v>12908.87</v>
      </c>
      <c r="E7" s="168">
        <v>12908.87</v>
      </c>
    </row>
    <row r="8" ht="15" customHeight="1" spans="1:5">
      <c r="A8" s="167" t="s">
        <v>506</v>
      </c>
      <c r="B8" s="166" t="s">
        <v>82</v>
      </c>
      <c r="C8" s="168">
        <v>0</v>
      </c>
      <c r="D8" s="168">
        <v>0</v>
      </c>
      <c r="E8" s="168">
        <v>0</v>
      </c>
    </row>
    <row r="9" ht="15" customHeight="1" spans="1:5">
      <c r="A9" s="167" t="s">
        <v>507</v>
      </c>
      <c r="B9" s="166" t="s">
        <v>86</v>
      </c>
      <c r="C9" s="168">
        <v>15000</v>
      </c>
      <c r="D9" s="168">
        <v>9533.87</v>
      </c>
      <c r="E9" s="168">
        <v>9533.87</v>
      </c>
    </row>
    <row r="10" ht="15" customHeight="1" spans="1:5">
      <c r="A10" s="167" t="s">
        <v>508</v>
      </c>
      <c r="B10" s="166" t="s">
        <v>90</v>
      </c>
      <c r="C10" s="168">
        <v>0</v>
      </c>
      <c r="D10" s="168">
        <v>0</v>
      </c>
      <c r="E10" s="168">
        <v>0</v>
      </c>
    </row>
    <row r="11" ht="15" customHeight="1" spans="1:5">
      <c r="A11" s="167" t="s">
        <v>509</v>
      </c>
      <c r="B11" s="166" t="s">
        <v>94</v>
      </c>
      <c r="C11" s="168">
        <v>15000</v>
      </c>
      <c r="D11" s="168">
        <v>9533.87</v>
      </c>
      <c r="E11" s="168">
        <v>9533.87</v>
      </c>
    </row>
    <row r="12" ht="15" customHeight="1" spans="1:5">
      <c r="A12" s="167" t="s">
        <v>510</v>
      </c>
      <c r="B12" s="166" t="s">
        <v>98</v>
      </c>
      <c r="C12" s="168">
        <v>15500</v>
      </c>
      <c r="D12" s="168">
        <v>3375</v>
      </c>
      <c r="E12" s="168">
        <v>3375</v>
      </c>
    </row>
    <row r="13" ht="15" customHeight="1" spans="1:5">
      <c r="A13" s="167" t="s">
        <v>511</v>
      </c>
      <c r="B13" s="166" t="s">
        <v>102</v>
      </c>
      <c r="C13" s="166" t="s">
        <v>504</v>
      </c>
      <c r="D13" s="168">
        <v>3375</v>
      </c>
      <c r="E13" s="168">
        <v>3375</v>
      </c>
    </row>
    <row r="14" ht="15" customHeight="1" spans="1:5">
      <c r="A14" s="167" t="s">
        <v>512</v>
      </c>
      <c r="B14" s="166" t="s">
        <v>105</v>
      </c>
      <c r="C14" s="166" t="s">
        <v>504</v>
      </c>
      <c r="D14" s="166" t="s">
        <v>504</v>
      </c>
      <c r="E14" s="168">
        <v>0</v>
      </c>
    </row>
    <row r="15" ht="15" customHeight="1" spans="1:5">
      <c r="A15" s="167" t="s">
        <v>513</v>
      </c>
      <c r="B15" s="166" t="s">
        <v>108</v>
      </c>
      <c r="C15" s="166" t="s">
        <v>504</v>
      </c>
      <c r="D15" s="166" t="s">
        <v>504</v>
      </c>
      <c r="E15" s="168">
        <v>0</v>
      </c>
    </row>
    <row r="16" ht="15" customHeight="1" spans="1:5">
      <c r="A16" s="167" t="s">
        <v>514</v>
      </c>
      <c r="B16" s="166" t="s">
        <v>111</v>
      </c>
      <c r="C16" s="166" t="s">
        <v>504</v>
      </c>
      <c r="D16" s="166" t="s">
        <v>504</v>
      </c>
      <c r="E16" s="166" t="s">
        <v>504</v>
      </c>
    </row>
    <row r="17" ht="15" customHeight="1" spans="1:5">
      <c r="A17" s="167" t="s">
        <v>515</v>
      </c>
      <c r="B17" s="166" t="s">
        <v>114</v>
      </c>
      <c r="C17" s="166" t="s">
        <v>504</v>
      </c>
      <c r="D17" s="166" t="s">
        <v>504</v>
      </c>
      <c r="E17" s="169">
        <v>0</v>
      </c>
    </row>
    <row r="18" ht="15" customHeight="1" spans="1:5">
      <c r="A18" s="167" t="s">
        <v>516</v>
      </c>
      <c r="B18" s="166" t="s">
        <v>117</v>
      </c>
      <c r="C18" s="166" t="s">
        <v>504</v>
      </c>
      <c r="D18" s="166" t="s">
        <v>504</v>
      </c>
      <c r="E18" s="169">
        <v>0</v>
      </c>
    </row>
    <row r="19" ht="15" customHeight="1" spans="1:5">
      <c r="A19" s="167" t="s">
        <v>517</v>
      </c>
      <c r="B19" s="166" t="s">
        <v>120</v>
      </c>
      <c r="C19" s="166" t="s">
        <v>504</v>
      </c>
      <c r="D19" s="166" t="s">
        <v>504</v>
      </c>
      <c r="E19" s="169">
        <v>0</v>
      </c>
    </row>
    <row r="20" ht="15" customHeight="1" spans="1:5">
      <c r="A20" s="167" t="s">
        <v>518</v>
      </c>
      <c r="B20" s="166" t="s">
        <v>123</v>
      </c>
      <c r="C20" s="166" t="s">
        <v>504</v>
      </c>
      <c r="D20" s="166" t="s">
        <v>504</v>
      </c>
      <c r="E20" s="169">
        <v>1</v>
      </c>
    </row>
    <row r="21" ht="15" customHeight="1" spans="1:5">
      <c r="A21" s="167" t="s">
        <v>519</v>
      </c>
      <c r="B21" s="166" t="s">
        <v>126</v>
      </c>
      <c r="C21" s="166" t="s">
        <v>504</v>
      </c>
      <c r="D21" s="166" t="s">
        <v>504</v>
      </c>
      <c r="E21" s="169">
        <v>4</v>
      </c>
    </row>
    <row r="22" ht="15" customHeight="1" spans="1:5">
      <c r="A22" s="167" t="s">
        <v>520</v>
      </c>
      <c r="B22" s="166" t="s">
        <v>129</v>
      </c>
      <c r="C22" s="166" t="s">
        <v>504</v>
      </c>
      <c r="D22" s="166" t="s">
        <v>504</v>
      </c>
      <c r="E22" s="169">
        <v>0</v>
      </c>
    </row>
    <row r="23" ht="15" customHeight="1" spans="1:5">
      <c r="A23" s="167" t="s">
        <v>521</v>
      </c>
      <c r="B23" s="166" t="s">
        <v>132</v>
      </c>
      <c r="C23" s="166" t="s">
        <v>504</v>
      </c>
      <c r="D23" s="166" t="s">
        <v>504</v>
      </c>
      <c r="E23" s="169">
        <v>32</v>
      </c>
    </row>
    <row r="24" ht="15" customHeight="1" spans="1:5">
      <c r="A24" s="167" t="s">
        <v>522</v>
      </c>
      <c r="B24" s="166" t="s">
        <v>135</v>
      </c>
      <c r="C24" s="166" t="s">
        <v>504</v>
      </c>
      <c r="D24" s="166" t="s">
        <v>504</v>
      </c>
      <c r="E24" s="169">
        <v>0</v>
      </c>
    </row>
    <row r="25" ht="15" customHeight="1" spans="1:5">
      <c r="A25" s="167" t="s">
        <v>523</v>
      </c>
      <c r="B25" s="166" t="s">
        <v>138</v>
      </c>
      <c r="C25" s="166" t="s">
        <v>504</v>
      </c>
      <c r="D25" s="166" t="s">
        <v>504</v>
      </c>
      <c r="E25" s="169">
        <v>0</v>
      </c>
    </row>
    <row r="26" ht="15" customHeight="1" spans="1:5">
      <c r="A26" s="167" t="s">
        <v>524</v>
      </c>
      <c r="B26" s="166" t="s">
        <v>141</v>
      </c>
      <c r="C26" s="166" t="s">
        <v>504</v>
      </c>
      <c r="D26" s="166" t="s">
        <v>504</v>
      </c>
      <c r="E26" s="169">
        <v>0</v>
      </c>
    </row>
    <row r="27" ht="15" customHeight="1" spans="1:5">
      <c r="A27" s="167" t="s">
        <v>525</v>
      </c>
      <c r="B27" s="166" t="s">
        <v>144</v>
      </c>
      <c r="C27" s="166" t="s">
        <v>504</v>
      </c>
      <c r="D27" s="166" t="s">
        <v>504</v>
      </c>
      <c r="E27" s="168">
        <v>266002.88</v>
      </c>
    </row>
    <row r="28" ht="15" customHeight="1" spans="1:5">
      <c r="A28" s="167" t="s">
        <v>526</v>
      </c>
      <c r="B28" s="166" t="s">
        <v>147</v>
      </c>
      <c r="C28" s="166" t="s">
        <v>504</v>
      </c>
      <c r="D28" s="166" t="s">
        <v>504</v>
      </c>
      <c r="E28" s="168">
        <v>266002.88</v>
      </c>
    </row>
    <row r="29" ht="15" customHeight="1" spans="1:5">
      <c r="A29" s="167" t="s">
        <v>527</v>
      </c>
      <c r="B29" s="166" t="s">
        <v>150</v>
      </c>
      <c r="C29" s="166" t="s">
        <v>504</v>
      </c>
      <c r="D29" s="166" t="s">
        <v>504</v>
      </c>
      <c r="E29" s="168">
        <v>0</v>
      </c>
    </row>
    <row r="30" ht="41.25" customHeight="1" spans="1:5">
      <c r="A30" s="170" t="s">
        <v>528</v>
      </c>
      <c r="B30" s="170"/>
      <c r="C30" s="170"/>
      <c r="D30" s="170"/>
      <c r="E30" s="170"/>
    </row>
    <row r="31" ht="15" customHeight="1" spans="1:5">
      <c r="A31" s="167" t="s">
        <v>529</v>
      </c>
      <c r="B31" s="167"/>
      <c r="C31" s="167"/>
      <c r="D31" s="167"/>
      <c r="E31" s="167"/>
    </row>
    <row r="33" spans="3:3">
      <c r="C33" s="171" t="s">
        <v>530</v>
      </c>
    </row>
  </sheetData>
  <mergeCells count="3">
    <mergeCell ref="A30:E30"/>
    <mergeCell ref="A31:E31"/>
    <mergeCell ref="B4:B5"/>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083333333333" customWidth="1"/>
    <col min="4" max="4" width="23.7583333333333" customWidth="1"/>
    <col min="5" max="5" width="22.5083333333333" customWidth="1"/>
  </cols>
  <sheetData>
    <row r="1" ht="25.5" spans="3:3">
      <c r="C1" s="164" t="s">
        <v>531</v>
      </c>
    </row>
    <row r="2" spans="5:5">
      <c r="E2" s="165" t="s">
        <v>532</v>
      </c>
    </row>
    <row r="3" spans="1:5">
      <c r="A3" s="165" t="s">
        <v>64</v>
      </c>
      <c r="E3" s="165" t="s">
        <v>65</v>
      </c>
    </row>
    <row r="4" ht="15" customHeight="1" spans="1:5">
      <c r="A4" s="166" t="s">
        <v>498</v>
      </c>
      <c r="B4" s="166" t="s">
        <v>69</v>
      </c>
      <c r="C4" s="166" t="s">
        <v>499</v>
      </c>
      <c r="D4" s="166" t="s">
        <v>500</v>
      </c>
      <c r="E4" s="166" t="s">
        <v>501</v>
      </c>
    </row>
    <row r="5" ht="15" customHeight="1" spans="1:5">
      <c r="A5" s="166" t="s">
        <v>502</v>
      </c>
      <c r="B5" s="166"/>
      <c r="C5" s="166" t="s">
        <v>73</v>
      </c>
      <c r="D5" s="166" t="s">
        <v>74</v>
      </c>
      <c r="E5" s="166" t="s">
        <v>82</v>
      </c>
    </row>
    <row r="6" ht="15" customHeight="1" spans="1:5">
      <c r="A6" s="167" t="s">
        <v>533</v>
      </c>
      <c r="B6" s="166" t="s">
        <v>73</v>
      </c>
      <c r="C6" s="166" t="s">
        <v>504</v>
      </c>
      <c r="D6" s="166" t="s">
        <v>504</v>
      </c>
      <c r="E6" s="166" t="s">
        <v>504</v>
      </c>
    </row>
    <row r="7" ht="15" customHeight="1" spans="1:5">
      <c r="A7" s="167" t="s">
        <v>505</v>
      </c>
      <c r="B7" s="166" t="s">
        <v>74</v>
      </c>
      <c r="C7" s="168">
        <v>30500</v>
      </c>
      <c r="D7" s="168">
        <v>12908.87</v>
      </c>
      <c r="E7" s="168">
        <v>12908.87</v>
      </c>
    </row>
    <row r="8" ht="15" customHeight="1" spans="1:5">
      <c r="A8" s="167" t="s">
        <v>506</v>
      </c>
      <c r="B8" s="166" t="s">
        <v>82</v>
      </c>
      <c r="C8" s="168">
        <v>0</v>
      </c>
      <c r="D8" s="168">
        <v>0</v>
      </c>
      <c r="E8" s="168">
        <v>0</v>
      </c>
    </row>
    <row r="9" ht="15" customHeight="1" spans="1:5">
      <c r="A9" s="167" t="s">
        <v>507</v>
      </c>
      <c r="B9" s="166" t="s">
        <v>86</v>
      </c>
      <c r="C9" s="168">
        <v>15000</v>
      </c>
      <c r="D9" s="168">
        <v>9533.87</v>
      </c>
      <c r="E9" s="168">
        <v>9533.87</v>
      </c>
    </row>
    <row r="10" ht="15" customHeight="1" spans="1:5">
      <c r="A10" s="167" t="s">
        <v>508</v>
      </c>
      <c r="B10" s="166" t="s">
        <v>90</v>
      </c>
      <c r="C10" s="168">
        <v>0</v>
      </c>
      <c r="D10" s="168">
        <v>0</v>
      </c>
      <c r="E10" s="168">
        <v>0</v>
      </c>
    </row>
    <row r="11" ht="15" customHeight="1" spans="1:5">
      <c r="A11" s="167" t="s">
        <v>509</v>
      </c>
      <c r="B11" s="166" t="s">
        <v>94</v>
      </c>
      <c r="C11" s="168">
        <v>15000</v>
      </c>
      <c r="D11" s="168">
        <v>9533.87</v>
      </c>
      <c r="E11" s="168">
        <v>9533.87</v>
      </c>
    </row>
    <row r="12" ht="15" customHeight="1" spans="1:5">
      <c r="A12" s="167" t="s">
        <v>510</v>
      </c>
      <c r="B12" s="166" t="s">
        <v>98</v>
      </c>
      <c r="C12" s="168">
        <v>15500</v>
      </c>
      <c r="D12" s="168">
        <v>3375</v>
      </c>
      <c r="E12" s="168">
        <v>3375</v>
      </c>
    </row>
    <row r="13" ht="15" customHeight="1" spans="1:5">
      <c r="A13" s="167" t="s">
        <v>511</v>
      </c>
      <c r="B13" s="166" t="s">
        <v>102</v>
      </c>
      <c r="C13" s="166" t="s">
        <v>504</v>
      </c>
      <c r="D13" s="166" t="s">
        <v>504</v>
      </c>
      <c r="E13" s="168">
        <v>3375</v>
      </c>
    </row>
    <row r="14" ht="15" customHeight="1" spans="1:5">
      <c r="A14" s="167" t="s">
        <v>512</v>
      </c>
      <c r="B14" s="166" t="s">
        <v>105</v>
      </c>
      <c r="C14" s="166" t="s">
        <v>504</v>
      </c>
      <c r="D14" s="166" t="s">
        <v>504</v>
      </c>
      <c r="E14" s="168">
        <v>0</v>
      </c>
    </row>
    <row r="15" ht="15" customHeight="1" spans="1:5">
      <c r="A15" s="167" t="s">
        <v>513</v>
      </c>
      <c r="B15" s="166" t="s">
        <v>108</v>
      </c>
      <c r="C15" s="166" t="s">
        <v>504</v>
      </c>
      <c r="D15" s="166" t="s">
        <v>504</v>
      </c>
      <c r="E15" s="168">
        <v>0</v>
      </c>
    </row>
    <row r="16" ht="15" customHeight="1" spans="1:5">
      <c r="A16" s="167" t="s">
        <v>514</v>
      </c>
      <c r="B16" s="166" t="s">
        <v>111</v>
      </c>
      <c r="C16" s="166" t="s">
        <v>504</v>
      </c>
      <c r="D16" s="166" t="s">
        <v>504</v>
      </c>
      <c r="E16" s="166" t="s">
        <v>504</v>
      </c>
    </row>
    <row r="17" ht="15" customHeight="1" spans="1:5">
      <c r="A17" s="167" t="s">
        <v>515</v>
      </c>
      <c r="B17" s="166" t="s">
        <v>114</v>
      </c>
      <c r="C17" s="166" t="s">
        <v>504</v>
      </c>
      <c r="D17" s="166" t="s">
        <v>504</v>
      </c>
      <c r="E17" s="169">
        <v>0</v>
      </c>
    </row>
    <row r="18" ht="15" customHeight="1" spans="1:5">
      <c r="A18" s="167" t="s">
        <v>516</v>
      </c>
      <c r="B18" s="166" t="s">
        <v>117</v>
      </c>
      <c r="C18" s="166" t="s">
        <v>504</v>
      </c>
      <c r="D18" s="166" t="s">
        <v>504</v>
      </c>
      <c r="E18" s="169">
        <v>0</v>
      </c>
    </row>
    <row r="19" ht="15" customHeight="1" spans="1:5">
      <c r="A19" s="167" t="s">
        <v>517</v>
      </c>
      <c r="B19" s="166" t="s">
        <v>120</v>
      </c>
      <c r="C19" s="166" t="s">
        <v>504</v>
      </c>
      <c r="D19" s="166" t="s">
        <v>504</v>
      </c>
      <c r="E19" s="169">
        <v>0</v>
      </c>
    </row>
    <row r="20" ht="15" customHeight="1" spans="1:5">
      <c r="A20" s="167" t="s">
        <v>518</v>
      </c>
      <c r="B20" s="166" t="s">
        <v>123</v>
      </c>
      <c r="C20" s="166" t="s">
        <v>504</v>
      </c>
      <c r="D20" s="166" t="s">
        <v>504</v>
      </c>
      <c r="E20" s="169">
        <v>1</v>
      </c>
    </row>
    <row r="21" ht="15" customHeight="1" spans="1:5">
      <c r="A21" s="167" t="s">
        <v>519</v>
      </c>
      <c r="B21" s="166" t="s">
        <v>126</v>
      </c>
      <c r="C21" s="166" t="s">
        <v>504</v>
      </c>
      <c r="D21" s="166" t="s">
        <v>504</v>
      </c>
      <c r="E21" s="169">
        <v>4</v>
      </c>
    </row>
    <row r="22" ht="15" customHeight="1" spans="1:5">
      <c r="A22" s="167" t="s">
        <v>520</v>
      </c>
      <c r="B22" s="166" t="s">
        <v>129</v>
      </c>
      <c r="C22" s="166" t="s">
        <v>504</v>
      </c>
      <c r="D22" s="166" t="s">
        <v>504</v>
      </c>
      <c r="E22" s="169">
        <v>0</v>
      </c>
    </row>
    <row r="23" ht="15" customHeight="1" spans="1:5">
      <c r="A23" s="167" t="s">
        <v>521</v>
      </c>
      <c r="B23" s="166" t="s">
        <v>132</v>
      </c>
      <c r="C23" s="166" t="s">
        <v>504</v>
      </c>
      <c r="D23" s="166" t="s">
        <v>504</v>
      </c>
      <c r="E23" s="169">
        <v>32</v>
      </c>
    </row>
    <row r="24" ht="15" customHeight="1" spans="1:5">
      <c r="A24" s="167" t="s">
        <v>522</v>
      </c>
      <c r="B24" s="166" t="s">
        <v>135</v>
      </c>
      <c r="C24" s="166" t="s">
        <v>504</v>
      </c>
      <c r="D24" s="166" t="s">
        <v>504</v>
      </c>
      <c r="E24" s="169">
        <v>0</v>
      </c>
    </row>
    <row r="25" ht="15" customHeight="1" spans="1:5">
      <c r="A25" s="167" t="s">
        <v>523</v>
      </c>
      <c r="B25" s="166" t="s">
        <v>138</v>
      </c>
      <c r="C25" s="166" t="s">
        <v>504</v>
      </c>
      <c r="D25" s="166" t="s">
        <v>504</v>
      </c>
      <c r="E25" s="169">
        <v>0</v>
      </c>
    </row>
    <row r="26" ht="15" customHeight="1" spans="1:5">
      <c r="A26" s="167" t="s">
        <v>524</v>
      </c>
      <c r="B26" s="166" t="s">
        <v>141</v>
      </c>
      <c r="C26" s="166" t="s">
        <v>504</v>
      </c>
      <c r="D26" s="166" t="s">
        <v>504</v>
      </c>
      <c r="E26" s="169">
        <v>0</v>
      </c>
    </row>
    <row r="27" ht="41.25" customHeight="1" spans="1:5">
      <c r="A27" s="170" t="s">
        <v>534</v>
      </c>
      <c r="B27" s="170"/>
      <c r="C27" s="170"/>
      <c r="D27" s="170"/>
      <c r="E27" s="170"/>
    </row>
    <row r="29" spans="3:3">
      <c r="C29" s="171" t="s">
        <v>530</v>
      </c>
    </row>
  </sheetData>
  <mergeCells count="2">
    <mergeCell ref="A27:E27"/>
    <mergeCell ref="B4:B5"/>
  </mergeCells>
  <printOptions horizontalCentered="1"/>
  <pageMargins left="0.751388888888889" right="0.751388888888889" top="1" bottom="1" header="0.298611111111111" footer="0.298611111111111"/>
  <pageSetup paperSize="9" scale="96"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90" zoomScaleNormal="90" workbookViewId="0">
      <selection activeCell="I26" sqref="I26"/>
    </sheetView>
  </sheetViews>
  <sheetFormatPr defaultColWidth="9.025" defaultRowHeight="13.5"/>
  <cols>
    <col min="3" max="3" width="15.275"/>
    <col min="4" max="4" width="15.275" customWidth="1"/>
    <col min="5" max="5" width="12.8166666666667" customWidth="1"/>
    <col min="6" max="6" width="15.275" customWidth="1"/>
    <col min="7" max="10" width="12.8166666666667" customWidth="1"/>
    <col min="11" max="11" width="11.5416666666667" customWidth="1"/>
    <col min="12" max="13" width="12.3166666666667" customWidth="1"/>
    <col min="14" max="15" width="12.8166666666667" customWidth="1"/>
    <col min="17" max="17" width="15.275" customWidth="1"/>
  </cols>
  <sheetData>
    <row r="1" ht="28" customHeight="1" spans="1:21">
      <c r="A1" s="130" t="s">
        <v>535</v>
      </c>
      <c r="B1" s="130"/>
      <c r="C1" s="130"/>
      <c r="D1" s="130"/>
      <c r="E1" s="130"/>
      <c r="F1" s="130"/>
      <c r="G1" s="130"/>
      <c r="H1" s="130"/>
      <c r="I1" s="130"/>
      <c r="J1" s="130"/>
      <c r="K1" s="130"/>
      <c r="L1" s="130"/>
      <c r="M1" s="130"/>
      <c r="N1" s="147"/>
      <c r="O1" s="130"/>
      <c r="P1" s="130"/>
      <c r="Q1" s="130"/>
      <c r="R1" s="130"/>
      <c r="S1" s="130"/>
      <c r="T1" s="130"/>
      <c r="U1" s="130"/>
    </row>
    <row r="2" ht="28" customHeight="1" spans="1:21">
      <c r="A2" s="131"/>
      <c r="B2" s="131"/>
      <c r="C2" s="131"/>
      <c r="D2" s="131"/>
      <c r="E2" s="131"/>
      <c r="F2" s="131"/>
      <c r="G2" s="131"/>
      <c r="H2" s="131"/>
      <c r="I2" s="131"/>
      <c r="J2" s="131"/>
      <c r="K2" s="131"/>
      <c r="L2" s="131"/>
      <c r="M2" s="131"/>
      <c r="N2" s="148"/>
      <c r="O2" s="149"/>
      <c r="P2" s="149"/>
      <c r="Q2" s="149"/>
      <c r="R2" s="149"/>
      <c r="S2" s="149"/>
      <c r="T2" s="149"/>
      <c r="U2" s="158" t="s">
        <v>536</v>
      </c>
    </row>
    <row r="3" ht="28" customHeight="1" spans="1:21">
      <c r="A3" s="132" t="s">
        <v>64</v>
      </c>
      <c r="B3" s="133"/>
      <c r="C3" s="133"/>
      <c r="D3" s="133"/>
      <c r="E3" s="134"/>
      <c r="F3" s="134"/>
      <c r="G3" s="133"/>
      <c r="H3" s="133"/>
      <c r="I3" s="133"/>
      <c r="J3" s="133"/>
      <c r="K3" s="133"/>
      <c r="L3" s="133"/>
      <c r="M3" s="133"/>
      <c r="N3" s="148"/>
      <c r="O3" s="149"/>
      <c r="P3" s="149"/>
      <c r="Q3" s="149"/>
      <c r="R3" s="149"/>
      <c r="S3" s="149"/>
      <c r="T3" s="149"/>
      <c r="U3" s="158" t="s">
        <v>65</v>
      </c>
    </row>
    <row r="4" ht="28" customHeight="1" spans="1:21">
      <c r="A4" s="135" t="s">
        <v>68</v>
      </c>
      <c r="B4" s="135" t="s">
        <v>69</v>
      </c>
      <c r="C4" s="136" t="s">
        <v>537</v>
      </c>
      <c r="D4" s="137" t="s">
        <v>538</v>
      </c>
      <c r="E4" s="135" t="s">
        <v>539</v>
      </c>
      <c r="F4" s="138" t="s">
        <v>540</v>
      </c>
      <c r="G4" s="139"/>
      <c r="H4" s="139"/>
      <c r="I4" s="139"/>
      <c r="J4" s="139"/>
      <c r="K4" s="139"/>
      <c r="L4" s="139"/>
      <c r="M4" s="139"/>
      <c r="N4" s="150"/>
      <c r="O4" s="151"/>
      <c r="P4" s="152" t="s">
        <v>541</v>
      </c>
      <c r="Q4" s="135" t="s">
        <v>542</v>
      </c>
      <c r="R4" s="136" t="s">
        <v>543</v>
      </c>
      <c r="S4" s="159"/>
      <c r="T4" s="160" t="s">
        <v>544</v>
      </c>
      <c r="U4" s="159"/>
    </row>
    <row r="5" ht="33" customHeight="1" spans="1:21">
      <c r="A5" s="135"/>
      <c r="B5" s="135"/>
      <c r="C5" s="140"/>
      <c r="D5" s="137"/>
      <c r="E5" s="135"/>
      <c r="F5" s="141" t="s">
        <v>185</v>
      </c>
      <c r="G5" s="141"/>
      <c r="H5" s="141" t="s">
        <v>545</v>
      </c>
      <c r="I5" s="141"/>
      <c r="J5" s="153" t="s">
        <v>546</v>
      </c>
      <c r="K5" s="154"/>
      <c r="L5" s="155" t="s">
        <v>547</v>
      </c>
      <c r="M5" s="155"/>
      <c r="N5" s="156" t="s">
        <v>548</v>
      </c>
      <c r="O5" s="156"/>
      <c r="P5" s="152"/>
      <c r="Q5" s="135"/>
      <c r="R5" s="142"/>
      <c r="S5" s="161"/>
      <c r="T5" s="162"/>
      <c r="U5" s="161"/>
    </row>
    <row r="6" ht="33" customHeight="1" spans="1:21">
      <c r="A6" s="135"/>
      <c r="B6" s="135"/>
      <c r="C6" s="142"/>
      <c r="D6" s="137"/>
      <c r="E6" s="135"/>
      <c r="F6" s="141" t="s">
        <v>549</v>
      </c>
      <c r="G6" s="143" t="s">
        <v>550</v>
      </c>
      <c r="H6" s="141" t="s">
        <v>549</v>
      </c>
      <c r="I6" s="143" t="s">
        <v>550</v>
      </c>
      <c r="J6" s="141" t="s">
        <v>549</v>
      </c>
      <c r="K6" s="143" t="s">
        <v>550</v>
      </c>
      <c r="L6" s="141" t="s">
        <v>549</v>
      </c>
      <c r="M6" s="143" t="s">
        <v>550</v>
      </c>
      <c r="N6" s="141" t="s">
        <v>549</v>
      </c>
      <c r="O6" s="143" t="s">
        <v>550</v>
      </c>
      <c r="P6" s="152"/>
      <c r="Q6" s="135"/>
      <c r="R6" s="141" t="s">
        <v>549</v>
      </c>
      <c r="S6" s="163" t="s">
        <v>550</v>
      </c>
      <c r="T6" s="141" t="s">
        <v>549</v>
      </c>
      <c r="U6" s="143" t="s">
        <v>550</v>
      </c>
    </row>
    <row r="7" ht="28" customHeight="1" spans="1:21">
      <c r="A7" s="135" t="s">
        <v>72</v>
      </c>
      <c r="B7" s="135"/>
      <c r="C7" s="135">
        <v>1</v>
      </c>
      <c r="D7" s="144">
        <v>2</v>
      </c>
      <c r="E7" s="135">
        <v>3</v>
      </c>
      <c r="F7" s="135">
        <v>4</v>
      </c>
      <c r="G7" s="143" t="s">
        <v>90</v>
      </c>
      <c r="H7" s="135">
        <v>6</v>
      </c>
      <c r="I7" s="135">
        <v>7</v>
      </c>
      <c r="J7" s="143" t="s">
        <v>102</v>
      </c>
      <c r="K7" s="135">
        <v>9</v>
      </c>
      <c r="L7" s="135">
        <v>10</v>
      </c>
      <c r="M7" s="143" t="s">
        <v>111</v>
      </c>
      <c r="N7" s="135">
        <v>12</v>
      </c>
      <c r="O7" s="135">
        <v>13</v>
      </c>
      <c r="P7" s="143" t="s">
        <v>120</v>
      </c>
      <c r="Q7" s="135">
        <v>15</v>
      </c>
      <c r="R7" s="135">
        <v>16</v>
      </c>
      <c r="S7" s="143" t="s">
        <v>129</v>
      </c>
      <c r="T7" s="135">
        <v>18</v>
      </c>
      <c r="U7" s="135">
        <v>19</v>
      </c>
    </row>
    <row r="8" s="129" customFormat="1" ht="28" customHeight="1" spans="1:21">
      <c r="A8" s="135" t="s">
        <v>190</v>
      </c>
      <c r="B8" s="135">
        <v>1</v>
      </c>
      <c r="C8" s="145">
        <v>5114314.4</v>
      </c>
      <c r="D8" s="141">
        <f>E8+F8+P8+Q8+R8+T8</f>
        <v>5761175.8</v>
      </c>
      <c r="E8" s="141">
        <v>124143.72</v>
      </c>
      <c r="F8" s="141">
        <f>H8+J8+L8+N8</f>
        <v>1194361.08</v>
      </c>
      <c r="G8" s="141">
        <f>I8+K8+M8+O8</f>
        <v>547499.68</v>
      </c>
      <c r="H8" s="141">
        <v>293789.08</v>
      </c>
      <c r="I8" s="141">
        <v>245361.88</v>
      </c>
      <c r="J8" s="141">
        <v>140220</v>
      </c>
      <c r="K8" s="141">
        <v>84716.06</v>
      </c>
      <c r="L8" s="141">
        <v>0</v>
      </c>
      <c r="M8" s="141">
        <v>0</v>
      </c>
      <c r="N8" s="155">
        <v>760352</v>
      </c>
      <c r="O8" s="155">
        <v>217421.74</v>
      </c>
      <c r="P8" s="157">
        <v>0</v>
      </c>
      <c r="Q8" s="155">
        <v>4442670</v>
      </c>
      <c r="R8" s="157">
        <v>1</v>
      </c>
      <c r="S8" s="157">
        <v>1</v>
      </c>
      <c r="T8" s="157">
        <v>0</v>
      </c>
      <c r="U8" s="157">
        <v>0</v>
      </c>
    </row>
    <row r="9" ht="43" customHeight="1" spans="1:21">
      <c r="A9" s="146" t="s">
        <v>551</v>
      </c>
      <c r="B9" s="146"/>
      <c r="C9" s="146"/>
      <c r="D9" s="146"/>
      <c r="E9" s="146"/>
      <c r="F9" s="146"/>
      <c r="G9" s="146"/>
      <c r="H9" s="146"/>
      <c r="I9" s="146"/>
      <c r="J9" s="146"/>
      <c r="K9" s="146"/>
      <c r="L9" s="146"/>
      <c r="M9" s="146"/>
      <c r="N9" s="146"/>
      <c r="O9" s="146"/>
      <c r="P9" s="146"/>
      <c r="Q9" s="146"/>
      <c r="R9" s="146"/>
      <c r="S9" s="146"/>
      <c r="T9" s="146"/>
      <c r="U9"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51388888888889" right="0.751388888888889" top="1" bottom="1" header="0.5" footer="0.5"/>
  <pageSetup paperSize="9" scale="53"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70" zoomScaleNormal="70" topLeftCell="A4" workbookViewId="0">
      <selection activeCell="C10" sqref="C10"/>
    </sheetView>
  </sheetViews>
  <sheetFormatPr defaultColWidth="9" defaultRowHeight="13.5" outlineLevelCol="2"/>
  <cols>
    <col min="1" max="1" width="22.8333333333333" style="1" customWidth="1"/>
    <col min="2" max="2" width="31.0916666666667" style="1" customWidth="1"/>
    <col min="3" max="3" width="178.925" style="1" customWidth="1"/>
    <col min="4" max="16384" width="9" style="1"/>
  </cols>
  <sheetData>
    <row r="1" s="1" customFormat="1" ht="24.75" spans="1:3">
      <c r="A1" s="2" t="s">
        <v>552</v>
      </c>
      <c r="B1" s="2"/>
      <c r="C1" s="2"/>
    </row>
    <row r="2" s="1" customFormat="1" ht="24.75" spans="1:3">
      <c r="A2" s="2"/>
      <c r="B2" s="2"/>
      <c r="C2" s="40" t="s">
        <v>553</v>
      </c>
    </row>
    <row r="3" s="1" customFormat="1" ht="15" spans="1:3">
      <c r="A3" s="117" t="s">
        <v>64</v>
      </c>
      <c r="B3" s="117"/>
      <c r="C3" s="40" t="s">
        <v>554</v>
      </c>
    </row>
    <row r="4" s="1" customFormat="1" ht="125" customHeight="1" spans="1:3">
      <c r="A4" s="118" t="s">
        <v>555</v>
      </c>
      <c r="B4" s="119" t="s">
        <v>556</v>
      </c>
      <c r="C4" s="120" t="s">
        <v>557</v>
      </c>
    </row>
    <row r="5" s="1" customFormat="1" ht="101" customHeight="1" spans="1:3">
      <c r="A5" s="118"/>
      <c r="B5" s="121" t="s">
        <v>558</v>
      </c>
      <c r="C5" s="122" t="s">
        <v>559</v>
      </c>
    </row>
    <row r="6" s="1" customFormat="1" ht="94" customHeight="1" spans="1:3">
      <c r="A6" s="118"/>
      <c r="B6" s="121" t="s">
        <v>560</v>
      </c>
      <c r="C6" s="123" t="s">
        <v>561</v>
      </c>
    </row>
    <row r="7" s="1" customFormat="1" ht="81" customHeight="1" spans="1:3">
      <c r="A7" s="118"/>
      <c r="B7" s="121" t="s">
        <v>562</v>
      </c>
      <c r="C7" s="123" t="s">
        <v>563</v>
      </c>
    </row>
    <row r="8" s="1" customFormat="1" ht="44" customHeight="1" spans="1:3">
      <c r="A8" s="118"/>
      <c r="B8" s="121" t="s">
        <v>564</v>
      </c>
      <c r="C8" s="124" t="s">
        <v>565</v>
      </c>
    </row>
    <row r="9" s="1" customFormat="1" ht="64" customHeight="1" spans="1:3">
      <c r="A9" s="125" t="s">
        <v>566</v>
      </c>
      <c r="B9" s="121" t="s">
        <v>567</v>
      </c>
      <c r="C9" s="126" t="s">
        <v>568</v>
      </c>
    </row>
    <row r="10" s="1" customFormat="1" ht="43" customHeight="1" spans="1:3">
      <c r="A10" s="125"/>
      <c r="B10" s="127" t="s">
        <v>569</v>
      </c>
      <c r="C10" s="123" t="s">
        <v>570</v>
      </c>
    </row>
    <row r="11" s="1" customFormat="1" ht="62" customHeight="1" spans="1:3">
      <c r="A11" s="128" t="s">
        <v>571</v>
      </c>
      <c r="B11" s="128"/>
      <c r="C11" s="123" t="s">
        <v>572</v>
      </c>
    </row>
    <row r="12" s="1" customFormat="1" ht="62" customHeight="1" spans="1:3">
      <c r="A12" s="128" t="s">
        <v>573</v>
      </c>
      <c r="B12" s="128"/>
      <c r="C12" s="122" t="s">
        <v>574</v>
      </c>
    </row>
    <row r="13" s="1" customFormat="1" ht="55" customHeight="1" spans="1:3">
      <c r="A13" s="128" t="s">
        <v>575</v>
      </c>
      <c r="B13" s="128"/>
      <c r="C13" s="123" t="s">
        <v>576</v>
      </c>
    </row>
    <row r="14" s="1" customFormat="1" ht="83" customHeight="1" spans="1:3">
      <c r="A14" s="128" t="s">
        <v>577</v>
      </c>
      <c r="B14" s="128"/>
      <c r="C14" s="123" t="s">
        <v>578</v>
      </c>
    </row>
    <row r="15" s="1" customFormat="1" ht="39" customHeight="1" spans="1:3">
      <c r="A15" s="128" t="s">
        <v>579</v>
      </c>
      <c r="B15" s="128"/>
      <c r="C15" s="126" t="s">
        <v>580</v>
      </c>
    </row>
  </sheetData>
  <mergeCells count="9">
    <mergeCell ref="A1:C1"/>
    <mergeCell ref="A3:B3"/>
    <mergeCell ref="A11:B11"/>
    <mergeCell ref="A12:B12"/>
    <mergeCell ref="A13:B13"/>
    <mergeCell ref="A14:B14"/>
    <mergeCell ref="A15:B15"/>
    <mergeCell ref="A4:A8"/>
    <mergeCell ref="A9:A10"/>
  </mergeCells>
  <printOptions horizontalCentered="1"/>
  <pageMargins left="0.751388888888889" right="0.751388888888889" top="1" bottom="1" header="0.5" footer="0.5"/>
  <pageSetup paperSize="9" scale="48"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5"/>
  <sheetViews>
    <sheetView zoomScale="70" zoomScaleNormal="70" workbookViewId="0">
      <selection activeCell="P12" sqref="P10:P12"/>
    </sheetView>
  </sheetViews>
  <sheetFormatPr defaultColWidth="9" defaultRowHeight="13.5"/>
  <cols>
    <col min="1" max="1" width="11.625" style="1" customWidth="1"/>
    <col min="2" max="2" width="20.625" style="1" customWidth="1"/>
    <col min="3" max="3" width="35.35" style="1" customWidth="1"/>
    <col min="4" max="4" width="32.85" style="1" customWidth="1"/>
    <col min="5" max="7" width="15.625" style="1" customWidth="1"/>
    <col min="8" max="9" width="13.625" style="1" customWidth="1"/>
    <col min="10" max="10" width="12.625" style="1" customWidth="1"/>
    <col min="11" max="11" width="64.1083333333333" style="1" customWidth="1"/>
    <col min="12" max="16384" width="9" style="1"/>
  </cols>
  <sheetData>
    <row r="1" s="1" customFormat="1" ht="26.25" customHeight="1" spans="1:11">
      <c r="A1" s="2" t="s">
        <v>581</v>
      </c>
      <c r="B1" s="2"/>
      <c r="C1" s="2"/>
      <c r="D1" s="2"/>
      <c r="E1" s="2"/>
      <c r="F1" s="2"/>
      <c r="G1" s="2"/>
      <c r="H1" s="2"/>
      <c r="I1" s="2"/>
      <c r="J1" s="2"/>
      <c r="K1" s="2"/>
    </row>
    <row r="2" s="1" customFormat="1" ht="18" customHeight="1" spans="1:11">
      <c r="A2" s="2"/>
      <c r="B2" s="2"/>
      <c r="C2" s="2"/>
      <c r="D2" s="2"/>
      <c r="E2" s="2"/>
      <c r="F2" s="2"/>
      <c r="G2" s="2"/>
      <c r="H2" s="2"/>
      <c r="I2" s="2"/>
      <c r="J2" s="2"/>
      <c r="K2" s="40" t="s">
        <v>582</v>
      </c>
    </row>
    <row r="3" s="1" customFormat="1" ht="18" customHeight="1" spans="1:11">
      <c r="A3" s="2"/>
      <c r="B3" s="2"/>
      <c r="C3" s="2"/>
      <c r="D3" s="2"/>
      <c r="E3" s="2"/>
      <c r="F3" s="2"/>
      <c r="G3" s="2"/>
      <c r="H3" s="2"/>
      <c r="I3" s="2"/>
      <c r="J3" s="2"/>
      <c r="K3" s="40" t="s">
        <v>554</v>
      </c>
    </row>
    <row r="4" s="1" customFormat="1" ht="29" customHeight="1" spans="1:11">
      <c r="A4" s="57" t="s">
        <v>583</v>
      </c>
      <c r="B4" s="57"/>
      <c r="C4" s="57"/>
      <c r="D4" s="57"/>
      <c r="E4" s="57"/>
      <c r="F4" s="57"/>
      <c r="G4" s="57"/>
      <c r="H4" s="57"/>
      <c r="I4" s="57"/>
      <c r="J4" s="57"/>
      <c r="K4" s="57"/>
    </row>
    <row r="5" s="1" customFormat="1" ht="15.75" customHeight="1" spans="1:11">
      <c r="A5" s="58" t="s">
        <v>584</v>
      </c>
      <c r="B5" s="59"/>
      <c r="C5" s="60" t="s">
        <v>585</v>
      </c>
      <c r="D5" s="60"/>
      <c r="E5" s="60"/>
      <c r="F5" s="60"/>
      <c r="G5" s="60"/>
      <c r="H5" s="60"/>
      <c r="I5" s="60"/>
      <c r="J5" s="60"/>
      <c r="K5" s="60"/>
    </row>
    <row r="6" s="1" customFormat="1" spans="1:11">
      <c r="A6" s="61"/>
      <c r="B6" s="62"/>
      <c r="C6" s="60"/>
      <c r="D6" s="60"/>
      <c r="E6" s="60"/>
      <c r="F6" s="60"/>
      <c r="G6" s="60"/>
      <c r="H6" s="60"/>
      <c r="I6" s="60"/>
      <c r="J6" s="60"/>
      <c r="K6" s="60"/>
    </row>
    <row r="7" s="1" customFormat="1" ht="15" customHeight="1" spans="1:11">
      <c r="A7" s="63" t="s">
        <v>586</v>
      </c>
      <c r="B7" s="64"/>
      <c r="C7" s="65" t="s">
        <v>587</v>
      </c>
      <c r="D7" s="65"/>
      <c r="E7" s="66" t="s">
        <v>588</v>
      </c>
      <c r="F7" s="66" t="s">
        <v>589</v>
      </c>
      <c r="G7" s="66" t="s">
        <v>590</v>
      </c>
      <c r="H7" s="60" t="s">
        <v>591</v>
      </c>
      <c r="I7" s="60" t="s">
        <v>592</v>
      </c>
      <c r="J7" s="66" t="s">
        <v>593</v>
      </c>
      <c r="K7" s="65" t="s">
        <v>594</v>
      </c>
    </row>
    <row r="8" s="1" customFormat="1" spans="1:11">
      <c r="A8" s="67"/>
      <c r="B8" s="68"/>
      <c r="C8" s="65"/>
      <c r="D8" s="65"/>
      <c r="E8" s="69"/>
      <c r="F8" s="69"/>
      <c r="G8" s="69"/>
      <c r="H8" s="60"/>
      <c r="I8" s="60"/>
      <c r="J8" s="69"/>
      <c r="K8" s="65"/>
    </row>
    <row r="9" s="1" customFormat="1" ht="20" customHeight="1" spans="1:11">
      <c r="A9" s="67"/>
      <c r="B9" s="68"/>
      <c r="C9" s="65" t="s">
        <v>595</v>
      </c>
      <c r="D9" s="65"/>
      <c r="E9" s="70">
        <v>607.16</v>
      </c>
      <c r="F9" s="60">
        <f>G9-E9</f>
        <v>-124.29</v>
      </c>
      <c r="G9" s="71">
        <v>482.87</v>
      </c>
      <c r="H9" s="71">
        <v>482.87</v>
      </c>
      <c r="I9" s="106">
        <v>100</v>
      </c>
      <c r="J9" s="65" t="s">
        <v>596</v>
      </c>
      <c r="K9" s="107" t="s">
        <v>596</v>
      </c>
    </row>
    <row r="10" s="1" customFormat="1" ht="20" customHeight="1" spans="1:11">
      <c r="A10" s="67"/>
      <c r="B10" s="68"/>
      <c r="C10" s="60" t="s">
        <v>231</v>
      </c>
      <c r="D10" s="65" t="s">
        <v>595</v>
      </c>
      <c r="E10" s="70">
        <v>461.35</v>
      </c>
      <c r="F10" s="60">
        <f>G10-E10</f>
        <v>-76.61</v>
      </c>
      <c r="G10" s="70">
        <v>384.74</v>
      </c>
      <c r="H10" s="70">
        <v>384.74</v>
      </c>
      <c r="I10" s="106">
        <v>100</v>
      </c>
      <c r="J10" s="65" t="s">
        <v>596</v>
      </c>
      <c r="K10" s="107"/>
    </row>
    <row r="11" s="1" customFormat="1" ht="20" customHeight="1" spans="1:11">
      <c r="A11" s="67"/>
      <c r="B11" s="68"/>
      <c r="C11" s="60" t="s">
        <v>232</v>
      </c>
      <c r="D11" s="65" t="s">
        <v>595</v>
      </c>
      <c r="E11" s="70">
        <v>145.81</v>
      </c>
      <c r="F11" s="60">
        <f>G11-E11</f>
        <v>-47.68</v>
      </c>
      <c r="G11" s="70">
        <v>98.13</v>
      </c>
      <c r="H11" s="70">
        <v>98.13</v>
      </c>
      <c r="I11" s="106">
        <v>100</v>
      </c>
      <c r="J11" s="65" t="s">
        <v>596</v>
      </c>
      <c r="K11" s="107"/>
    </row>
    <row r="12" s="1" customFormat="1" ht="15" customHeight="1" spans="1:11">
      <c r="A12" s="67"/>
      <c r="B12" s="68"/>
      <c r="C12" s="60"/>
      <c r="D12" s="72" t="s">
        <v>597</v>
      </c>
      <c r="E12" s="65">
        <v>106.92</v>
      </c>
      <c r="F12" s="66">
        <f>G12-E12</f>
        <v>-37.18</v>
      </c>
      <c r="G12" s="65">
        <v>69.74</v>
      </c>
      <c r="H12" s="73">
        <v>69.74</v>
      </c>
      <c r="I12" s="106">
        <v>100</v>
      </c>
      <c r="J12" s="85" t="s">
        <v>596</v>
      </c>
      <c r="K12" s="107"/>
    </row>
    <row r="13" s="1" customFormat="1" ht="15" customHeight="1" spans="1:11">
      <c r="A13" s="67"/>
      <c r="B13" s="68"/>
      <c r="C13" s="60"/>
      <c r="D13" s="74" t="s">
        <v>598</v>
      </c>
      <c r="E13" s="65"/>
      <c r="F13" s="69"/>
      <c r="G13" s="65"/>
      <c r="H13" s="73"/>
      <c r="I13" s="108"/>
      <c r="J13" s="88"/>
      <c r="K13" s="107"/>
    </row>
    <row r="14" s="1" customFormat="1" ht="15" customHeight="1" spans="1:11">
      <c r="A14" s="67"/>
      <c r="B14" s="68"/>
      <c r="C14" s="60"/>
      <c r="D14" s="75" t="s">
        <v>599</v>
      </c>
      <c r="E14" s="76">
        <v>5.02</v>
      </c>
      <c r="F14" s="66">
        <f>G14-E14</f>
        <v>-4.92</v>
      </c>
      <c r="G14" s="76">
        <v>0.1</v>
      </c>
      <c r="H14" s="77">
        <v>0.1</v>
      </c>
      <c r="I14" s="106">
        <v>100</v>
      </c>
      <c r="J14" s="85" t="s">
        <v>596</v>
      </c>
      <c r="K14" s="107"/>
    </row>
    <row r="15" s="1" customFormat="1" ht="15" customHeight="1" spans="1:11">
      <c r="A15" s="67"/>
      <c r="B15" s="68"/>
      <c r="C15" s="60"/>
      <c r="D15" s="78"/>
      <c r="E15" s="65"/>
      <c r="F15" s="69"/>
      <c r="G15" s="65"/>
      <c r="H15" s="73"/>
      <c r="I15" s="108"/>
      <c r="J15" s="88"/>
      <c r="K15" s="107"/>
    </row>
    <row r="16" s="1" customFormat="1" ht="15" customHeight="1" spans="1:11">
      <c r="A16" s="67"/>
      <c r="B16" s="68"/>
      <c r="C16" s="60"/>
      <c r="D16" s="75" t="s">
        <v>600</v>
      </c>
      <c r="E16" s="76">
        <v>38.89</v>
      </c>
      <c r="F16" s="79">
        <f>G16-E16</f>
        <v>-10.5</v>
      </c>
      <c r="G16" s="65">
        <v>28.39</v>
      </c>
      <c r="H16" s="73">
        <v>28.39</v>
      </c>
      <c r="I16" s="106">
        <v>100</v>
      </c>
      <c r="J16" s="85" t="s">
        <v>596</v>
      </c>
      <c r="K16" s="107"/>
    </row>
    <row r="17" s="1" customFormat="1" ht="15" customHeight="1" spans="1:11">
      <c r="A17" s="80"/>
      <c r="B17" s="81"/>
      <c r="C17" s="60"/>
      <c r="D17" s="78"/>
      <c r="E17" s="65"/>
      <c r="F17" s="82"/>
      <c r="G17" s="65"/>
      <c r="H17" s="73"/>
      <c r="I17" s="108"/>
      <c r="J17" s="88"/>
      <c r="K17" s="107"/>
    </row>
    <row r="18" s="1" customFormat="1" ht="37" customHeight="1" spans="1:11">
      <c r="A18" s="63" t="s">
        <v>601</v>
      </c>
      <c r="B18" s="64"/>
      <c r="C18" s="83" t="s">
        <v>602</v>
      </c>
      <c r="D18" s="83"/>
      <c r="E18" s="83"/>
      <c r="F18" s="83"/>
      <c r="G18" s="83"/>
      <c r="H18" s="83"/>
      <c r="I18" s="83"/>
      <c r="J18" s="83"/>
      <c r="K18" s="83"/>
    </row>
    <row r="19" s="1" customFormat="1" ht="37" customHeight="1" spans="1:11">
      <c r="A19" s="67"/>
      <c r="B19" s="68"/>
      <c r="C19" s="83"/>
      <c r="D19" s="83"/>
      <c r="E19" s="83"/>
      <c r="F19" s="83"/>
      <c r="G19" s="83"/>
      <c r="H19" s="83"/>
      <c r="I19" s="83"/>
      <c r="J19" s="83"/>
      <c r="K19" s="83"/>
    </row>
    <row r="20" s="1" customFormat="1" ht="12" customHeight="1" spans="1:11">
      <c r="A20" s="80"/>
      <c r="B20" s="81"/>
      <c r="C20" s="83"/>
      <c r="D20" s="83"/>
      <c r="E20" s="83"/>
      <c r="F20" s="83"/>
      <c r="G20" s="83"/>
      <c r="H20" s="83"/>
      <c r="I20" s="83"/>
      <c r="J20" s="83"/>
      <c r="K20" s="83"/>
    </row>
    <row r="21" s="1" customFormat="1" ht="29" customHeight="1" spans="1:11">
      <c r="A21" s="57" t="s">
        <v>603</v>
      </c>
      <c r="B21" s="57"/>
      <c r="C21" s="57"/>
      <c r="D21" s="57"/>
      <c r="E21" s="57"/>
      <c r="F21" s="57"/>
      <c r="G21" s="57"/>
      <c r="H21" s="84"/>
      <c r="I21" s="84"/>
      <c r="J21" s="57"/>
      <c r="K21" s="57"/>
    </row>
    <row r="22" s="1" customFormat="1" ht="21" customHeight="1" spans="1:11">
      <c r="A22" s="65" t="s">
        <v>604</v>
      </c>
      <c r="B22" s="65"/>
      <c r="C22" s="65"/>
      <c r="D22" s="85" t="s">
        <v>605</v>
      </c>
      <c r="E22" s="66" t="s">
        <v>606</v>
      </c>
      <c r="F22" s="63" t="s">
        <v>607</v>
      </c>
      <c r="G22" s="64"/>
      <c r="H22" s="63" t="s">
        <v>608</v>
      </c>
      <c r="I22" s="64"/>
      <c r="J22" s="63" t="s">
        <v>609</v>
      </c>
      <c r="K22" s="64"/>
    </row>
    <row r="23" s="1" customFormat="1" ht="12" customHeight="1" spans="1:11">
      <c r="A23" s="65" t="s">
        <v>610</v>
      </c>
      <c r="B23" s="65" t="s">
        <v>611</v>
      </c>
      <c r="C23" s="65" t="s">
        <v>612</v>
      </c>
      <c r="D23" s="86"/>
      <c r="E23" s="87"/>
      <c r="F23" s="67"/>
      <c r="G23" s="68"/>
      <c r="H23" s="67"/>
      <c r="I23" s="68"/>
      <c r="J23" s="67"/>
      <c r="K23" s="68"/>
    </row>
    <row r="24" s="1" customFormat="1" ht="12" customHeight="1" spans="1:11">
      <c r="A24" s="65"/>
      <c r="B24" s="65"/>
      <c r="C24" s="65"/>
      <c r="D24" s="88"/>
      <c r="E24" s="69"/>
      <c r="F24" s="80"/>
      <c r="G24" s="81"/>
      <c r="H24" s="80"/>
      <c r="I24" s="81"/>
      <c r="J24" s="80"/>
      <c r="K24" s="81"/>
    </row>
    <row r="25" ht="14.25" spans="1:11">
      <c r="A25" s="85" t="s">
        <v>613</v>
      </c>
      <c r="B25" s="65" t="s">
        <v>614</v>
      </c>
      <c r="C25" s="60" t="s">
        <v>615</v>
      </c>
      <c r="D25" s="60" t="s">
        <v>616</v>
      </c>
      <c r="E25" s="60">
        <v>1</v>
      </c>
      <c r="F25" s="60" t="s">
        <v>617</v>
      </c>
      <c r="G25" s="60"/>
      <c r="H25" s="89">
        <v>1</v>
      </c>
      <c r="I25" s="89"/>
      <c r="J25" s="109" t="s">
        <v>618</v>
      </c>
      <c r="K25" s="109"/>
    </row>
    <row r="26" ht="14.25" spans="1:11">
      <c r="A26" s="86"/>
      <c r="B26" s="65" t="s">
        <v>614</v>
      </c>
      <c r="C26" s="60" t="s">
        <v>619</v>
      </c>
      <c r="D26" s="60" t="s">
        <v>616</v>
      </c>
      <c r="E26" s="60">
        <v>1</v>
      </c>
      <c r="F26" s="60" t="s">
        <v>617</v>
      </c>
      <c r="G26" s="60"/>
      <c r="H26" s="89">
        <v>1</v>
      </c>
      <c r="I26" s="89"/>
      <c r="J26" s="109" t="s">
        <v>618</v>
      </c>
      <c r="K26" s="109"/>
    </row>
    <row r="27" ht="14.25" spans="1:11">
      <c r="A27" s="86"/>
      <c r="B27" s="65" t="s">
        <v>614</v>
      </c>
      <c r="C27" s="60" t="s">
        <v>620</v>
      </c>
      <c r="D27" s="60" t="s">
        <v>616</v>
      </c>
      <c r="E27" s="60">
        <v>2</v>
      </c>
      <c r="F27" s="60" t="s">
        <v>617</v>
      </c>
      <c r="G27" s="60"/>
      <c r="H27" s="89">
        <v>2</v>
      </c>
      <c r="I27" s="89"/>
      <c r="J27" s="109" t="s">
        <v>618</v>
      </c>
      <c r="K27" s="109"/>
    </row>
    <row r="28" ht="14.25" spans="1:11">
      <c r="A28" s="86"/>
      <c r="B28" s="65" t="s">
        <v>614</v>
      </c>
      <c r="C28" s="60" t="s">
        <v>621</v>
      </c>
      <c r="D28" s="60" t="s">
        <v>616</v>
      </c>
      <c r="E28" s="60">
        <v>1</v>
      </c>
      <c r="F28" s="60" t="s">
        <v>617</v>
      </c>
      <c r="G28" s="60"/>
      <c r="H28" s="89">
        <v>1</v>
      </c>
      <c r="I28" s="89"/>
      <c r="J28" s="109" t="s">
        <v>618</v>
      </c>
      <c r="K28" s="109"/>
    </row>
    <row r="29" ht="14.25" spans="1:11">
      <c r="A29" s="86"/>
      <c r="B29" s="65" t="s">
        <v>614</v>
      </c>
      <c r="C29" s="60" t="s">
        <v>622</v>
      </c>
      <c r="D29" s="60" t="s">
        <v>616</v>
      </c>
      <c r="E29" s="60">
        <v>9</v>
      </c>
      <c r="F29" s="60" t="s">
        <v>623</v>
      </c>
      <c r="G29" s="60"/>
      <c r="H29" s="89">
        <v>9</v>
      </c>
      <c r="I29" s="89"/>
      <c r="J29" s="109" t="s">
        <v>618</v>
      </c>
      <c r="K29" s="109"/>
    </row>
    <row r="30" ht="14.25" spans="1:11">
      <c r="A30" s="86"/>
      <c r="B30" s="65" t="s">
        <v>614</v>
      </c>
      <c r="C30" s="60" t="s">
        <v>624</v>
      </c>
      <c r="D30" s="60" t="s">
        <v>616</v>
      </c>
      <c r="E30" s="60">
        <v>120</v>
      </c>
      <c r="F30" s="60" t="s">
        <v>625</v>
      </c>
      <c r="G30" s="60"/>
      <c r="H30" s="89">
        <v>120</v>
      </c>
      <c r="I30" s="89"/>
      <c r="J30" s="109" t="s">
        <v>618</v>
      </c>
      <c r="K30" s="109"/>
    </row>
    <row r="31" ht="14.25" spans="1:11">
      <c r="A31" s="86"/>
      <c r="B31" s="65" t="s">
        <v>614</v>
      </c>
      <c r="C31" s="60" t="s">
        <v>626</v>
      </c>
      <c r="D31" s="60" t="s">
        <v>616</v>
      </c>
      <c r="E31" s="60">
        <v>15</v>
      </c>
      <c r="F31" s="60" t="s">
        <v>617</v>
      </c>
      <c r="G31" s="60"/>
      <c r="H31" s="89">
        <v>15</v>
      </c>
      <c r="I31" s="89"/>
      <c r="J31" s="109" t="s">
        <v>618</v>
      </c>
      <c r="K31" s="109"/>
    </row>
    <row r="32" ht="14.25" spans="1:11">
      <c r="A32" s="86"/>
      <c r="B32" s="65" t="s">
        <v>614</v>
      </c>
      <c r="C32" s="60" t="s">
        <v>627</v>
      </c>
      <c r="D32" s="60" t="s">
        <v>616</v>
      </c>
      <c r="E32" s="60">
        <v>8</v>
      </c>
      <c r="F32" s="60" t="s">
        <v>628</v>
      </c>
      <c r="G32" s="60"/>
      <c r="H32" s="89">
        <v>8</v>
      </c>
      <c r="I32" s="89"/>
      <c r="J32" s="109" t="s">
        <v>618</v>
      </c>
      <c r="K32" s="109"/>
    </row>
    <row r="33" ht="14.25" spans="1:11">
      <c r="A33" s="86"/>
      <c r="B33" s="65" t="s">
        <v>614</v>
      </c>
      <c r="C33" s="60" t="s">
        <v>629</v>
      </c>
      <c r="D33" s="60" t="s">
        <v>616</v>
      </c>
      <c r="E33" s="60">
        <v>9</v>
      </c>
      <c r="F33" s="60" t="s">
        <v>623</v>
      </c>
      <c r="G33" s="60"/>
      <c r="H33" s="89">
        <v>9</v>
      </c>
      <c r="I33" s="89"/>
      <c r="J33" s="109" t="s">
        <v>618</v>
      </c>
      <c r="K33" s="109"/>
    </row>
    <row r="34" ht="14.25" spans="1:11">
      <c r="A34" s="86"/>
      <c r="B34" s="65" t="s">
        <v>614</v>
      </c>
      <c r="C34" s="60" t="s">
        <v>630</v>
      </c>
      <c r="D34" s="60" t="s">
        <v>616</v>
      </c>
      <c r="E34" s="60">
        <v>11</v>
      </c>
      <c r="F34" s="60" t="s">
        <v>631</v>
      </c>
      <c r="G34" s="60"/>
      <c r="H34" s="89">
        <v>11</v>
      </c>
      <c r="I34" s="89"/>
      <c r="J34" s="109" t="s">
        <v>618</v>
      </c>
      <c r="K34" s="109"/>
    </row>
    <row r="35" ht="14.25" spans="1:11">
      <c r="A35" s="86"/>
      <c r="B35" s="65" t="s">
        <v>614</v>
      </c>
      <c r="C35" s="60" t="s">
        <v>632</v>
      </c>
      <c r="D35" s="60" t="s">
        <v>616</v>
      </c>
      <c r="E35" s="60">
        <v>25.85</v>
      </c>
      <c r="F35" s="60" t="s">
        <v>625</v>
      </c>
      <c r="G35" s="60"/>
      <c r="H35" s="89">
        <v>25.85</v>
      </c>
      <c r="I35" s="89"/>
      <c r="J35" s="109" t="s">
        <v>618</v>
      </c>
      <c r="K35" s="109"/>
    </row>
    <row r="36" ht="14.25" spans="1:11">
      <c r="A36" s="86"/>
      <c r="B36" s="65" t="s">
        <v>614</v>
      </c>
      <c r="C36" s="60" t="s">
        <v>633</v>
      </c>
      <c r="D36" s="60" t="s">
        <v>616</v>
      </c>
      <c r="E36" s="60">
        <v>5</v>
      </c>
      <c r="F36" s="60" t="s">
        <v>634</v>
      </c>
      <c r="G36" s="60"/>
      <c r="H36" s="89">
        <v>5</v>
      </c>
      <c r="I36" s="89"/>
      <c r="J36" s="109" t="s">
        <v>618</v>
      </c>
      <c r="K36" s="109"/>
    </row>
    <row r="37" ht="14.25" spans="1:11">
      <c r="A37" s="86"/>
      <c r="B37" s="65" t="s">
        <v>614</v>
      </c>
      <c r="C37" s="60" t="s">
        <v>635</v>
      </c>
      <c r="D37" s="60" t="s">
        <v>616</v>
      </c>
      <c r="E37" s="60">
        <v>10</v>
      </c>
      <c r="F37" s="60" t="s">
        <v>617</v>
      </c>
      <c r="G37" s="60"/>
      <c r="H37" s="89">
        <v>10</v>
      </c>
      <c r="I37" s="89"/>
      <c r="J37" s="109" t="s">
        <v>618</v>
      </c>
      <c r="K37" s="109"/>
    </row>
    <row r="38" ht="14.25" spans="1:11">
      <c r="A38" s="86"/>
      <c r="B38" s="65" t="s">
        <v>636</v>
      </c>
      <c r="C38" s="60" t="s">
        <v>637</v>
      </c>
      <c r="D38" s="60" t="s">
        <v>616</v>
      </c>
      <c r="E38" s="60">
        <v>100</v>
      </c>
      <c r="F38" s="60" t="s">
        <v>638</v>
      </c>
      <c r="G38" s="60"/>
      <c r="H38" s="89">
        <v>100</v>
      </c>
      <c r="I38" s="89"/>
      <c r="J38" s="109" t="s">
        <v>618</v>
      </c>
      <c r="K38" s="109"/>
    </row>
    <row r="39" ht="14.25" spans="1:11">
      <c r="A39" s="86"/>
      <c r="B39" s="65" t="s">
        <v>636</v>
      </c>
      <c r="C39" s="60" t="s">
        <v>639</v>
      </c>
      <c r="D39" s="60" t="s">
        <v>616</v>
      </c>
      <c r="E39" s="60">
        <v>100</v>
      </c>
      <c r="F39" s="90" t="s">
        <v>638</v>
      </c>
      <c r="G39" s="91"/>
      <c r="H39" s="92">
        <v>100</v>
      </c>
      <c r="I39" s="110"/>
      <c r="J39" s="109" t="s">
        <v>618</v>
      </c>
      <c r="K39" s="109"/>
    </row>
    <row r="40" ht="28.5" spans="1:11">
      <c r="A40" s="86"/>
      <c r="B40" s="65" t="s">
        <v>636</v>
      </c>
      <c r="C40" s="60" t="s">
        <v>640</v>
      </c>
      <c r="D40" s="60" t="s">
        <v>616</v>
      </c>
      <c r="E40" s="60">
        <v>90</v>
      </c>
      <c r="F40" s="90" t="s">
        <v>638</v>
      </c>
      <c r="G40" s="91"/>
      <c r="H40" s="92">
        <v>90</v>
      </c>
      <c r="I40" s="110"/>
      <c r="J40" s="109" t="s">
        <v>618</v>
      </c>
      <c r="K40" s="109"/>
    </row>
    <row r="41" ht="14.25" spans="1:11">
      <c r="A41" s="86"/>
      <c r="B41" s="65" t="s">
        <v>636</v>
      </c>
      <c r="C41" s="60" t="s">
        <v>641</v>
      </c>
      <c r="D41" s="60" t="s">
        <v>616</v>
      </c>
      <c r="E41" s="60">
        <v>100</v>
      </c>
      <c r="F41" s="90" t="s">
        <v>638</v>
      </c>
      <c r="G41" s="91"/>
      <c r="H41" s="92">
        <v>100</v>
      </c>
      <c r="I41" s="110"/>
      <c r="J41" s="109" t="s">
        <v>618</v>
      </c>
      <c r="K41" s="109"/>
    </row>
    <row r="42" ht="14.25" spans="1:11">
      <c r="A42" s="86"/>
      <c r="B42" s="65" t="s">
        <v>636</v>
      </c>
      <c r="C42" s="60" t="s">
        <v>642</v>
      </c>
      <c r="D42" s="60" t="s">
        <v>616</v>
      </c>
      <c r="E42" s="60">
        <v>100</v>
      </c>
      <c r="F42" s="90" t="s">
        <v>638</v>
      </c>
      <c r="G42" s="91"/>
      <c r="H42" s="92">
        <v>100</v>
      </c>
      <c r="I42" s="110"/>
      <c r="J42" s="109" t="s">
        <v>618</v>
      </c>
      <c r="K42" s="109"/>
    </row>
    <row r="43" ht="14.25" spans="1:11">
      <c r="A43" s="86"/>
      <c r="B43" s="65" t="s">
        <v>643</v>
      </c>
      <c r="C43" s="60" t="s">
        <v>644</v>
      </c>
      <c r="D43" s="60" t="s">
        <v>616</v>
      </c>
      <c r="E43" s="60">
        <v>100</v>
      </c>
      <c r="F43" s="60" t="s">
        <v>638</v>
      </c>
      <c r="G43" s="60"/>
      <c r="H43" s="89">
        <v>100</v>
      </c>
      <c r="I43" s="89"/>
      <c r="J43" s="109" t="s">
        <v>618</v>
      </c>
      <c r="K43" s="109"/>
    </row>
    <row r="44" ht="14.25" spans="1:11">
      <c r="A44" s="86"/>
      <c r="B44" s="65" t="s">
        <v>645</v>
      </c>
      <c r="C44" s="60" t="s">
        <v>646</v>
      </c>
      <c r="D44" s="60" t="s">
        <v>616</v>
      </c>
      <c r="E44" s="60">
        <v>1500</v>
      </c>
      <c r="F44" s="60" t="s">
        <v>647</v>
      </c>
      <c r="G44" s="60"/>
      <c r="H44" s="89">
        <v>1500</v>
      </c>
      <c r="I44" s="89"/>
      <c r="J44" s="109" t="s">
        <v>618</v>
      </c>
      <c r="K44" s="109"/>
    </row>
    <row r="45" ht="14.25" spans="1:11">
      <c r="A45" s="86"/>
      <c r="B45" s="65" t="s">
        <v>645</v>
      </c>
      <c r="C45" s="60" t="s">
        <v>646</v>
      </c>
      <c r="D45" s="60" t="s">
        <v>616</v>
      </c>
      <c r="E45" s="93">
        <v>0.6</v>
      </c>
      <c r="F45" s="90" t="s">
        <v>648</v>
      </c>
      <c r="G45" s="91"/>
      <c r="H45" s="92">
        <v>0.6</v>
      </c>
      <c r="I45" s="110"/>
      <c r="J45" s="109" t="s">
        <v>618</v>
      </c>
      <c r="K45" s="109"/>
    </row>
    <row r="46" ht="14.25" spans="1:11">
      <c r="A46" s="86"/>
      <c r="B46" s="65" t="s">
        <v>645</v>
      </c>
      <c r="C46" s="60" t="s">
        <v>646</v>
      </c>
      <c r="D46" s="60" t="s">
        <v>616</v>
      </c>
      <c r="E46" s="93">
        <v>3</v>
      </c>
      <c r="F46" s="90" t="s">
        <v>648</v>
      </c>
      <c r="G46" s="91"/>
      <c r="H46" s="92">
        <v>3</v>
      </c>
      <c r="I46" s="110"/>
      <c r="J46" s="109" t="s">
        <v>618</v>
      </c>
      <c r="K46" s="109"/>
    </row>
    <row r="47" ht="14.25" spans="1:11">
      <c r="A47" s="88"/>
      <c r="B47" s="65" t="s">
        <v>645</v>
      </c>
      <c r="C47" s="60" t="s">
        <v>646</v>
      </c>
      <c r="D47" s="60" t="s">
        <v>616</v>
      </c>
      <c r="E47" s="93">
        <v>9.5</v>
      </c>
      <c r="F47" s="90" t="s">
        <v>648</v>
      </c>
      <c r="G47" s="91"/>
      <c r="H47" s="92">
        <v>9.5</v>
      </c>
      <c r="I47" s="110"/>
      <c r="J47" s="109" t="s">
        <v>618</v>
      </c>
      <c r="K47" s="109"/>
    </row>
    <row r="48" ht="28.5" spans="1:11">
      <c r="A48" s="65" t="s">
        <v>649</v>
      </c>
      <c r="B48" s="60" t="s">
        <v>650</v>
      </c>
      <c r="C48" s="60" t="s">
        <v>651</v>
      </c>
      <c r="D48" s="60" t="s">
        <v>652</v>
      </c>
      <c r="E48" s="60" t="s">
        <v>653</v>
      </c>
      <c r="F48" s="60" t="s">
        <v>654</v>
      </c>
      <c r="G48" s="60"/>
      <c r="H48" s="89" t="s">
        <v>653</v>
      </c>
      <c r="I48" s="89"/>
      <c r="J48" s="109" t="s">
        <v>618</v>
      </c>
      <c r="K48" s="109"/>
    </row>
    <row r="49" ht="42.75" spans="1:11">
      <c r="A49" s="65"/>
      <c r="B49" s="60" t="s">
        <v>650</v>
      </c>
      <c r="C49" s="60" t="s">
        <v>655</v>
      </c>
      <c r="D49" s="60" t="s">
        <v>652</v>
      </c>
      <c r="E49" s="60" t="s">
        <v>653</v>
      </c>
      <c r="F49" s="90" t="s">
        <v>654</v>
      </c>
      <c r="G49" s="91"/>
      <c r="H49" s="89" t="s">
        <v>653</v>
      </c>
      <c r="I49" s="89"/>
      <c r="J49" s="109" t="s">
        <v>618</v>
      </c>
      <c r="K49" s="109"/>
    </row>
    <row r="50" ht="28.5" spans="1:11">
      <c r="A50" s="65"/>
      <c r="B50" s="60" t="s">
        <v>650</v>
      </c>
      <c r="C50" s="60" t="s">
        <v>656</v>
      </c>
      <c r="D50" s="60" t="s">
        <v>652</v>
      </c>
      <c r="E50" s="60" t="s">
        <v>653</v>
      </c>
      <c r="F50" s="90" t="s">
        <v>654</v>
      </c>
      <c r="G50" s="91"/>
      <c r="H50" s="89" t="s">
        <v>653</v>
      </c>
      <c r="I50" s="89"/>
      <c r="J50" s="109" t="s">
        <v>618</v>
      </c>
      <c r="K50" s="109"/>
    </row>
    <row r="51" ht="28.5" spans="1:11">
      <c r="A51" s="65"/>
      <c r="B51" s="60" t="s">
        <v>650</v>
      </c>
      <c r="C51" s="60" t="s">
        <v>657</v>
      </c>
      <c r="D51" s="60" t="s">
        <v>616</v>
      </c>
      <c r="E51" s="60" t="s">
        <v>653</v>
      </c>
      <c r="F51" s="90" t="s">
        <v>654</v>
      </c>
      <c r="G51" s="91"/>
      <c r="H51" s="89" t="s">
        <v>653</v>
      </c>
      <c r="I51" s="89"/>
      <c r="J51" s="109" t="s">
        <v>618</v>
      </c>
      <c r="K51" s="109"/>
    </row>
    <row r="52" ht="28.5" spans="1:11">
      <c r="A52" s="65"/>
      <c r="B52" s="60" t="s">
        <v>650</v>
      </c>
      <c r="C52" s="60" t="s">
        <v>658</v>
      </c>
      <c r="D52" s="60" t="s">
        <v>652</v>
      </c>
      <c r="E52" s="60" t="s">
        <v>653</v>
      </c>
      <c r="F52" s="90" t="s">
        <v>654</v>
      </c>
      <c r="G52" s="91"/>
      <c r="H52" s="89" t="s">
        <v>653</v>
      </c>
      <c r="I52" s="89"/>
      <c r="J52" s="109" t="s">
        <v>618</v>
      </c>
      <c r="K52" s="109"/>
    </row>
    <row r="53" ht="14.25" spans="1:11">
      <c r="A53" s="65"/>
      <c r="B53" s="60" t="s">
        <v>650</v>
      </c>
      <c r="C53" s="60" t="s">
        <v>659</v>
      </c>
      <c r="D53" s="60" t="s">
        <v>652</v>
      </c>
      <c r="E53" s="60" t="s">
        <v>653</v>
      </c>
      <c r="F53" s="90" t="s">
        <v>654</v>
      </c>
      <c r="G53" s="91"/>
      <c r="H53" s="89" t="s">
        <v>653</v>
      </c>
      <c r="I53" s="89"/>
      <c r="J53" s="109" t="s">
        <v>618</v>
      </c>
      <c r="K53" s="109"/>
    </row>
    <row r="54" ht="28.5" spans="1:11">
      <c r="A54" s="65"/>
      <c r="B54" s="60" t="s">
        <v>650</v>
      </c>
      <c r="C54" s="60" t="s">
        <v>660</v>
      </c>
      <c r="D54" s="60" t="s">
        <v>652</v>
      </c>
      <c r="E54" s="60" t="s">
        <v>653</v>
      </c>
      <c r="F54" s="90" t="s">
        <v>654</v>
      </c>
      <c r="G54" s="91"/>
      <c r="H54" s="89" t="s">
        <v>653</v>
      </c>
      <c r="I54" s="89"/>
      <c r="J54" s="109" t="s">
        <v>618</v>
      </c>
      <c r="K54" s="109"/>
    </row>
    <row r="55" ht="14.25" spans="1:11">
      <c r="A55" s="65"/>
      <c r="B55" s="60" t="s">
        <v>661</v>
      </c>
      <c r="C55" s="60" t="s">
        <v>662</v>
      </c>
      <c r="D55" s="60" t="s">
        <v>652</v>
      </c>
      <c r="E55" s="60" t="s">
        <v>653</v>
      </c>
      <c r="F55" s="60" t="s">
        <v>654</v>
      </c>
      <c r="G55" s="60"/>
      <c r="H55" s="89" t="s">
        <v>653</v>
      </c>
      <c r="I55" s="89"/>
      <c r="J55" s="109" t="s">
        <v>618</v>
      </c>
      <c r="K55" s="109"/>
    </row>
    <row r="56" ht="14.25" spans="1:11">
      <c r="A56" s="66" t="s">
        <v>663</v>
      </c>
      <c r="B56" s="66" t="s">
        <v>664</v>
      </c>
      <c r="C56" s="66" t="s">
        <v>665</v>
      </c>
      <c r="D56" s="66" t="s">
        <v>652</v>
      </c>
      <c r="E56" s="66">
        <v>98</v>
      </c>
      <c r="F56" s="66" t="s">
        <v>638</v>
      </c>
      <c r="G56" s="66"/>
      <c r="H56" s="94">
        <v>98</v>
      </c>
      <c r="I56" s="94"/>
      <c r="J56" s="111" t="s">
        <v>618</v>
      </c>
      <c r="K56" s="111"/>
    </row>
    <row r="57" ht="14.25" spans="1:11">
      <c r="A57" s="87"/>
      <c r="B57" s="66" t="s">
        <v>664</v>
      </c>
      <c r="C57" s="95" t="s">
        <v>666</v>
      </c>
      <c r="D57" s="96" t="s">
        <v>652</v>
      </c>
      <c r="E57" s="96">
        <v>95</v>
      </c>
      <c r="F57" s="66" t="s">
        <v>638</v>
      </c>
      <c r="G57" s="66"/>
      <c r="H57" s="97">
        <v>95</v>
      </c>
      <c r="I57" s="112"/>
      <c r="J57" s="111" t="s">
        <v>618</v>
      </c>
      <c r="K57" s="111"/>
    </row>
    <row r="58" ht="14.25" spans="1:11">
      <c r="A58" s="87"/>
      <c r="B58" s="66" t="s">
        <v>664</v>
      </c>
      <c r="C58" s="95" t="s">
        <v>667</v>
      </c>
      <c r="D58" s="96" t="s">
        <v>652</v>
      </c>
      <c r="E58" s="96">
        <v>98</v>
      </c>
      <c r="F58" s="98" t="s">
        <v>638</v>
      </c>
      <c r="G58" s="99"/>
      <c r="H58" s="97">
        <v>98</v>
      </c>
      <c r="I58" s="112"/>
      <c r="J58" s="111" t="s">
        <v>618</v>
      </c>
      <c r="K58" s="111"/>
    </row>
    <row r="59" ht="14.25" spans="1:11">
      <c r="A59" s="87"/>
      <c r="B59" s="66" t="s">
        <v>664</v>
      </c>
      <c r="C59" s="95" t="s">
        <v>668</v>
      </c>
      <c r="D59" s="96" t="s">
        <v>652</v>
      </c>
      <c r="E59" s="96">
        <v>90</v>
      </c>
      <c r="F59" s="98" t="s">
        <v>638</v>
      </c>
      <c r="G59" s="99"/>
      <c r="H59" s="97">
        <v>90</v>
      </c>
      <c r="I59" s="112"/>
      <c r="J59" s="111" t="s">
        <v>618</v>
      </c>
      <c r="K59" s="111"/>
    </row>
    <row r="60" ht="14.25" spans="1:11">
      <c r="A60" s="69"/>
      <c r="B60" s="60" t="s">
        <v>664</v>
      </c>
      <c r="C60" s="95" t="s">
        <v>669</v>
      </c>
      <c r="D60" s="96" t="s">
        <v>652</v>
      </c>
      <c r="E60" s="96">
        <v>90</v>
      </c>
      <c r="F60" s="98" t="s">
        <v>638</v>
      </c>
      <c r="G60" s="99"/>
      <c r="H60" s="97">
        <v>90</v>
      </c>
      <c r="I60" s="112"/>
      <c r="J60" s="109" t="s">
        <v>618</v>
      </c>
      <c r="K60" s="109"/>
    </row>
    <row r="61" spans="1:11">
      <c r="A61" s="60" t="s">
        <v>670</v>
      </c>
      <c r="B61" s="100" t="s">
        <v>671</v>
      </c>
      <c r="C61" s="101"/>
      <c r="D61" s="101"/>
      <c r="E61" s="101"/>
      <c r="F61" s="101"/>
      <c r="G61" s="101"/>
      <c r="H61" s="101"/>
      <c r="I61" s="101"/>
      <c r="J61" s="101"/>
      <c r="K61" s="113"/>
    </row>
    <row r="62" spans="1:11">
      <c r="A62" s="60"/>
      <c r="B62" s="102"/>
      <c r="C62" s="103"/>
      <c r="D62" s="103"/>
      <c r="E62" s="103"/>
      <c r="F62" s="103"/>
      <c r="G62" s="103"/>
      <c r="H62" s="103"/>
      <c r="I62" s="103"/>
      <c r="J62" s="103"/>
      <c r="K62" s="114"/>
    </row>
    <row r="63" spans="1:11">
      <c r="A63" s="60"/>
      <c r="B63" s="104"/>
      <c r="C63" s="105"/>
      <c r="D63" s="105"/>
      <c r="E63" s="105"/>
      <c r="F63" s="105"/>
      <c r="G63" s="105"/>
      <c r="H63" s="105"/>
      <c r="I63" s="105"/>
      <c r="J63" s="105"/>
      <c r="K63" s="115"/>
    </row>
    <row r="64" spans="1:11">
      <c r="A64" s="39" t="s">
        <v>672</v>
      </c>
      <c r="B64" s="39"/>
      <c r="C64" s="39"/>
      <c r="D64" s="39"/>
      <c r="E64" s="39"/>
      <c r="F64" s="39"/>
      <c r="G64" s="39"/>
      <c r="H64" s="39"/>
      <c r="I64" s="39"/>
      <c r="J64" s="116"/>
      <c r="K64" s="116"/>
    </row>
    <row r="65" spans="1:11">
      <c r="A65" s="39" t="s">
        <v>673</v>
      </c>
      <c r="B65" s="39"/>
      <c r="C65" s="39"/>
      <c r="D65" s="39"/>
      <c r="E65" s="39"/>
      <c r="F65" s="39"/>
      <c r="G65" s="39"/>
      <c r="H65" s="39"/>
      <c r="I65" s="39"/>
      <c r="J65" s="116"/>
      <c r="K65" s="116"/>
    </row>
  </sheetData>
  <mergeCells count="163">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A64:I64"/>
    <mergeCell ref="A65:I65"/>
    <mergeCell ref="A23:A24"/>
    <mergeCell ref="A25:A47"/>
    <mergeCell ref="A48:A55"/>
    <mergeCell ref="A56:A60"/>
    <mergeCell ref="A61:A63"/>
    <mergeCell ref="B23:B24"/>
    <mergeCell ref="C11:C17"/>
    <mergeCell ref="C23:C24"/>
    <mergeCell ref="D14:D15"/>
    <mergeCell ref="D16:D17"/>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61:K63"/>
  </mergeCells>
  <printOptions horizontalCentered="1"/>
  <pageMargins left="0.751388888888889" right="0.751388888888889" top="1" bottom="1" header="0.5" footer="0.5"/>
  <pageSetup paperSize="9" scale="38"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4.7583333333333" style="1" customWidth="1"/>
    <col min="2" max="2" width="15.0666666666667" style="1" customWidth="1"/>
    <col min="3" max="3" width="19.1833333333333" style="1" customWidth="1"/>
    <col min="4" max="4" width="15.2" style="1" customWidth="1"/>
    <col min="5" max="5" width="19.1833333333333" style="1" customWidth="1"/>
    <col min="6" max="6" width="11.625" style="1" customWidth="1"/>
    <col min="7" max="7" width="19.1833333333333" style="1" customWidth="1"/>
    <col min="8" max="9" width="9" style="1"/>
    <col min="10" max="10" width="17.2666666666667" style="1" customWidth="1"/>
    <col min="11" max="11" width="9" style="1"/>
    <col min="12" max="12" width="11.725" style="1"/>
    <col min="13"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676</v>
      </c>
    </row>
    <row r="4" s="1" customFormat="1" ht="15" customHeight="1" spans="1:10">
      <c r="A4" s="3" t="s">
        <v>677</v>
      </c>
      <c r="B4" s="4" t="s">
        <v>678</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52"/>
      <c r="C7" s="9" t="s">
        <v>683</v>
      </c>
      <c r="D7" s="9" t="s">
        <v>684</v>
      </c>
      <c r="E7" s="7" t="s">
        <v>684</v>
      </c>
      <c r="F7" s="4" t="s">
        <v>685</v>
      </c>
      <c r="G7" s="4"/>
      <c r="H7" s="4" t="s">
        <v>686</v>
      </c>
      <c r="I7" s="4" t="s">
        <v>687</v>
      </c>
      <c r="J7" s="4"/>
    </row>
    <row r="8" s="1" customFormat="1" ht="15" spans="1:10">
      <c r="A8" s="5"/>
      <c r="B8" s="52"/>
      <c r="C8" s="8" t="s">
        <v>499</v>
      </c>
      <c r="D8" s="8" t="s">
        <v>499</v>
      </c>
      <c r="E8" s="8" t="s">
        <v>688</v>
      </c>
      <c r="F8" s="4"/>
      <c r="G8" s="4"/>
      <c r="H8" s="4"/>
      <c r="I8" s="4"/>
      <c r="J8" s="4"/>
    </row>
    <row r="9" s="1" customFormat="1" ht="27" customHeight="1" spans="1:10">
      <c r="A9" s="5"/>
      <c r="B9" s="8" t="s">
        <v>595</v>
      </c>
      <c r="C9" s="10">
        <f>C10+C12+C13</f>
        <v>3</v>
      </c>
      <c r="D9" s="10">
        <f>D10+D12+D13</f>
        <v>3</v>
      </c>
      <c r="E9" s="10">
        <f>E10+E12+E13</f>
        <v>2.98816</v>
      </c>
      <c r="F9" s="11">
        <v>10</v>
      </c>
      <c r="G9" s="11"/>
      <c r="H9" s="12">
        <f>E9/D9</f>
        <v>0.996053333333333</v>
      </c>
      <c r="I9" s="8">
        <v>9.96</v>
      </c>
      <c r="J9" s="8"/>
    </row>
    <row r="10" s="1" customFormat="1" ht="15" customHeight="1" spans="1:10">
      <c r="A10" s="5"/>
      <c r="B10" s="13" t="s">
        <v>597</v>
      </c>
      <c r="C10" s="10">
        <f t="shared" ref="C10:C13" si="0">D10</f>
        <v>3</v>
      </c>
      <c r="D10" s="10">
        <f>30000/10000</f>
        <v>3</v>
      </c>
      <c r="E10" s="10">
        <f>29881.6/10000</f>
        <v>2.98816</v>
      </c>
      <c r="F10" s="8" t="s">
        <v>504</v>
      </c>
      <c r="G10" s="8"/>
      <c r="H10" s="12" t="s">
        <v>504</v>
      </c>
      <c r="I10" s="8" t="s">
        <v>504</v>
      </c>
      <c r="J10" s="8"/>
    </row>
    <row r="11" s="1" customFormat="1" ht="15" spans="1:10">
      <c r="A11" s="5"/>
      <c r="B11" s="8" t="s">
        <v>598</v>
      </c>
      <c r="C11" s="10"/>
      <c r="D11" s="10"/>
      <c r="E11" s="10"/>
      <c r="F11" s="8"/>
      <c r="G11" s="8"/>
      <c r="H11" s="12"/>
      <c r="I11" s="8"/>
      <c r="J11" s="8"/>
    </row>
    <row r="12" s="1" customFormat="1" ht="27" customHeight="1" spans="1:10">
      <c r="A12" s="5"/>
      <c r="B12" s="8" t="s">
        <v>599</v>
      </c>
      <c r="C12" s="10">
        <f t="shared" si="0"/>
        <v>0</v>
      </c>
      <c r="D12" s="10">
        <f>E12</f>
        <v>0</v>
      </c>
      <c r="E12" s="10">
        <v>0</v>
      </c>
      <c r="F12" s="8" t="s">
        <v>504</v>
      </c>
      <c r="G12" s="8"/>
      <c r="H12" s="8" t="s">
        <v>504</v>
      </c>
      <c r="I12" s="8" t="s">
        <v>504</v>
      </c>
      <c r="J12" s="8"/>
    </row>
    <row r="13" s="1" customFormat="1" ht="27" customHeight="1" spans="1:10">
      <c r="A13" s="5"/>
      <c r="B13" s="8" t="s">
        <v>689</v>
      </c>
      <c r="C13" s="10">
        <f t="shared" si="0"/>
        <v>0</v>
      </c>
      <c r="D13" s="10">
        <f>E13</f>
        <v>0</v>
      </c>
      <c r="E13" s="10">
        <v>0</v>
      </c>
      <c r="F13" s="8" t="s">
        <v>504</v>
      </c>
      <c r="G13" s="8"/>
      <c r="H13" s="8" t="s">
        <v>504</v>
      </c>
      <c r="I13" s="8" t="s">
        <v>504</v>
      </c>
      <c r="J13" s="8"/>
    </row>
    <row r="14" s="1" customFormat="1" ht="15" customHeight="1" spans="1:10">
      <c r="A14" s="14" t="s">
        <v>690</v>
      </c>
      <c r="B14" s="14"/>
      <c r="C14" s="14"/>
      <c r="D14" s="14"/>
      <c r="E14" s="14"/>
      <c r="F14" s="14"/>
      <c r="G14" s="15" t="s">
        <v>691</v>
      </c>
      <c r="H14" s="15"/>
      <c r="I14" s="15"/>
      <c r="J14" s="15"/>
    </row>
    <row r="15" s="1" customFormat="1" ht="27" customHeight="1" spans="1:10">
      <c r="A15" s="14" t="s">
        <v>692</v>
      </c>
      <c r="B15" s="16" t="s">
        <v>693</v>
      </c>
      <c r="C15" s="16"/>
      <c r="D15" s="16"/>
      <c r="E15" s="16"/>
      <c r="F15" s="16"/>
      <c r="G15" s="17" t="s">
        <v>693</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7" t="s">
        <v>697</v>
      </c>
      <c r="E17" s="4" t="s">
        <v>606</v>
      </c>
      <c r="F17" s="21" t="s">
        <v>698</v>
      </c>
      <c r="G17" s="22" t="s">
        <v>699</v>
      </c>
      <c r="H17" s="23" t="s">
        <v>685</v>
      </c>
      <c r="I17" s="23" t="s">
        <v>687</v>
      </c>
      <c r="J17" s="23" t="s">
        <v>609</v>
      </c>
    </row>
    <row r="18" s="1" customFormat="1" ht="15" spans="1:10">
      <c r="A18" s="20"/>
      <c r="B18" s="5"/>
      <c r="C18" s="8" t="s">
        <v>697</v>
      </c>
      <c r="D18" s="8" t="s">
        <v>700</v>
      </c>
      <c r="E18" s="4"/>
      <c r="F18" s="24" t="s">
        <v>681</v>
      </c>
      <c r="G18" s="25" t="s">
        <v>701</v>
      </c>
      <c r="H18" s="23"/>
      <c r="I18" s="23"/>
      <c r="J18" s="23"/>
    </row>
    <row r="19" s="1" customFormat="1" ht="46" customHeight="1" spans="1:10">
      <c r="A19" s="5" t="s">
        <v>613</v>
      </c>
      <c r="B19" s="9" t="s">
        <v>614</v>
      </c>
      <c r="C19" s="30" t="s">
        <v>693</v>
      </c>
      <c r="D19" s="43" t="s">
        <v>616</v>
      </c>
      <c r="E19" s="8" t="s">
        <v>693</v>
      </c>
      <c r="F19" s="18" t="s">
        <v>654</v>
      </c>
      <c r="G19" s="18" t="s">
        <v>693</v>
      </c>
      <c r="H19" s="28">
        <v>25</v>
      </c>
      <c r="I19" s="28">
        <v>25</v>
      </c>
      <c r="J19" s="18" t="s">
        <v>618</v>
      </c>
    </row>
    <row r="20" s="1" customFormat="1" ht="29.25" spans="1:10">
      <c r="A20" s="5"/>
      <c r="B20" s="7" t="s">
        <v>636</v>
      </c>
      <c r="C20" s="30" t="s">
        <v>693</v>
      </c>
      <c r="D20" s="27" t="s">
        <v>616</v>
      </c>
      <c r="E20" s="8" t="s">
        <v>693</v>
      </c>
      <c r="F20" s="18" t="s">
        <v>654</v>
      </c>
      <c r="G20" s="18" t="s">
        <v>693</v>
      </c>
      <c r="H20" s="28">
        <v>15</v>
      </c>
      <c r="I20" s="28">
        <v>15</v>
      </c>
      <c r="J20" s="18" t="s">
        <v>618</v>
      </c>
    </row>
    <row r="21" s="1" customFormat="1" ht="29.25" spans="1:10">
      <c r="A21" s="5"/>
      <c r="B21" s="4" t="s">
        <v>643</v>
      </c>
      <c r="C21" s="30" t="s">
        <v>693</v>
      </c>
      <c r="D21" s="27" t="s">
        <v>616</v>
      </c>
      <c r="E21" s="8" t="s">
        <v>693</v>
      </c>
      <c r="F21" s="18" t="s">
        <v>654</v>
      </c>
      <c r="G21" s="18" t="s">
        <v>693</v>
      </c>
      <c r="H21" s="28">
        <v>10</v>
      </c>
      <c r="I21" s="28">
        <v>10</v>
      </c>
      <c r="J21" s="18" t="s">
        <v>618</v>
      </c>
    </row>
    <row r="22" s="1" customFormat="1" ht="29.25" spans="1:10">
      <c r="A22" s="5" t="s">
        <v>649</v>
      </c>
      <c r="B22" s="53" t="s">
        <v>650</v>
      </c>
      <c r="C22" s="30" t="s">
        <v>693</v>
      </c>
      <c r="D22" s="27" t="s">
        <v>652</v>
      </c>
      <c r="E22" s="8" t="s">
        <v>693</v>
      </c>
      <c r="F22" s="18" t="s">
        <v>654</v>
      </c>
      <c r="G22" s="18" t="s">
        <v>693</v>
      </c>
      <c r="H22" s="28">
        <v>30</v>
      </c>
      <c r="I22" s="28">
        <v>30</v>
      </c>
      <c r="J22" s="18" t="s">
        <v>618</v>
      </c>
    </row>
    <row r="23" s="1" customFormat="1" ht="15" customHeight="1" spans="1:10">
      <c r="A23" s="54" t="s">
        <v>663</v>
      </c>
      <c r="B23" s="55" t="s">
        <v>702</v>
      </c>
      <c r="C23" s="26" t="s">
        <v>693</v>
      </c>
      <c r="D23" s="27" t="s">
        <v>652</v>
      </c>
      <c r="E23" s="35" t="s">
        <v>693</v>
      </c>
      <c r="F23" s="35" t="s">
        <v>654</v>
      </c>
      <c r="G23" s="35" t="s">
        <v>693</v>
      </c>
      <c r="H23" s="36">
        <v>10</v>
      </c>
      <c r="I23" s="36">
        <v>10</v>
      </c>
      <c r="J23" s="15" t="s">
        <v>618</v>
      </c>
    </row>
    <row r="24" s="1" customFormat="1" ht="34" customHeight="1" spans="1:10">
      <c r="A24" s="54"/>
      <c r="B24" s="56"/>
      <c r="C24" s="26"/>
      <c r="D24" s="27"/>
      <c r="E24" s="35"/>
      <c r="F24" s="35"/>
      <c r="G24" s="35"/>
      <c r="H24" s="36"/>
      <c r="I24" s="36"/>
      <c r="J24" s="18"/>
    </row>
    <row r="25" s="1" customFormat="1" ht="28" customHeight="1" spans="1:10">
      <c r="A25" s="5" t="s">
        <v>703</v>
      </c>
      <c r="B25" s="5"/>
      <c r="C25" s="38" t="s">
        <v>671</v>
      </c>
      <c r="D25" s="38"/>
      <c r="E25" s="38"/>
      <c r="F25" s="38"/>
      <c r="G25" s="38"/>
      <c r="H25" s="38"/>
      <c r="I25" s="38"/>
      <c r="J25" s="38"/>
    </row>
    <row r="26" s="1" customFormat="1" ht="24" customHeight="1" spans="1:10">
      <c r="A26" s="5" t="s">
        <v>704</v>
      </c>
      <c r="B26" s="8">
        <v>100</v>
      </c>
      <c r="C26" s="8"/>
      <c r="D26" s="8"/>
      <c r="E26" s="8"/>
      <c r="F26" s="8"/>
      <c r="G26" s="8"/>
      <c r="H26" s="8"/>
      <c r="I26" s="4">
        <v>99.96</v>
      </c>
      <c r="J26" s="42" t="s">
        <v>705</v>
      </c>
    </row>
    <row r="27" s="1" customFormat="1" spans="1:10">
      <c r="A27" s="39" t="s">
        <v>706</v>
      </c>
      <c r="B27" s="39"/>
      <c r="C27" s="39"/>
      <c r="D27" s="39"/>
      <c r="E27" s="39"/>
      <c r="F27" s="39"/>
      <c r="G27" s="39"/>
      <c r="H27" s="39"/>
      <c r="I27" s="39"/>
      <c r="J27" s="39"/>
    </row>
    <row r="28" s="1" customFormat="1" spans="1:10">
      <c r="A28" s="39" t="s">
        <v>707</v>
      </c>
      <c r="B28" s="39"/>
      <c r="C28" s="39"/>
      <c r="D28" s="39"/>
      <c r="E28" s="39"/>
      <c r="F28" s="39"/>
      <c r="G28" s="39"/>
      <c r="H28" s="39"/>
      <c r="I28" s="39"/>
      <c r="J28" s="39"/>
    </row>
    <row r="29" s="1" customFormat="1" spans="1:10">
      <c r="A29" s="39" t="s">
        <v>708</v>
      </c>
      <c r="B29" s="39"/>
      <c r="C29" s="39"/>
      <c r="D29" s="39"/>
      <c r="E29" s="39"/>
      <c r="F29" s="39"/>
      <c r="G29" s="39"/>
      <c r="H29" s="39"/>
      <c r="I29" s="39"/>
      <c r="J29" s="39"/>
    </row>
    <row r="30" s="1" customFormat="1" spans="1:10">
      <c r="A30" s="39" t="s">
        <v>709</v>
      </c>
      <c r="B30" s="39"/>
      <c r="C30" s="39"/>
      <c r="D30" s="39"/>
      <c r="E30" s="39"/>
      <c r="F30" s="39"/>
      <c r="G30" s="39"/>
      <c r="H30" s="39"/>
      <c r="I30" s="39"/>
      <c r="J30" s="39"/>
    </row>
    <row r="31" s="1" customFormat="1" spans="1:10">
      <c r="A31" s="39" t="s">
        <v>710</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67"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27" sqref="J27"/>
    </sheetView>
  </sheetViews>
  <sheetFormatPr defaultColWidth="9" defaultRowHeight="13.5"/>
  <cols>
    <col min="1" max="1" width="14.0166666666667" style="1" customWidth="1"/>
    <col min="2" max="2" width="14.875" style="1" customWidth="1"/>
    <col min="3" max="3" width="23.375" style="1" customWidth="1"/>
    <col min="4" max="4" width="15.2" style="1" customWidth="1"/>
    <col min="5" max="5" width="9" style="1"/>
    <col min="6" max="6" width="21.25" style="1" customWidth="1"/>
    <col min="7" max="7" width="23.375" style="1" customWidth="1"/>
    <col min="8" max="9" width="9" style="1"/>
    <col min="10" max="10" width="30.125"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554</v>
      </c>
    </row>
    <row r="4" s="1" customFormat="1" ht="15" customHeight="1" spans="1:10">
      <c r="A4" s="3" t="s">
        <v>677</v>
      </c>
      <c r="B4" s="4" t="s">
        <v>711</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36" customHeight="1" spans="1:10">
      <c r="A9" s="5"/>
      <c r="B9" s="8" t="s">
        <v>595</v>
      </c>
      <c r="C9" s="10">
        <v>0</v>
      </c>
      <c r="D9" s="10">
        <f>D10+D12+D13</f>
        <v>0.3</v>
      </c>
      <c r="E9" s="10">
        <f>E10+E12+E13</f>
        <v>0.3</v>
      </c>
      <c r="F9" s="11">
        <v>10</v>
      </c>
      <c r="G9" s="11"/>
      <c r="H9" s="12">
        <f>E9/D9</f>
        <v>1</v>
      </c>
      <c r="I9" s="10">
        <v>10</v>
      </c>
      <c r="J9" s="10"/>
    </row>
    <row r="10" s="1" customFormat="1" ht="15" customHeight="1" spans="1:10">
      <c r="A10" s="5"/>
      <c r="B10" s="13" t="s">
        <v>597</v>
      </c>
      <c r="C10" s="10">
        <v>0</v>
      </c>
      <c r="D10" s="10">
        <f t="shared" ref="D10:D13" si="0">E10</f>
        <v>0.3</v>
      </c>
      <c r="E10" s="10">
        <f>3000/10000</f>
        <v>0.3</v>
      </c>
      <c r="F10" s="8" t="s">
        <v>504</v>
      </c>
      <c r="G10" s="8"/>
      <c r="H10" s="12" t="s">
        <v>504</v>
      </c>
      <c r="I10" s="8" t="s">
        <v>504</v>
      </c>
      <c r="J10" s="8"/>
    </row>
    <row r="11" s="1" customFormat="1" ht="15" spans="1:10">
      <c r="A11" s="5"/>
      <c r="B11" s="8" t="s">
        <v>598</v>
      </c>
      <c r="C11" s="10"/>
      <c r="D11" s="10"/>
      <c r="E11" s="10"/>
      <c r="F11" s="8"/>
      <c r="G11" s="8"/>
      <c r="H11" s="12"/>
      <c r="I11" s="8"/>
      <c r="J11" s="8"/>
    </row>
    <row r="12" s="1" customFormat="1" ht="21" customHeight="1" spans="1:10">
      <c r="A12" s="5"/>
      <c r="B12" s="8" t="s">
        <v>599</v>
      </c>
      <c r="C12" s="10">
        <f t="shared" ref="C10:C13" si="1">D12</f>
        <v>0</v>
      </c>
      <c r="D12" s="10">
        <f t="shared" si="0"/>
        <v>0</v>
      </c>
      <c r="E12" s="10">
        <v>0</v>
      </c>
      <c r="F12" s="8" t="s">
        <v>504</v>
      </c>
      <c r="G12" s="8"/>
      <c r="H12" s="8" t="s">
        <v>504</v>
      </c>
      <c r="I12" s="8" t="s">
        <v>504</v>
      </c>
      <c r="J12" s="8"/>
    </row>
    <row r="13" s="1" customFormat="1" ht="19" customHeight="1" spans="1:10">
      <c r="A13" s="5"/>
      <c r="B13" s="8" t="s">
        <v>689</v>
      </c>
      <c r="C13" s="10">
        <f t="shared" si="1"/>
        <v>0</v>
      </c>
      <c r="D13" s="10">
        <f t="shared" si="0"/>
        <v>0</v>
      </c>
      <c r="E13" s="10">
        <v>0</v>
      </c>
      <c r="F13" s="8" t="s">
        <v>504</v>
      </c>
      <c r="G13" s="8"/>
      <c r="H13" s="8" t="s">
        <v>504</v>
      </c>
      <c r="I13" s="8" t="s">
        <v>504</v>
      </c>
      <c r="J13" s="8"/>
    </row>
    <row r="14" s="1" customFormat="1" ht="15" customHeight="1" spans="1:10">
      <c r="A14" s="14" t="s">
        <v>690</v>
      </c>
      <c r="B14" s="14"/>
      <c r="C14" s="14"/>
      <c r="D14" s="14"/>
      <c r="E14" s="14"/>
      <c r="F14" s="14"/>
      <c r="G14" s="15" t="s">
        <v>691</v>
      </c>
      <c r="H14" s="15"/>
      <c r="I14" s="15"/>
      <c r="J14" s="15"/>
    </row>
    <row r="15" s="1" customFormat="1" ht="78" customHeight="1" spans="1:10">
      <c r="A15" s="14" t="s">
        <v>692</v>
      </c>
      <c r="B15" s="16" t="s">
        <v>712</v>
      </c>
      <c r="C15" s="16"/>
      <c r="D15" s="16"/>
      <c r="E15" s="16"/>
      <c r="F15" s="16"/>
      <c r="G15" s="17" t="s">
        <v>712</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7" t="s">
        <v>697</v>
      </c>
      <c r="E17" s="4" t="s">
        <v>606</v>
      </c>
      <c r="F17" s="21" t="s">
        <v>698</v>
      </c>
      <c r="G17" s="22" t="s">
        <v>699</v>
      </c>
      <c r="H17" s="23" t="s">
        <v>685</v>
      </c>
      <c r="I17" s="23" t="s">
        <v>687</v>
      </c>
      <c r="J17" s="23" t="s">
        <v>609</v>
      </c>
    </row>
    <row r="18" s="1" customFormat="1" ht="15" spans="1:10">
      <c r="A18" s="20"/>
      <c r="B18" s="5"/>
      <c r="C18" s="8" t="s">
        <v>697</v>
      </c>
      <c r="D18" s="8" t="s">
        <v>700</v>
      </c>
      <c r="E18" s="4"/>
      <c r="F18" s="24" t="s">
        <v>681</v>
      </c>
      <c r="G18" s="25" t="s">
        <v>701</v>
      </c>
      <c r="H18" s="23"/>
      <c r="I18" s="23"/>
      <c r="J18" s="23"/>
    </row>
    <row r="19" s="1" customFormat="1" ht="41" customHeight="1" spans="1:10">
      <c r="A19" s="5" t="s">
        <v>613</v>
      </c>
      <c r="B19" s="9" t="s">
        <v>614</v>
      </c>
      <c r="C19" s="30" t="s">
        <v>615</v>
      </c>
      <c r="D19" s="43" t="s">
        <v>616</v>
      </c>
      <c r="E19" s="8">
        <v>1</v>
      </c>
      <c r="F19" s="18" t="s">
        <v>617</v>
      </c>
      <c r="G19" s="18">
        <v>1</v>
      </c>
      <c r="H19" s="28">
        <v>10</v>
      </c>
      <c r="I19" s="28">
        <v>10</v>
      </c>
      <c r="J19" s="18" t="s">
        <v>618</v>
      </c>
    </row>
    <row r="20" s="1" customFormat="1" ht="15" spans="1:10">
      <c r="A20" s="5"/>
      <c r="B20" s="7" t="s">
        <v>614</v>
      </c>
      <c r="C20" s="30" t="s">
        <v>619</v>
      </c>
      <c r="D20" s="27" t="s">
        <v>616</v>
      </c>
      <c r="E20" s="8">
        <v>1</v>
      </c>
      <c r="F20" s="18" t="s">
        <v>617</v>
      </c>
      <c r="G20" s="18">
        <v>1</v>
      </c>
      <c r="H20" s="28">
        <v>10</v>
      </c>
      <c r="I20" s="28">
        <v>10</v>
      </c>
      <c r="J20" s="18" t="s">
        <v>618</v>
      </c>
    </row>
    <row r="21" s="1" customFormat="1" ht="15" spans="1:10">
      <c r="A21" s="5"/>
      <c r="B21" s="7" t="s">
        <v>636</v>
      </c>
      <c r="C21" s="30" t="s">
        <v>637</v>
      </c>
      <c r="D21" s="27" t="s">
        <v>616</v>
      </c>
      <c r="E21" s="44">
        <v>100</v>
      </c>
      <c r="F21" s="18" t="s">
        <v>638</v>
      </c>
      <c r="G21" s="45">
        <v>100</v>
      </c>
      <c r="H21" s="28">
        <v>10</v>
      </c>
      <c r="I21" s="28">
        <v>10</v>
      </c>
      <c r="J21" s="18" t="s">
        <v>618</v>
      </c>
    </row>
    <row r="22" s="1" customFormat="1" ht="15" spans="1:10">
      <c r="A22" s="5"/>
      <c r="B22" s="4" t="s">
        <v>645</v>
      </c>
      <c r="C22" s="30" t="s">
        <v>646</v>
      </c>
      <c r="D22" s="27" t="s">
        <v>616</v>
      </c>
      <c r="E22" s="8">
        <v>1500</v>
      </c>
      <c r="F22" s="18" t="s">
        <v>647</v>
      </c>
      <c r="G22" s="18">
        <v>1500</v>
      </c>
      <c r="H22" s="28">
        <v>20</v>
      </c>
      <c r="I22" s="28">
        <v>20</v>
      </c>
      <c r="J22" s="18" t="s">
        <v>618</v>
      </c>
    </row>
    <row r="23" s="1" customFormat="1" ht="29.25" spans="1:10">
      <c r="A23" s="5" t="s">
        <v>649</v>
      </c>
      <c r="B23" s="8" t="s">
        <v>650</v>
      </c>
      <c r="C23" s="30" t="s">
        <v>651</v>
      </c>
      <c r="D23" s="27" t="s">
        <v>652</v>
      </c>
      <c r="E23" s="8" t="s">
        <v>653</v>
      </c>
      <c r="F23" s="18" t="s">
        <v>654</v>
      </c>
      <c r="G23" s="18" t="s">
        <v>653</v>
      </c>
      <c r="H23" s="28">
        <v>30</v>
      </c>
      <c r="I23" s="28">
        <v>30</v>
      </c>
      <c r="J23" s="18" t="s">
        <v>618</v>
      </c>
    </row>
    <row r="24" s="1" customFormat="1" ht="14.25" spans="1:10">
      <c r="A24" s="31" t="s">
        <v>663</v>
      </c>
      <c r="B24" s="33" t="s">
        <v>702</v>
      </c>
      <c r="C24" s="26" t="s">
        <v>665</v>
      </c>
      <c r="D24" s="27" t="s">
        <v>652</v>
      </c>
      <c r="E24" s="46">
        <v>98</v>
      </c>
      <c r="F24" s="35" t="s">
        <v>638</v>
      </c>
      <c r="G24" s="46">
        <v>98</v>
      </c>
      <c r="H24" s="36">
        <v>10</v>
      </c>
      <c r="I24" s="36">
        <v>10</v>
      </c>
      <c r="J24" s="15" t="s">
        <v>618</v>
      </c>
    </row>
    <row r="25" s="1" customFormat="1" ht="14.25" spans="1:10">
      <c r="A25" s="31"/>
      <c r="B25" s="35"/>
      <c r="C25" s="26"/>
      <c r="D25" s="27"/>
      <c r="E25" s="35"/>
      <c r="F25" s="35"/>
      <c r="G25" s="35"/>
      <c r="H25" s="36"/>
      <c r="I25" s="36"/>
      <c r="J25" s="18"/>
    </row>
    <row r="26" s="1" customFormat="1" ht="31" customHeight="1" spans="1:10">
      <c r="A26" s="5" t="s">
        <v>703</v>
      </c>
      <c r="B26" s="5"/>
      <c r="C26" s="38" t="s">
        <v>671</v>
      </c>
      <c r="D26" s="38"/>
      <c r="E26" s="38"/>
      <c r="F26" s="38"/>
      <c r="G26" s="38"/>
      <c r="H26" s="38"/>
      <c r="I26" s="38"/>
      <c r="J26" s="38"/>
    </row>
    <row r="27" s="1" customFormat="1" ht="24" customHeight="1" spans="1:10">
      <c r="A27" s="5" t="s">
        <v>704</v>
      </c>
      <c r="B27" s="8">
        <v>100</v>
      </c>
      <c r="C27" s="8"/>
      <c r="D27" s="8"/>
      <c r="E27" s="8"/>
      <c r="F27" s="8"/>
      <c r="G27" s="8"/>
      <c r="H27" s="8"/>
      <c r="I27" s="41">
        <v>100</v>
      </c>
      <c r="J27" s="42" t="s">
        <v>705</v>
      </c>
    </row>
    <row r="28" s="1" customFormat="1" spans="1:10">
      <c r="A28" s="39" t="s">
        <v>706</v>
      </c>
      <c r="B28" s="39"/>
      <c r="C28" s="39"/>
      <c r="D28" s="39"/>
      <c r="E28" s="39"/>
      <c r="F28" s="39"/>
      <c r="G28" s="39"/>
      <c r="H28" s="39"/>
      <c r="I28" s="39"/>
      <c r="J28" s="39"/>
    </row>
    <row r="29" s="1" customFormat="1" spans="1:10">
      <c r="A29" s="39" t="s">
        <v>707</v>
      </c>
      <c r="B29" s="39"/>
      <c r="C29" s="39"/>
      <c r="D29" s="39"/>
      <c r="E29" s="39"/>
      <c r="F29" s="39"/>
      <c r="G29" s="39"/>
      <c r="H29" s="39"/>
      <c r="I29" s="39"/>
      <c r="J29" s="39"/>
    </row>
    <row r="30" s="1" customFormat="1" spans="1:10">
      <c r="A30" s="39" t="s">
        <v>708</v>
      </c>
      <c r="B30" s="39"/>
      <c r="C30" s="39"/>
      <c r="D30" s="39"/>
      <c r="E30" s="39"/>
      <c r="F30" s="39"/>
      <c r="G30" s="39"/>
      <c r="H30" s="39"/>
      <c r="I30" s="39"/>
      <c r="J30" s="39"/>
    </row>
    <row r="31" s="1" customFormat="1" spans="1:10">
      <c r="A31" s="39" t="s">
        <v>709</v>
      </c>
      <c r="B31" s="39"/>
      <c r="C31" s="39"/>
      <c r="D31" s="39"/>
      <c r="E31" s="39"/>
      <c r="F31" s="39"/>
      <c r="G31" s="39"/>
      <c r="H31" s="39"/>
      <c r="I31" s="39"/>
      <c r="J31" s="39"/>
    </row>
    <row r="32" s="1" customFormat="1" spans="1:10">
      <c r="A32" s="39" t="s">
        <v>710</v>
      </c>
      <c r="B32" s="39"/>
      <c r="C32" s="39"/>
      <c r="D32" s="39"/>
      <c r="E32" s="39"/>
      <c r="F32" s="39"/>
      <c r="G32" s="39"/>
      <c r="H32" s="39"/>
      <c r="I32" s="39"/>
      <c r="J32"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rintOptions horizontalCentered="1"/>
  <pageMargins left="0.751388888888889" right="0.751388888888889" top="1" bottom="1" header="0.5" footer="0.5"/>
  <pageSetup paperSize="9" scale="66"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B15" sqref="B15:F15"/>
    </sheetView>
  </sheetViews>
  <sheetFormatPr defaultColWidth="9" defaultRowHeight="13.5"/>
  <cols>
    <col min="1" max="1" width="13.3416666666667" style="1" customWidth="1"/>
    <col min="2" max="2" width="14.275" style="1" customWidth="1"/>
    <col min="3" max="3" width="39.125" style="1" customWidth="1"/>
    <col min="4" max="4" width="15.2" style="1" customWidth="1"/>
    <col min="5" max="5" width="14.875" style="1" customWidth="1"/>
    <col min="6" max="6" width="9" style="1"/>
    <col min="7" max="7" width="36" style="1" customWidth="1"/>
    <col min="8" max="8" width="9.375" style="1"/>
    <col min="9" max="9" width="9" style="1"/>
    <col min="10" max="10" width="29.75"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676</v>
      </c>
    </row>
    <row r="4" s="1" customFormat="1" ht="23" customHeight="1" spans="1:10">
      <c r="A4" s="3" t="s">
        <v>677</v>
      </c>
      <c r="B4" s="4" t="s">
        <v>713</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27" customHeight="1" spans="1:10">
      <c r="A9" s="5"/>
      <c r="B9" s="8" t="s">
        <v>595</v>
      </c>
      <c r="C9" s="10">
        <v>0</v>
      </c>
      <c r="D9" s="10">
        <f>D10+D12+D13</f>
        <v>0.6</v>
      </c>
      <c r="E9" s="10">
        <f>E10+E12+E13</f>
        <v>0.6</v>
      </c>
      <c r="F9" s="11">
        <v>10</v>
      </c>
      <c r="G9" s="11"/>
      <c r="H9" s="12">
        <f>E9/D9</f>
        <v>1</v>
      </c>
      <c r="I9" s="10">
        <v>10</v>
      </c>
      <c r="J9" s="10"/>
    </row>
    <row r="10" s="1" customFormat="1" ht="15" customHeight="1" spans="1:10">
      <c r="A10" s="5"/>
      <c r="B10" s="13" t="s">
        <v>597</v>
      </c>
      <c r="C10" s="10">
        <v>0</v>
      </c>
      <c r="D10" s="10">
        <f t="shared" ref="D10:D13" si="0">E10</f>
        <v>0.6</v>
      </c>
      <c r="E10" s="10">
        <f>6000/10000</f>
        <v>0.6</v>
      </c>
      <c r="F10" s="8" t="s">
        <v>504</v>
      </c>
      <c r="G10" s="8"/>
      <c r="H10" s="12" t="s">
        <v>504</v>
      </c>
      <c r="I10" s="8" t="s">
        <v>504</v>
      </c>
      <c r="J10" s="8"/>
    </row>
    <row r="11" s="1" customFormat="1" ht="15" spans="1:10">
      <c r="A11" s="5"/>
      <c r="B11" s="8" t="s">
        <v>598</v>
      </c>
      <c r="C11" s="10"/>
      <c r="D11" s="10"/>
      <c r="E11" s="10"/>
      <c r="F11" s="8"/>
      <c r="G11" s="8"/>
      <c r="H11" s="12"/>
      <c r="I11" s="8"/>
      <c r="J11" s="8"/>
    </row>
    <row r="12" s="1" customFormat="1" ht="27" customHeight="1" spans="1:10">
      <c r="A12" s="5"/>
      <c r="B12" s="8" t="s">
        <v>599</v>
      </c>
      <c r="C12" s="10">
        <f t="shared" ref="C10:C13" si="1">D12</f>
        <v>0</v>
      </c>
      <c r="D12" s="10">
        <f t="shared" si="0"/>
        <v>0</v>
      </c>
      <c r="E12" s="10">
        <v>0</v>
      </c>
      <c r="F12" s="8" t="s">
        <v>504</v>
      </c>
      <c r="G12" s="8"/>
      <c r="H12" s="8" t="s">
        <v>504</v>
      </c>
      <c r="I12" s="8" t="s">
        <v>504</v>
      </c>
      <c r="J12" s="8"/>
    </row>
    <row r="13" s="1" customFormat="1" ht="27" customHeight="1" spans="1:10">
      <c r="A13" s="5"/>
      <c r="B13" s="8" t="s">
        <v>689</v>
      </c>
      <c r="C13" s="10">
        <f t="shared" si="1"/>
        <v>0</v>
      </c>
      <c r="D13" s="10">
        <f t="shared" si="0"/>
        <v>0</v>
      </c>
      <c r="E13" s="10">
        <v>0</v>
      </c>
      <c r="F13" s="8" t="s">
        <v>504</v>
      </c>
      <c r="G13" s="8"/>
      <c r="H13" s="8" t="s">
        <v>504</v>
      </c>
      <c r="I13" s="8" t="s">
        <v>504</v>
      </c>
      <c r="J13" s="8"/>
    </row>
    <row r="14" s="1" customFormat="1" ht="15" customHeight="1" spans="1:10">
      <c r="A14" s="14" t="s">
        <v>690</v>
      </c>
      <c r="B14" s="14"/>
      <c r="C14" s="14"/>
      <c r="D14" s="14"/>
      <c r="E14" s="14"/>
      <c r="F14" s="14"/>
      <c r="G14" s="15" t="s">
        <v>691</v>
      </c>
      <c r="H14" s="15"/>
      <c r="I14" s="15"/>
      <c r="J14" s="15"/>
    </row>
    <row r="15" s="1" customFormat="1" ht="105" customHeight="1" spans="1:10">
      <c r="A15" s="14" t="s">
        <v>692</v>
      </c>
      <c r="B15" s="16" t="s">
        <v>714</v>
      </c>
      <c r="C15" s="16"/>
      <c r="D15" s="16"/>
      <c r="E15" s="16"/>
      <c r="F15" s="16"/>
      <c r="G15" s="17" t="s">
        <v>715</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7" t="s">
        <v>697</v>
      </c>
      <c r="E17" s="4" t="s">
        <v>606</v>
      </c>
      <c r="F17" s="21" t="s">
        <v>698</v>
      </c>
      <c r="G17" s="22" t="s">
        <v>699</v>
      </c>
      <c r="H17" s="23" t="s">
        <v>685</v>
      </c>
      <c r="I17" s="23" t="s">
        <v>687</v>
      </c>
      <c r="J17" s="23" t="s">
        <v>609</v>
      </c>
    </row>
    <row r="18" s="1" customFormat="1" ht="15" spans="1:10">
      <c r="A18" s="20"/>
      <c r="B18" s="5"/>
      <c r="C18" s="8" t="s">
        <v>697</v>
      </c>
      <c r="D18" s="8" t="s">
        <v>700</v>
      </c>
      <c r="E18" s="4"/>
      <c r="F18" s="24" t="s">
        <v>681</v>
      </c>
      <c r="G18" s="25" t="s">
        <v>701</v>
      </c>
      <c r="H18" s="23"/>
      <c r="I18" s="23"/>
      <c r="J18" s="23"/>
    </row>
    <row r="19" s="1" customFormat="1" ht="15" spans="1:10">
      <c r="A19" s="5" t="s">
        <v>613</v>
      </c>
      <c r="B19" s="8" t="s">
        <v>614</v>
      </c>
      <c r="C19" s="30" t="s">
        <v>620</v>
      </c>
      <c r="D19" s="43" t="s">
        <v>616</v>
      </c>
      <c r="E19" s="8">
        <v>2</v>
      </c>
      <c r="F19" s="18" t="s">
        <v>617</v>
      </c>
      <c r="G19" s="18">
        <v>2</v>
      </c>
      <c r="H19" s="28">
        <v>20</v>
      </c>
      <c r="I19" s="28">
        <v>20</v>
      </c>
      <c r="J19" s="18" t="s">
        <v>618</v>
      </c>
    </row>
    <row r="20" s="1" customFormat="1" ht="15" spans="1:10">
      <c r="A20" s="5"/>
      <c r="B20" s="9" t="s">
        <v>614</v>
      </c>
      <c r="C20" s="30" t="s">
        <v>621</v>
      </c>
      <c r="D20" s="27" t="s">
        <v>616</v>
      </c>
      <c r="E20" s="8">
        <v>1</v>
      </c>
      <c r="F20" s="18" t="s">
        <v>617</v>
      </c>
      <c r="G20" s="18">
        <v>1</v>
      </c>
      <c r="H20" s="28">
        <v>20</v>
      </c>
      <c r="I20" s="28">
        <v>20</v>
      </c>
      <c r="J20" s="18" t="s">
        <v>618</v>
      </c>
    </row>
    <row r="21" s="1" customFormat="1" ht="15" spans="1:10">
      <c r="A21" s="5"/>
      <c r="B21" s="4" t="s">
        <v>645</v>
      </c>
      <c r="C21" s="30" t="s">
        <v>646</v>
      </c>
      <c r="D21" s="27" t="s">
        <v>616</v>
      </c>
      <c r="E21" s="10">
        <v>0.6</v>
      </c>
      <c r="F21" s="18" t="s">
        <v>648</v>
      </c>
      <c r="G21" s="18">
        <v>0.06</v>
      </c>
      <c r="H21" s="28">
        <v>10</v>
      </c>
      <c r="I21" s="28">
        <v>10</v>
      </c>
      <c r="J21" s="18" t="s">
        <v>618</v>
      </c>
    </row>
    <row r="22" s="1" customFormat="1" ht="29.25" spans="1:10">
      <c r="A22" s="5" t="s">
        <v>649</v>
      </c>
      <c r="B22" s="8" t="s">
        <v>650</v>
      </c>
      <c r="C22" s="30" t="s">
        <v>655</v>
      </c>
      <c r="D22" s="27" t="s">
        <v>652</v>
      </c>
      <c r="E22" s="8" t="s">
        <v>653</v>
      </c>
      <c r="F22" s="18" t="s">
        <v>654</v>
      </c>
      <c r="G22" s="18" t="s">
        <v>653</v>
      </c>
      <c r="H22" s="28">
        <v>30</v>
      </c>
      <c r="I22" s="28">
        <v>30</v>
      </c>
      <c r="J22" s="18" t="s">
        <v>618</v>
      </c>
    </row>
    <row r="23" s="1" customFormat="1" ht="15" customHeight="1" spans="1:10">
      <c r="A23" s="31" t="s">
        <v>663</v>
      </c>
      <c r="B23" s="33" t="s">
        <v>702</v>
      </c>
      <c r="C23" s="26" t="s">
        <v>666</v>
      </c>
      <c r="D23" s="27" t="s">
        <v>652</v>
      </c>
      <c r="E23" s="46">
        <v>95</v>
      </c>
      <c r="F23" s="35" t="s">
        <v>638</v>
      </c>
      <c r="G23" s="46">
        <v>95</v>
      </c>
      <c r="H23" s="36">
        <v>10</v>
      </c>
      <c r="I23" s="36">
        <v>10</v>
      </c>
      <c r="J23" s="15" t="s">
        <v>618</v>
      </c>
    </row>
    <row r="24" s="1" customFormat="1" ht="26" customHeight="1" spans="1:10">
      <c r="A24" s="31"/>
      <c r="B24" s="35"/>
      <c r="C24" s="26"/>
      <c r="D24" s="27"/>
      <c r="E24" s="35"/>
      <c r="F24" s="35"/>
      <c r="G24" s="35"/>
      <c r="H24" s="36"/>
      <c r="I24" s="36"/>
      <c r="J24" s="18"/>
    </row>
    <row r="25" s="1" customFormat="1" ht="40" customHeight="1" spans="1:10">
      <c r="A25" s="5" t="s">
        <v>703</v>
      </c>
      <c r="B25" s="5"/>
      <c r="C25" s="38" t="s">
        <v>671</v>
      </c>
      <c r="D25" s="38"/>
      <c r="E25" s="38"/>
      <c r="F25" s="38"/>
      <c r="G25" s="38"/>
      <c r="H25" s="38"/>
      <c r="I25" s="38"/>
      <c r="J25" s="38"/>
    </row>
    <row r="26" s="1" customFormat="1" ht="24" customHeight="1" spans="1:10">
      <c r="A26" s="5" t="s">
        <v>704</v>
      </c>
      <c r="B26" s="8">
        <v>100</v>
      </c>
      <c r="C26" s="8"/>
      <c r="D26" s="8"/>
      <c r="E26" s="8"/>
      <c r="F26" s="8"/>
      <c r="G26" s="8"/>
      <c r="H26" s="8"/>
      <c r="I26" s="41">
        <v>100</v>
      </c>
      <c r="J26" s="42" t="s">
        <v>705</v>
      </c>
    </row>
    <row r="27" s="1" customFormat="1" spans="1:10">
      <c r="A27" s="39" t="s">
        <v>706</v>
      </c>
      <c r="B27" s="39"/>
      <c r="C27" s="39"/>
      <c r="D27" s="39"/>
      <c r="E27" s="39"/>
      <c r="F27" s="39"/>
      <c r="G27" s="39"/>
      <c r="H27" s="39"/>
      <c r="I27" s="39"/>
      <c r="J27" s="39"/>
    </row>
    <row r="28" s="1" customFormat="1" spans="1:10">
      <c r="A28" s="39" t="s">
        <v>707</v>
      </c>
      <c r="B28" s="39"/>
      <c r="C28" s="39"/>
      <c r="D28" s="39"/>
      <c r="E28" s="39"/>
      <c r="F28" s="39"/>
      <c r="G28" s="39"/>
      <c r="H28" s="39"/>
      <c r="I28" s="39"/>
      <c r="J28" s="39"/>
    </row>
    <row r="29" s="1" customFormat="1" spans="1:10">
      <c r="A29" s="39" t="s">
        <v>708</v>
      </c>
      <c r="B29" s="39"/>
      <c r="C29" s="39"/>
      <c r="D29" s="39"/>
      <c r="E29" s="39"/>
      <c r="F29" s="39"/>
      <c r="G29" s="39"/>
      <c r="H29" s="39"/>
      <c r="I29" s="39"/>
      <c r="J29" s="39"/>
    </row>
    <row r="30" s="1" customFormat="1" spans="1:10">
      <c r="A30" s="39" t="s">
        <v>709</v>
      </c>
      <c r="B30" s="39"/>
      <c r="C30" s="39"/>
      <c r="D30" s="39"/>
      <c r="E30" s="39"/>
      <c r="F30" s="39"/>
      <c r="G30" s="39"/>
      <c r="H30" s="39"/>
      <c r="I30" s="39"/>
      <c r="J30" s="39"/>
    </row>
    <row r="31" s="1" customFormat="1" spans="1:10">
      <c r="A31" s="39" t="s">
        <v>710</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65"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27" sqref="J27"/>
    </sheetView>
  </sheetViews>
  <sheetFormatPr defaultColWidth="9" defaultRowHeight="13.5"/>
  <cols>
    <col min="1" max="1" width="13.8833333333333" style="1" customWidth="1"/>
    <col min="2" max="2" width="15.875" style="1" customWidth="1"/>
    <col min="3" max="3" width="26.625" style="1" customWidth="1"/>
    <col min="4" max="4" width="15.2" style="1" customWidth="1"/>
    <col min="5" max="5" width="24.875" style="1" customWidth="1"/>
    <col min="6" max="6" width="9" style="1"/>
    <col min="7" max="7" width="28.4583333333333" style="1" customWidth="1"/>
    <col min="8" max="9" width="9" style="1"/>
    <col min="10" max="10" width="23.5083333333333"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554</v>
      </c>
    </row>
    <row r="4" s="1" customFormat="1" ht="15" customHeight="1" spans="1:10">
      <c r="A4" s="3" t="s">
        <v>677</v>
      </c>
      <c r="B4" s="4" t="s">
        <v>716</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27" customHeight="1" spans="1:10">
      <c r="A9" s="5"/>
      <c r="B9" s="8" t="s">
        <v>595</v>
      </c>
      <c r="C9" s="10">
        <f>C10+C12+C13</f>
        <v>16.6668</v>
      </c>
      <c r="D9" s="10">
        <f>D10+D12+D13</f>
        <v>16.6668</v>
      </c>
      <c r="E9" s="10">
        <f>E10+E12+E13</f>
        <v>8.353806</v>
      </c>
      <c r="F9" s="11">
        <v>10</v>
      </c>
      <c r="G9" s="11"/>
      <c r="H9" s="12">
        <f>E9/D9</f>
        <v>0.501224350205198</v>
      </c>
      <c r="I9" s="8">
        <v>5.01</v>
      </c>
      <c r="J9" s="8"/>
    </row>
    <row r="10" s="1" customFormat="1" ht="15" customHeight="1" spans="1:10">
      <c r="A10" s="5"/>
      <c r="B10" s="13" t="s">
        <v>597</v>
      </c>
      <c r="C10" s="10">
        <f t="shared" ref="C10:C13" si="0">D10</f>
        <v>0</v>
      </c>
      <c r="D10" s="10">
        <f>E10</f>
        <v>0</v>
      </c>
      <c r="E10" s="10">
        <v>0</v>
      </c>
      <c r="F10" s="8" t="s">
        <v>504</v>
      </c>
      <c r="G10" s="8"/>
      <c r="H10" s="8" t="s">
        <v>504</v>
      </c>
      <c r="I10" s="8" t="s">
        <v>504</v>
      </c>
      <c r="J10" s="8"/>
    </row>
    <row r="11" s="1" customFormat="1" ht="15" spans="1:10">
      <c r="A11" s="5"/>
      <c r="B11" s="8" t="s">
        <v>598</v>
      </c>
      <c r="C11" s="10"/>
      <c r="D11" s="10"/>
      <c r="E11" s="10"/>
      <c r="F11" s="8"/>
      <c r="G11" s="8"/>
      <c r="H11" s="8"/>
      <c r="I11" s="8"/>
      <c r="J11" s="8"/>
    </row>
    <row r="12" s="1" customFormat="1" ht="27" customHeight="1" spans="1:10">
      <c r="A12" s="5"/>
      <c r="B12" s="8" t="s">
        <v>599</v>
      </c>
      <c r="C12" s="10">
        <f t="shared" si="0"/>
        <v>0</v>
      </c>
      <c r="D12" s="10">
        <f>E12</f>
        <v>0</v>
      </c>
      <c r="E12" s="10">
        <v>0</v>
      </c>
      <c r="F12" s="8" t="s">
        <v>504</v>
      </c>
      <c r="G12" s="8"/>
      <c r="H12" s="8" t="s">
        <v>504</v>
      </c>
      <c r="I12" s="8" t="s">
        <v>504</v>
      </c>
      <c r="J12" s="8"/>
    </row>
    <row r="13" s="1" customFormat="1" ht="27" customHeight="1" spans="1:10">
      <c r="A13" s="5"/>
      <c r="B13" s="8" t="s">
        <v>689</v>
      </c>
      <c r="C13" s="10">
        <f t="shared" si="0"/>
        <v>16.6668</v>
      </c>
      <c r="D13" s="10">
        <f>166668/10000</f>
        <v>16.6668</v>
      </c>
      <c r="E13" s="10">
        <f>83538.06/10000</f>
        <v>8.353806</v>
      </c>
      <c r="F13" s="8" t="s">
        <v>504</v>
      </c>
      <c r="G13" s="8"/>
      <c r="H13" s="8" t="s">
        <v>504</v>
      </c>
      <c r="I13" s="8" t="s">
        <v>504</v>
      </c>
      <c r="J13" s="8"/>
    </row>
    <row r="14" s="1" customFormat="1" ht="15" customHeight="1" spans="1:10">
      <c r="A14" s="14" t="s">
        <v>690</v>
      </c>
      <c r="B14" s="14"/>
      <c r="C14" s="14"/>
      <c r="D14" s="14"/>
      <c r="E14" s="14"/>
      <c r="F14" s="14"/>
      <c r="G14" s="15" t="s">
        <v>691</v>
      </c>
      <c r="H14" s="15"/>
      <c r="I14" s="15"/>
      <c r="J14" s="15"/>
    </row>
    <row r="15" s="1" customFormat="1" ht="84" customHeight="1" spans="1:10">
      <c r="A15" s="14" t="s">
        <v>692</v>
      </c>
      <c r="B15" s="16" t="s">
        <v>717</v>
      </c>
      <c r="C15" s="16"/>
      <c r="D15" s="16"/>
      <c r="E15" s="16"/>
      <c r="F15" s="16"/>
      <c r="G15" s="17" t="s">
        <v>717</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7" t="s">
        <v>697</v>
      </c>
      <c r="E17" s="4" t="s">
        <v>606</v>
      </c>
      <c r="F17" s="21" t="s">
        <v>698</v>
      </c>
      <c r="G17" s="22" t="s">
        <v>699</v>
      </c>
      <c r="H17" s="23" t="s">
        <v>685</v>
      </c>
      <c r="I17" s="23" t="s">
        <v>687</v>
      </c>
      <c r="J17" s="23" t="s">
        <v>609</v>
      </c>
    </row>
    <row r="18" s="1" customFormat="1" ht="15" spans="1:10">
      <c r="A18" s="20"/>
      <c r="B18" s="5"/>
      <c r="C18" s="8" t="s">
        <v>697</v>
      </c>
      <c r="D18" s="8" t="s">
        <v>700</v>
      </c>
      <c r="E18" s="4"/>
      <c r="F18" s="24" t="s">
        <v>681</v>
      </c>
      <c r="G18" s="25" t="s">
        <v>701</v>
      </c>
      <c r="H18" s="23"/>
      <c r="I18" s="23"/>
      <c r="J18" s="23"/>
    </row>
    <row r="19" s="1" customFormat="1" ht="32" customHeight="1" spans="1:10">
      <c r="A19" s="5" t="s">
        <v>613</v>
      </c>
      <c r="B19" s="9" t="s">
        <v>614</v>
      </c>
      <c r="C19" s="30" t="s">
        <v>624</v>
      </c>
      <c r="D19" s="43" t="s">
        <v>616</v>
      </c>
      <c r="E19" s="8">
        <v>120</v>
      </c>
      <c r="F19" s="18" t="s">
        <v>625</v>
      </c>
      <c r="G19" s="18">
        <v>120</v>
      </c>
      <c r="H19" s="28">
        <v>20</v>
      </c>
      <c r="I19" s="28">
        <v>20</v>
      </c>
      <c r="J19" s="18" t="s">
        <v>618</v>
      </c>
    </row>
    <row r="20" s="1" customFormat="1" ht="15" spans="1:10">
      <c r="A20" s="5"/>
      <c r="B20" s="7" t="s">
        <v>614</v>
      </c>
      <c r="C20" s="30" t="s">
        <v>626</v>
      </c>
      <c r="D20" s="27" t="s">
        <v>616</v>
      </c>
      <c r="E20" s="8">
        <v>15</v>
      </c>
      <c r="F20" s="18" t="s">
        <v>617</v>
      </c>
      <c r="G20" s="18">
        <v>15</v>
      </c>
      <c r="H20" s="28">
        <v>20</v>
      </c>
      <c r="I20" s="28">
        <v>20</v>
      </c>
      <c r="J20" s="18" t="s">
        <v>618</v>
      </c>
    </row>
    <row r="21" s="1" customFormat="1" ht="15" spans="1:10">
      <c r="A21" s="5"/>
      <c r="B21" s="4" t="s">
        <v>636</v>
      </c>
      <c r="C21" s="30" t="s">
        <v>639</v>
      </c>
      <c r="D21" s="27" t="s">
        <v>616</v>
      </c>
      <c r="E21" s="44">
        <v>100</v>
      </c>
      <c r="F21" s="18" t="s">
        <v>638</v>
      </c>
      <c r="G21" s="45">
        <v>100</v>
      </c>
      <c r="H21" s="28">
        <v>10</v>
      </c>
      <c r="I21" s="28">
        <v>10</v>
      </c>
      <c r="J21" s="18" t="s">
        <v>618</v>
      </c>
    </row>
    <row r="22" s="1" customFormat="1" ht="29.25" spans="1:10">
      <c r="A22" s="5" t="s">
        <v>649</v>
      </c>
      <c r="B22" s="8" t="s">
        <v>650</v>
      </c>
      <c r="C22" s="30" t="s">
        <v>657</v>
      </c>
      <c r="D22" s="27" t="s">
        <v>616</v>
      </c>
      <c r="E22" s="8" t="s">
        <v>653</v>
      </c>
      <c r="F22" s="18" t="s">
        <v>654</v>
      </c>
      <c r="G22" s="18" t="s">
        <v>653</v>
      </c>
      <c r="H22" s="28">
        <v>15</v>
      </c>
      <c r="I22" s="28">
        <v>15</v>
      </c>
      <c r="J22" s="18" t="s">
        <v>618</v>
      </c>
    </row>
    <row r="23" s="1" customFormat="1" ht="15" spans="1:10">
      <c r="A23" s="5"/>
      <c r="B23" s="50" t="s">
        <v>661</v>
      </c>
      <c r="C23" s="26" t="s">
        <v>662</v>
      </c>
      <c r="D23" s="27" t="s">
        <v>652</v>
      </c>
      <c r="E23" s="50" t="s">
        <v>653</v>
      </c>
      <c r="F23" s="25" t="s">
        <v>654</v>
      </c>
      <c r="G23" s="25" t="s">
        <v>653</v>
      </c>
      <c r="H23" s="51">
        <v>15</v>
      </c>
      <c r="I23" s="51">
        <v>15</v>
      </c>
      <c r="J23" s="18" t="s">
        <v>618</v>
      </c>
    </row>
    <row r="24" s="1" customFormat="1" ht="14.25" spans="1:10">
      <c r="A24" s="31" t="s">
        <v>663</v>
      </c>
      <c r="B24" s="33" t="s">
        <v>702</v>
      </c>
      <c r="C24" s="26" t="s">
        <v>718</v>
      </c>
      <c r="D24" s="27" t="s">
        <v>652</v>
      </c>
      <c r="E24" s="46">
        <v>98</v>
      </c>
      <c r="F24" s="35" t="s">
        <v>638</v>
      </c>
      <c r="G24" s="46">
        <v>98</v>
      </c>
      <c r="H24" s="36">
        <v>10</v>
      </c>
      <c r="I24" s="36">
        <v>10</v>
      </c>
      <c r="J24" s="15" t="s">
        <v>618</v>
      </c>
    </row>
    <row r="25" s="1" customFormat="1" ht="14.25" spans="1:10">
      <c r="A25" s="31"/>
      <c r="B25" s="35"/>
      <c r="C25" s="26"/>
      <c r="D25" s="27"/>
      <c r="E25" s="35"/>
      <c r="F25" s="35"/>
      <c r="G25" s="35"/>
      <c r="H25" s="36"/>
      <c r="I25" s="36"/>
      <c r="J25" s="18"/>
    </row>
    <row r="26" s="1" customFormat="1" ht="24" customHeight="1" spans="1:10">
      <c r="A26" s="5" t="s">
        <v>703</v>
      </c>
      <c r="B26" s="5"/>
      <c r="C26" s="38" t="s">
        <v>671</v>
      </c>
      <c r="D26" s="38"/>
      <c r="E26" s="38"/>
      <c r="F26" s="38"/>
      <c r="G26" s="38"/>
      <c r="H26" s="38"/>
      <c r="I26" s="38"/>
      <c r="J26" s="38"/>
    </row>
    <row r="27" s="1" customFormat="1" ht="24" customHeight="1" spans="1:10">
      <c r="A27" s="5" t="s">
        <v>704</v>
      </c>
      <c r="B27" s="8">
        <v>100</v>
      </c>
      <c r="C27" s="8"/>
      <c r="D27" s="8"/>
      <c r="E27" s="8"/>
      <c r="F27" s="8"/>
      <c r="G27" s="8"/>
      <c r="H27" s="8"/>
      <c r="I27" s="4">
        <v>95.01</v>
      </c>
      <c r="J27" s="42" t="s">
        <v>705</v>
      </c>
    </row>
    <row r="28" s="1" customFormat="1" spans="1:10">
      <c r="A28" s="39" t="s">
        <v>706</v>
      </c>
      <c r="B28" s="39"/>
      <c r="C28" s="39"/>
      <c r="D28" s="39"/>
      <c r="E28" s="39"/>
      <c r="F28" s="39"/>
      <c r="G28" s="39"/>
      <c r="H28" s="39"/>
      <c r="I28" s="39"/>
      <c r="J28" s="39"/>
    </row>
    <row r="29" s="1" customFormat="1" spans="1:10">
      <c r="A29" s="39" t="s">
        <v>707</v>
      </c>
      <c r="B29" s="39"/>
      <c r="C29" s="39"/>
      <c r="D29" s="39"/>
      <c r="E29" s="39"/>
      <c r="F29" s="39"/>
      <c r="G29" s="39"/>
      <c r="H29" s="39"/>
      <c r="I29" s="39"/>
      <c r="J29" s="39"/>
    </row>
    <row r="30" s="1" customFormat="1" spans="1:10">
      <c r="A30" s="39" t="s">
        <v>708</v>
      </c>
      <c r="B30" s="39"/>
      <c r="C30" s="39"/>
      <c r="D30" s="39"/>
      <c r="E30" s="39"/>
      <c r="F30" s="39"/>
      <c r="G30" s="39"/>
      <c r="H30" s="39"/>
      <c r="I30" s="39"/>
      <c r="J30" s="39"/>
    </row>
    <row r="31" s="1" customFormat="1" spans="1:10">
      <c r="A31" s="39" t="s">
        <v>709</v>
      </c>
      <c r="B31" s="39"/>
      <c r="C31" s="39"/>
      <c r="D31" s="39"/>
      <c r="E31" s="39"/>
      <c r="F31" s="39"/>
      <c r="G31" s="39"/>
      <c r="H31" s="39"/>
      <c r="I31" s="39"/>
      <c r="J31" s="39"/>
    </row>
    <row r="32" s="1" customFormat="1" spans="1:10">
      <c r="A32" s="39" t="s">
        <v>710</v>
      </c>
      <c r="B32" s="39"/>
      <c r="C32" s="39"/>
      <c r="D32" s="39"/>
      <c r="E32" s="39"/>
      <c r="F32" s="39"/>
      <c r="G32" s="39"/>
      <c r="H32" s="39"/>
      <c r="I32" s="39"/>
      <c r="J32" s="3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rintOptions horizontalCentered="1"/>
  <pageMargins left="0.751388888888889" right="0.751388888888889" top="1" bottom="1" header="0.5" footer="0.5"/>
  <pageSetup paperSize="9" scale="6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5" activePane="bottomLeft" state="frozen"/>
      <selection/>
      <selection pane="bottomLeft" activeCell="A1" sqref="A1"/>
    </sheetView>
  </sheetViews>
  <sheetFormatPr defaultColWidth="9" defaultRowHeight="13.5" outlineLevelCol="5"/>
  <cols>
    <col min="1" max="1" width="32.125" customWidth="1"/>
    <col min="2" max="2" width="4.75833333333333" customWidth="1"/>
    <col min="3" max="3" width="19.5083333333333" customWidth="1"/>
    <col min="4" max="4" width="32.625" customWidth="1"/>
    <col min="5" max="5" width="4.75833333333333" customWidth="1"/>
    <col min="6" max="6" width="18.625" customWidth="1"/>
  </cols>
  <sheetData>
    <row r="1" ht="27" spans="3:3">
      <c r="C1" s="172" t="s">
        <v>62</v>
      </c>
    </row>
    <row r="2" ht="14.25" spans="6:6">
      <c r="F2" s="173" t="s">
        <v>63</v>
      </c>
    </row>
    <row r="3" ht="14.25" spans="1:6">
      <c r="A3" s="173" t="s">
        <v>64</v>
      </c>
      <c r="F3" s="173" t="s">
        <v>65</v>
      </c>
    </row>
    <row r="4" ht="19.5" customHeight="1" spans="1:6">
      <c r="A4" s="166" t="s">
        <v>66</v>
      </c>
      <c r="B4" s="166"/>
      <c r="C4" s="166"/>
      <c r="D4" s="166" t="s">
        <v>67</v>
      </c>
      <c r="E4" s="166"/>
      <c r="F4" s="166"/>
    </row>
    <row r="5" ht="19.5" customHeight="1" spans="1:6">
      <c r="A5" s="166" t="s">
        <v>68</v>
      </c>
      <c r="B5" s="166" t="s">
        <v>69</v>
      </c>
      <c r="C5" s="166" t="s">
        <v>70</v>
      </c>
      <c r="D5" s="166" t="s">
        <v>71</v>
      </c>
      <c r="E5" s="166" t="s">
        <v>69</v>
      </c>
      <c r="F5" s="166" t="s">
        <v>70</v>
      </c>
    </row>
    <row r="6" ht="19.5" customHeight="1" spans="1:6">
      <c r="A6" s="166" t="s">
        <v>72</v>
      </c>
      <c r="B6" s="166"/>
      <c r="C6" s="166" t="s">
        <v>73</v>
      </c>
      <c r="D6" s="166" t="s">
        <v>72</v>
      </c>
      <c r="E6" s="166"/>
      <c r="F6" s="166" t="s">
        <v>74</v>
      </c>
    </row>
    <row r="7" ht="19.5" customHeight="1" spans="1:6">
      <c r="A7" s="167" t="s">
        <v>75</v>
      </c>
      <c r="B7" s="166" t="s">
        <v>73</v>
      </c>
      <c r="C7" s="168">
        <v>4544926.92</v>
      </c>
      <c r="D7" s="167" t="s">
        <v>76</v>
      </c>
      <c r="E7" s="166" t="s">
        <v>77</v>
      </c>
      <c r="F7" s="168">
        <v>3861980.24</v>
      </c>
    </row>
    <row r="8" ht="19.5" customHeight="1" spans="1:6">
      <c r="A8" s="167" t="s">
        <v>78</v>
      </c>
      <c r="B8" s="166" t="s">
        <v>74</v>
      </c>
      <c r="C8" s="168">
        <v>0</v>
      </c>
      <c r="D8" s="167" t="s">
        <v>79</v>
      </c>
      <c r="E8" s="166" t="s">
        <v>80</v>
      </c>
      <c r="F8" s="168">
        <v>0</v>
      </c>
    </row>
    <row r="9" ht="19.5" customHeight="1" spans="1:6">
      <c r="A9" s="167" t="s">
        <v>81</v>
      </c>
      <c r="B9" s="166" t="s">
        <v>82</v>
      </c>
      <c r="C9" s="168">
        <v>0</v>
      </c>
      <c r="D9" s="167" t="s">
        <v>83</v>
      </c>
      <c r="E9" s="166" t="s">
        <v>84</v>
      </c>
      <c r="F9" s="168">
        <v>0</v>
      </c>
    </row>
    <row r="10" ht="19.5" customHeight="1" spans="1:6">
      <c r="A10" s="167" t="s">
        <v>85</v>
      </c>
      <c r="B10" s="166" t="s">
        <v>86</v>
      </c>
      <c r="C10" s="168">
        <v>0</v>
      </c>
      <c r="D10" s="167" t="s">
        <v>87</v>
      </c>
      <c r="E10" s="166" t="s">
        <v>88</v>
      </c>
      <c r="F10" s="168">
        <v>0</v>
      </c>
    </row>
    <row r="11" ht="19.5" customHeight="1" spans="1:6">
      <c r="A11" s="167" t="s">
        <v>89</v>
      </c>
      <c r="B11" s="166" t="s">
        <v>90</v>
      </c>
      <c r="C11" s="168">
        <v>0</v>
      </c>
      <c r="D11" s="167" t="s">
        <v>91</v>
      </c>
      <c r="E11" s="166" t="s">
        <v>92</v>
      </c>
      <c r="F11" s="168">
        <v>0</v>
      </c>
    </row>
    <row r="12" ht="19.5" customHeight="1" spans="1:6">
      <c r="A12" s="167" t="s">
        <v>93</v>
      </c>
      <c r="B12" s="166" t="s">
        <v>94</v>
      </c>
      <c r="C12" s="168">
        <v>0</v>
      </c>
      <c r="D12" s="167" t="s">
        <v>95</v>
      </c>
      <c r="E12" s="166" t="s">
        <v>96</v>
      </c>
      <c r="F12" s="168">
        <v>0</v>
      </c>
    </row>
    <row r="13" ht="19.5" customHeight="1" spans="1:6">
      <c r="A13" s="167" t="s">
        <v>97</v>
      </c>
      <c r="B13" s="166" t="s">
        <v>98</v>
      </c>
      <c r="C13" s="168">
        <v>0</v>
      </c>
      <c r="D13" s="167" t="s">
        <v>99</v>
      </c>
      <c r="E13" s="166" t="s">
        <v>100</v>
      </c>
      <c r="F13" s="168">
        <v>0</v>
      </c>
    </row>
    <row r="14" ht="19.5" customHeight="1" spans="1:6">
      <c r="A14" s="167" t="s">
        <v>101</v>
      </c>
      <c r="B14" s="166" t="s">
        <v>102</v>
      </c>
      <c r="C14" s="168">
        <v>166668</v>
      </c>
      <c r="D14" s="167" t="s">
        <v>103</v>
      </c>
      <c r="E14" s="166" t="s">
        <v>104</v>
      </c>
      <c r="F14" s="168">
        <v>437591.52</v>
      </c>
    </row>
    <row r="15" ht="19.5" customHeight="1" spans="1:6">
      <c r="A15" s="167"/>
      <c r="B15" s="166" t="s">
        <v>105</v>
      </c>
      <c r="C15" s="175"/>
      <c r="D15" s="167" t="s">
        <v>106</v>
      </c>
      <c r="E15" s="166" t="s">
        <v>107</v>
      </c>
      <c r="F15" s="168">
        <v>268034.15</v>
      </c>
    </row>
    <row r="16" ht="19.5" customHeight="1" spans="1:6">
      <c r="A16" s="167"/>
      <c r="B16" s="166" t="s">
        <v>108</v>
      </c>
      <c r="C16" s="175"/>
      <c r="D16" s="167" t="s">
        <v>109</v>
      </c>
      <c r="E16" s="166" t="s">
        <v>110</v>
      </c>
      <c r="F16" s="168">
        <v>0</v>
      </c>
    </row>
    <row r="17" ht="19.5" customHeight="1" spans="1:6">
      <c r="A17" s="167"/>
      <c r="B17" s="166" t="s">
        <v>111</v>
      </c>
      <c r="C17" s="175"/>
      <c r="D17" s="167" t="s">
        <v>112</v>
      </c>
      <c r="E17" s="166" t="s">
        <v>113</v>
      </c>
      <c r="F17" s="168">
        <v>0</v>
      </c>
    </row>
    <row r="18" ht="19.5" customHeight="1" spans="1:6">
      <c r="A18" s="167"/>
      <c r="B18" s="166" t="s">
        <v>114</v>
      </c>
      <c r="C18" s="175"/>
      <c r="D18" s="167" t="s">
        <v>115</v>
      </c>
      <c r="E18" s="166" t="s">
        <v>116</v>
      </c>
      <c r="F18" s="168">
        <v>0</v>
      </c>
    </row>
    <row r="19" ht="19.5" customHeight="1" spans="1:6">
      <c r="A19" s="167"/>
      <c r="B19" s="166" t="s">
        <v>117</v>
      </c>
      <c r="C19" s="175"/>
      <c r="D19" s="167" t="s">
        <v>118</v>
      </c>
      <c r="E19" s="166" t="s">
        <v>119</v>
      </c>
      <c r="F19" s="168">
        <v>0</v>
      </c>
    </row>
    <row r="20" ht="19.5" customHeight="1" spans="1:6">
      <c r="A20" s="167"/>
      <c r="B20" s="166" t="s">
        <v>120</v>
      </c>
      <c r="C20" s="175"/>
      <c r="D20" s="167" t="s">
        <v>121</v>
      </c>
      <c r="E20" s="166" t="s">
        <v>122</v>
      </c>
      <c r="F20" s="168">
        <v>0</v>
      </c>
    </row>
    <row r="21" ht="19.5" customHeight="1" spans="1:6">
      <c r="A21" s="167"/>
      <c r="B21" s="166" t="s">
        <v>123</v>
      </c>
      <c r="C21" s="175"/>
      <c r="D21" s="167" t="s">
        <v>124</v>
      </c>
      <c r="E21" s="166" t="s">
        <v>125</v>
      </c>
      <c r="F21" s="168">
        <v>0</v>
      </c>
    </row>
    <row r="22" ht="19.5" customHeight="1" spans="1:6">
      <c r="A22" s="167"/>
      <c r="B22" s="166" t="s">
        <v>126</v>
      </c>
      <c r="C22" s="175"/>
      <c r="D22" s="167" t="s">
        <v>127</v>
      </c>
      <c r="E22" s="166" t="s">
        <v>128</v>
      </c>
      <c r="F22" s="168">
        <v>0</v>
      </c>
    </row>
    <row r="23" ht="19.5" customHeight="1" spans="1:6">
      <c r="A23" s="167"/>
      <c r="B23" s="166" t="s">
        <v>129</v>
      </c>
      <c r="C23" s="175"/>
      <c r="D23" s="167" t="s">
        <v>130</v>
      </c>
      <c r="E23" s="166" t="s">
        <v>131</v>
      </c>
      <c r="F23" s="168">
        <v>0</v>
      </c>
    </row>
    <row r="24" ht="19.5" customHeight="1" spans="1:6">
      <c r="A24" s="167"/>
      <c r="B24" s="166" t="s">
        <v>132</v>
      </c>
      <c r="C24" s="175"/>
      <c r="D24" s="167" t="s">
        <v>133</v>
      </c>
      <c r="E24" s="166" t="s">
        <v>134</v>
      </c>
      <c r="F24" s="168">
        <v>0</v>
      </c>
    </row>
    <row r="25" ht="19.5" customHeight="1" spans="1:6">
      <c r="A25" s="167"/>
      <c r="B25" s="166" t="s">
        <v>135</v>
      </c>
      <c r="C25" s="175"/>
      <c r="D25" s="167" t="s">
        <v>136</v>
      </c>
      <c r="E25" s="166" t="s">
        <v>137</v>
      </c>
      <c r="F25" s="168">
        <v>261129</v>
      </c>
    </row>
    <row r="26" ht="19.5" customHeight="1" spans="1:6">
      <c r="A26" s="167"/>
      <c r="B26" s="166" t="s">
        <v>138</v>
      </c>
      <c r="C26" s="175"/>
      <c r="D26" s="167" t="s">
        <v>139</v>
      </c>
      <c r="E26" s="166" t="s">
        <v>140</v>
      </c>
      <c r="F26" s="168">
        <v>0</v>
      </c>
    </row>
    <row r="27" ht="19.5" customHeight="1" spans="1:6">
      <c r="A27" s="167"/>
      <c r="B27" s="166" t="s">
        <v>141</v>
      </c>
      <c r="C27" s="175"/>
      <c r="D27" s="167" t="s">
        <v>142</v>
      </c>
      <c r="E27" s="166" t="s">
        <v>143</v>
      </c>
      <c r="F27" s="168">
        <v>0</v>
      </c>
    </row>
    <row r="28" ht="19.5" customHeight="1" spans="1:6">
      <c r="A28" s="167"/>
      <c r="B28" s="166" t="s">
        <v>144</v>
      </c>
      <c r="C28" s="175"/>
      <c r="D28" s="167" t="s">
        <v>145</v>
      </c>
      <c r="E28" s="166" t="s">
        <v>146</v>
      </c>
      <c r="F28" s="168">
        <v>0</v>
      </c>
    </row>
    <row r="29" ht="19.5" customHeight="1" spans="1:6">
      <c r="A29" s="167"/>
      <c r="B29" s="166" t="s">
        <v>147</v>
      </c>
      <c r="C29" s="175"/>
      <c r="D29" s="167" t="s">
        <v>148</v>
      </c>
      <c r="E29" s="166" t="s">
        <v>149</v>
      </c>
      <c r="F29" s="168">
        <v>0</v>
      </c>
    </row>
    <row r="30" ht="19.5" customHeight="1" spans="1:6">
      <c r="A30" s="166"/>
      <c r="B30" s="166" t="s">
        <v>150</v>
      </c>
      <c r="C30" s="175"/>
      <c r="D30" s="167" t="s">
        <v>151</v>
      </c>
      <c r="E30" s="166" t="s">
        <v>152</v>
      </c>
      <c r="F30" s="168">
        <v>0</v>
      </c>
    </row>
    <row r="31" ht="19.5" customHeight="1" spans="1:6">
      <c r="A31" s="166"/>
      <c r="B31" s="166" t="s">
        <v>153</v>
      </c>
      <c r="C31" s="175"/>
      <c r="D31" s="167" t="s">
        <v>154</v>
      </c>
      <c r="E31" s="166" t="s">
        <v>155</v>
      </c>
      <c r="F31" s="168">
        <v>0</v>
      </c>
    </row>
    <row r="32" ht="19.5" customHeight="1" spans="1:6">
      <c r="A32" s="166"/>
      <c r="B32" s="166" t="s">
        <v>156</v>
      </c>
      <c r="C32" s="175"/>
      <c r="D32" s="167" t="s">
        <v>157</v>
      </c>
      <c r="E32" s="166" t="s">
        <v>158</v>
      </c>
      <c r="F32" s="168">
        <v>0</v>
      </c>
    </row>
    <row r="33" ht="19.5" customHeight="1" spans="1:6">
      <c r="A33" s="166" t="s">
        <v>159</v>
      </c>
      <c r="B33" s="166" t="s">
        <v>160</v>
      </c>
      <c r="C33" s="168">
        <v>4711594.92</v>
      </c>
      <c r="D33" s="166" t="s">
        <v>161</v>
      </c>
      <c r="E33" s="166" t="s">
        <v>162</v>
      </c>
      <c r="F33" s="168">
        <v>4828734.91</v>
      </c>
    </row>
    <row r="34" ht="19.5" customHeight="1" spans="1:6">
      <c r="A34" s="166" t="s">
        <v>163</v>
      </c>
      <c r="B34" s="166" t="s">
        <v>164</v>
      </c>
      <c r="C34" s="168">
        <v>0</v>
      </c>
      <c r="D34" s="167" t="s">
        <v>165</v>
      </c>
      <c r="E34" s="166" t="s">
        <v>166</v>
      </c>
      <c r="F34" s="168">
        <v>0</v>
      </c>
    </row>
    <row r="35" ht="19.5" customHeight="1" spans="1:6">
      <c r="A35" s="166" t="s">
        <v>167</v>
      </c>
      <c r="B35" s="166" t="s">
        <v>168</v>
      </c>
      <c r="C35" s="168">
        <v>231418.38</v>
      </c>
      <c r="D35" s="167" t="s">
        <v>169</v>
      </c>
      <c r="E35" s="166" t="s">
        <v>170</v>
      </c>
      <c r="F35" s="168">
        <v>114278.39</v>
      </c>
    </row>
    <row r="36" ht="19.5" customHeight="1" spans="1:6">
      <c r="A36" s="166" t="s">
        <v>171</v>
      </c>
      <c r="B36" s="166" t="s">
        <v>172</v>
      </c>
      <c r="C36" s="168">
        <v>4943013.3</v>
      </c>
      <c r="D36" s="166" t="s">
        <v>171</v>
      </c>
      <c r="E36" s="166" t="s">
        <v>173</v>
      </c>
      <c r="F36" s="168">
        <v>4943013.3</v>
      </c>
    </row>
    <row r="37" ht="19.5" customHeight="1" spans="1:6">
      <c r="A37" s="167" t="s">
        <v>174</v>
      </c>
      <c r="B37" s="167"/>
      <c r="C37" s="167"/>
      <c r="D37" s="167"/>
      <c r="E37" s="167"/>
      <c r="F37" s="167"/>
    </row>
  </sheetData>
  <mergeCells count="3">
    <mergeCell ref="A4:C4"/>
    <mergeCell ref="D4:F4"/>
    <mergeCell ref="A37:F37"/>
  </mergeCells>
  <printOptions horizontalCentered="1"/>
  <pageMargins left="0.751388888888889" right="0.751388888888889" top="1" bottom="1" header="0.298611111111111" footer="0.298611111111111"/>
  <pageSetup paperSize="9" scale="62"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17" sqref="J$1:J$1048576"/>
    </sheetView>
  </sheetViews>
  <sheetFormatPr defaultColWidth="9" defaultRowHeight="13.5"/>
  <cols>
    <col min="1" max="1" width="14.0166666666667" style="1" customWidth="1"/>
    <col min="2" max="2" width="15.275" style="1" customWidth="1"/>
    <col min="3" max="3" width="25.375" style="1" customWidth="1"/>
    <col min="4" max="4" width="15.2" style="1" customWidth="1"/>
    <col min="5" max="5" width="25.2583333333333" style="1" customWidth="1"/>
    <col min="6" max="6" width="10.375" style="1" customWidth="1"/>
    <col min="7" max="7" width="28.625" style="1" customWidth="1"/>
    <col min="8" max="9" width="9" style="1"/>
    <col min="10" max="10" width="21.0916666666667"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554</v>
      </c>
    </row>
    <row r="4" s="1" customFormat="1" ht="15" customHeight="1" spans="1:10">
      <c r="A4" s="3" t="s">
        <v>677</v>
      </c>
      <c r="B4" s="4" t="s">
        <v>719</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27" customHeight="1" spans="1:10">
      <c r="A9" s="5"/>
      <c r="B9" s="8" t="s">
        <v>595</v>
      </c>
      <c r="C9" s="10">
        <f>C10+C12+C13</f>
        <v>8.2947</v>
      </c>
      <c r="D9" s="10">
        <f>D10+D12+D13</f>
        <v>8.2947</v>
      </c>
      <c r="E9" s="10">
        <f>E10+E12+E13</f>
        <v>8.2947</v>
      </c>
      <c r="F9" s="11">
        <v>10</v>
      </c>
      <c r="G9" s="11"/>
      <c r="H9" s="12">
        <f>E9/D9</f>
        <v>1</v>
      </c>
      <c r="I9" s="10">
        <v>10</v>
      </c>
      <c r="J9" s="10"/>
    </row>
    <row r="10" s="1" customFormat="1" ht="15" customHeight="1" spans="1:10">
      <c r="A10" s="5"/>
      <c r="B10" s="13" t="s">
        <v>597</v>
      </c>
      <c r="C10" s="10">
        <f t="shared" ref="C10:C13" si="0">D10</f>
        <v>8.2947</v>
      </c>
      <c r="D10" s="10">
        <f t="shared" ref="D10:D13" si="1">E10</f>
        <v>8.2947</v>
      </c>
      <c r="E10" s="10">
        <f>82947/10000</f>
        <v>8.2947</v>
      </c>
      <c r="F10" s="8" t="s">
        <v>504</v>
      </c>
      <c r="G10" s="8"/>
      <c r="H10" s="12" t="s">
        <v>504</v>
      </c>
      <c r="I10" s="8" t="s">
        <v>504</v>
      </c>
      <c r="J10" s="8"/>
    </row>
    <row r="11" s="1" customFormat="1" ht="15" spans="1:10">
      <c r="A11" s="5"/>
      <c r="B11" s="8" t="s">
        <v>598</v>
      </c>
      <c r="C11" s="10"/>
      <c r="D11" s="10"/>
      <c r="E11" s="10"/>
      <c r="F11" s="8"/>
      <c r="G11" s="8"/>
      <c r="H11" s="12"/>
      <c r="I11" s="8"/>
      <c r="J11" s="8"/>
    </row>
    <row r="12" s="1" customFormat="1" ht="27" customHeight="1" spans="1:10">
      <c r="A12" s="5"/>
      <c r="B12" s="8" t="s">
        <v>599</v>
      </c>
      <c r="C12" s="10">
        <f t="shared" si="0"/>
        <v>0</v>
      </c>
      <c r="D12" s="10">
        <f t="shared" si="1"/>
        <v>0</v>
      </c>
      <c r="E12" s="10">
        <v>0</v>
      </c>
      <c r="F12" s="8" t="s">
        <v>504</v>
      </c>
      <c r="G12" s="8"/>
      <c r="H12" s="8" t="s">
        <v>504</v>
      </c>
      <c r="I12" s="8" t="s">
        <v>504</v>
      </c>
      <c r="J12" s="8"/>
    </row>
    <row r="13" s="1" customFormat="1" ht="27" customHeight="1" spans="1:10">
      <c r="A13" s="5"/>
      <c r="B13" s="8" t="s">
        <v>689</v>
      </c>
      <c r="C13" s="10">
        <f t="shared" si="0"/>
        <v>0</v>
      </c>
      <c r="D13" s="10">
        <f t="shared" si="1"/>
        <v>0</v>
      </c>
      <c r="E13" s="10">
        <v>0</v>
      </c>
      <c r="F13" s="8" t="s">
        <v>504</v>
      </c>
      <c r="G13" s="8"/>
      <c r="H13" s="8" t="s">
        <v>504</v>
      </c>
      <c r="I13" s="8" t="s">
        <v>504</v>
      </c>
      <c r="J13" s="8"/>
    </row>
    <row r="14" s="1" customFormat="1" ht="15" customHeight="1" spans="1:10">
      <c r="A14" s="14" t="s">
        <v>690</v>
      </c>
      <c r="B14" s="14"/>
      <c r="C14" s="14"/>
      <c r="D14" s="14"/>
      <c r="E14" s="14"/>
      <c r="F14" s="14"/>
      <c r="G14" s="15" t="s">
        <v>691</v>
      </c>
      <c r="H14" s="15"/>
      <c r="I14" s="15"/>
      <c r="J14" s="15"/>
    </row>
    <row r="15" s="1" customFormat="1" ht="27" customHeight="1" spans="1:10">
      <c r="A15" s="14" t="s">
        <v>692</v>
      </c>
      <c r="B15" s="16" t="s">
        <v>720</v>
      </c>
      <c r="C15" s="16"/>
      <c r="D15" s="16"/>
      <c r="E15" s="16"/>
      <c r="F15" s="16"/>
      <c r="G15" s="17" t="s">
        <v>720</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7" t="s">
        <v>697</v>
      </c>
      <c r="E17" s="4" t="s">
        <v>606</v>
      </c>
      <c r="F17" s="21" t="s">
        <v>698</v>
      </c>
      <c r="G17" s="22" t="s">
        <v>699</v>
      </c>
      <c r="H17" s="23" t="s">
        <v>685</v>
      </c>
      <c r="I17" s="23" t="s">
        <v>687</v>
      </c>
      <c r="J17" s="23" t="s">
        <v>609</v>
      </c>
    </row>
    <row r="18" s="1" customFormat="1" ht="15" spans="1:10">
      <c r="A18" s="20"/>
      <c r="B18" s="5"/>
      <c r="C18" s="8" t="s">
        <v>697</v>
      </c>
      <c r="D18" s="8" t="s">
        <v>700</v>
      </c>
      <c r="E18" s="4"/>
      <c r="F18" s="24" t="s">
        <v>681</v>
      </c>
      <c r="G18" s="25" t="s">
        <v>701</v>
      </c>
      <c r="H18" s="23"/>
      <c r="I18" s="23"/>
      <c r="J18" s="23"/>
    </row>
    <row r="19" s="1" customFormat="1" ht="35" customHeight="1" spans="1:10">
      <c r="A19" s="5" t="s">
        <v>613</v>
      </c>
      <c r="B19" s="9" t="s">
        <v>614</v>
      </c>
      <c r="C19" s="47" t="s">
        <v>693</v>
      </c>
      <c r="D19" s="43" t="s">
        <v>616</v>
      </c>
      <c r="E19" s="8" t="s">
        <v>693</v>
      </c>
      <c r="F19" s="18" t="s">
        <v>654</v>
      </c>
      <c r="G19" s="18" t="s">
        <v>693</v>
      </c>
      <c r="H19" s="28">
        <v>25</v>
      </c>
      <c r="I19" s="28">
        <v>25</v>
      </c>
      <c r="J19" s="18" t="s">
        <v>618</v>
      </c>
    </row>
    <row r="20" s="1" customFormat="1" ht="15" spans="1:10">
      <c r="A20" s="5"/>
      <c r="B20" s="7" t="s">
        <v>636</v>
      </c>
      <c r="C20" s="47" t="s">
        <v>693</v>
      </c>
      <c r="D20" s="27" t="s">
        <v>616</v>
      </c>
      <c r="E20" s="8" t="s">
        <v>693</v>
      </c>
      <c r="F20" s="18" t="s">
        <v>654</v>
      </c>
      <c r="G20" s="18" t="s">
        <v>693</v>
      </c>
      <c r="H20" s="28">
        <v>15</v>
      </c>
      <c r="I20" s="28">
        <v>15</v>
      </c>
      <c r="J20" s="18" t="s">
        <v>618</v>
      </c>
    </row>
    <row r="21" s="1" customFormat="1" ht="15" spans="1:10">
      <c r="A21" s="5"/>
      <c r="B21" s="4" t="s">
        <v>643</v>
      </c>
      <c r="C21" s="47" t="s">
        <v>693</v>
      </c>
      <c r="D21" s="27" t="s">
        <v>616</v>
      </c>
      <c r="E21" s="8" t="s">
        <v>693</v>
      </c>
      <c r="F21" s="18" t="s">
        <v>654</v>
      </c>
      <c r="G21" s="18" t="s">
        <v>693</v>
      </c>
      <c r="H21" s="28">
        <v>10</v>
      </c>
      <c r="I21" s="28">
        <v>10</v>
      </c>
      <c r="J21" s="18" t="s">
        <v>618</v>
      </c>
    </row>
    <row r="22" s="1" customFormat="1" ht="15" spans="1:10">
      <c r="A22" s="5" t="s">
        <v>649</v>
      </c>
      <c r="B22" s="8" t="s">
        <v>650</v>
      </c>
      <c r="C22" s="47" t="s">
        <v>693</v>
      </c>
      <c r="D22" s="27" t="s">
        <v>652</v>
      </c>
      <c r="E22" s="8" t="s">
        <v>693</v>
      </c>
      <c r="F22" s="18" t="s">
        <v>654</v>
      </c>
      <c r="G22" s="18" t="s">
        <v>693</v>
      </c>
      <c r="H22" s="28">
        <v>30</v>
      </c>
      <c r="I22" s="28">
        <v>30</v>
      </c>
      <c r="J22" s="18" t="s">
        <v>618</v>
      </c>
    </row>
    <row r="23" s="1" customFormat="1" ht="15" customHeight="1" spans="1:10">
      <c r="A23" s="31" t="s">
        <v>663</v>
      </c>
      <c r="B23" s="33" t="s">
        <v>702</v>
      </c>
      <c r="C23" s="48" t="s">
        <v>693</v>
      </c>
      <c r="D23" s="49" t="s">
        <v>652</v>
      </c>
      <c r="E23" s="35" t="s">
        <v>693</v>
      </c>
      <c r="F23" s="35" t="s">
        <v>654</v>
      </c>
      <c r="G23" s="35" t="s">
        <v>693</v>
      </c>
      <c r="H23" s="36">
        <v>10</v>
      </c>
      <c r="I23" s="36">
        <v>10</v>
      </c>
      <c r="J23" s="15" t="s">
        <v>618</v>
      </c>
    </row>
    <row r="24" s="1" customFormat="1" ht="34" customHeight="1" spans="1:10">
      <c r="A24" s="31"/>
      <c r="B24" s="35"/>
      <c r="C24" s="48"/>
      <c r="D24" s="31"/>
      <c r="E24" s="35"/>
      <c r="F24" s="35"/>
      <c r="G24" s="35"/>
      <c r="H24" s="36"/>
      <c r="I24" s="36"/>
      <c r="J24" s="18"/>
    </row>
    <row r="25" s="1" customFormat="1" ht="29" customHeight="1" spans="1:10">
      <c r="A25" s="5" t="s">
        <v>703</v>
      </c>
      <c r="B25" s="5"/>
      <c r="C25" s="38" t="s">
        <v>671</v>
      </c>
      <c r="D25" s="38"/>
      <c r="E25" s="38"/>
      <c r="F25" s="38"/>
      <c r="G25" s="38"/>
      <c r="H25" s="38"/>
      <c r="I25" s="38"/>
      <c r="J25" s="38"/>
    </row>
    <row r="26" s="1" customFormat="1" ht="24" customHeight="1" spans="1:10">
      <c r="A26" s="5" t="s">
        <v>704</v>
      </c>
      <c r="B26" s="8">
        <v>100</v>
      </c>
      <c r="C26" s="8"/>
      <c r="D26" s="8"/>
      <c r="E26" s="8"/>
      <c r="F26" s="8"/>
      <c r="G26" s="8"/>
      <c r="H26" s="8"/>
      <c r="I26" s="41">
        <v>100</v>
      </c>
      <c r="J26" s="42" t="s">
        <v>705</v>
      </c>
    </row>
    <row r="27" s="1" customFormat="1" spans="1:10">
      <c r="A27" s="39" t="s">
        <v>706</v>
      </c>
      <c r="B27" s="39"/>
      <c r="C27" s="39"/>
      <c r="D27" s="39"/>
      <c r="E27" s="39"/>
      <c r="F27" s="39"/>
      <c r="G27" s="39"/>
      <c r="H27" s="39"/>
      <c r="I27" s="39"/>
      <c r="J27" s="39"/>
    </row>
    <row r="28" s="1" customFormat="1" spans="1:10">
      <c r="A28" s="39" t="s">
        <v>707</v>
      </c>
      <c r="B28" s="39"/>
      <c r="C28" s="39"/>
      <c r="D28" s="39"/>
      <c r="E28" s="39"/>
      <c r="F28" s="39"/>
      <c r="G28" s="39"/>
      <c r="H28" s="39"/>
      <c r="I28" s="39"/>
      <c r="J28" s="39"/>
    </row>
    <row r="29" s="1" customFormat="1" spans="1:10">
      <c r="A29" s="39" t="s">
        <v>708</v>
      </c>
      <c r="B29" s="39"/>
      <c r="C29" s="39"/>
      <c r="D29" s="39"/>
      <c r="E29" s="39"/>
      <c r="F29" s="39"/>
      <c r="G29" s="39"/>
      <c r="H29" s="39"/>
      <c r="I29" s="39"/>
      <c r="J29" s="39"/>
    </row>
    <row r="30" s="1" customFormat="1" spans="1:10">
      <c r="A30" s="39" t="s">
        <v>709</v>
      </c>
      <c r="B30" s="39"/>
      <c r="C30" s="39"/>
      <c r="D30" s="39"/>
      <c r="E30" s="39"/>
      <c r="F30" s="39"/>
      <c r="G30" s="39"/>
      <c r="H30" s="39"/>
      <c r="I30" s="39"/>
      <c r="J30" s="39"/>
    </row>
    <row r="31" s="1" customFormat="1" spans="1:10">
      <c r="A31" s="39" t="s">
        <v>710</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73"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3.4166666666667" style="1" customWidth="1"/>
    <col min="2" max="2" width="14.275" style="1" customWidth="1"/>
    <col min="3" max="3" width="33" style="1" customWidth="1"/>
    <col min="4" max="4" width="15.2" style="1" customWidth="1"/>
    <col min="5" max="5" width="32.625" style="1" customWidth="1"/>
    <col min="6" max="6" width="9" style="1"/>
    <col min="7" max="7" width="33.125" style="1" customWidth="1"/>
    <col min="8" max="9" width="9" style="1"/>
    <col min="10" max="10" width="24.7"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554</v>
      </c>
    </row>
    <row r="4" s="1" customFormat="1" ht="15" customHeight="1" spans="1:10">
      <c r="A4" s="3" t="s">
        <v>677</v>
      </c>
      <c r="B4" s="4" t="s">
        <v>721</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27" customHeight="1" spans="1:10">
      <c r="A9" s="5"/>
      <c r="B9" s="8" t="s">
        <v>595</v>
      </c>
      <c r="C9" s="10">
        <f>C10+C12+C13</f>
        <v>20.04</v>
      </c>
      <c r="D9" s="10">
        <f>D10+D12+D13</f>
        <v>20.04</v>
      </c>
      <c r="E9" s="10">
        <f>E10+E12+E13</f>
        <v>20.04</v>
      </c>
      <c r="F9" s="11">
        <v>10</v>
      </c>
      <c r="G9" s="11"/>
      <c r="H9" s="12">
        <f>E9/D9</f>
        <v>1</v>
      </c>
      <c r="I9" s="10">
        <v>10</v>
      </c>
      <c r="J9" s="10"/>
    </row>
    <row r="10" s="1" customFormat="1" ht="15" customHeight="1" spans="1:10">
      <c r="A10" s="5"/>
      <c r="B10" s="13" t="s">
        <v>597</v>
      </c>
      <c r="C10" s="10">
        <f t="shared" ref="C10:C13" si="0">D10</f>
        <v>0</v>
      </c>
      <c r="D10" s="10">
        <f t="shared" ref="D10:D13" si="1">E10</f>
        <v>0</v>
      </c>
      <c r="E10" s="10">
        <v>0</v>
      </c>
      <c r="F10" s="8" t="s">
        <v>504</v>
      </c>
      <c r="G10" s="8"/>
      <c r="H10" s="8" t="s">
        <v>504</v>
      </c>
      <c r="I10" s="8" t="s">
        <v>504</v>
      </c>
      <c r="J10" s="8"/>
    </row>
    <row r="11" s="1" customFormat="1" ht="15" spans="1:10">
      <c r="A11" s="5"/>
      <c r="B11" s="8" t="s">
        <v>598</v>
      </c>
      <c r="C11" s="10"/>
      <c r="D11" s="10"/>
      <c r="E11" s="10"/>
      <c r="F11" s="8"/>
      <c r="G11" s="8"/>
      <c r="H11" s="8"/>
      <c r="I11" s="8"/>
      <c r="J11" s="8"/>
    </row>
    <row r="12" s="1" customFormat="1" ht="27" customHeight="1" spans="1:10">
      <c r="A12" s="5"/>
      <c r="B12" s="8" t="s">
        <v>599</v>
      </c>
      <c r="C12" s="10">
        <f t="shared" si="0"/>
        <v>20.04</v>
      </c>
      <c r="D12" s="10">
        <f t="shared" si="1"/>
        <v>20.04</v>
      </c>
      <c r="E12" s="10">
        <f>200400/10000</f>
        <v>20.04</v>
      </c>
      <c r="F12" s="8" t="s">
        <v>504</v>
      </c>
      <c r="G12" s="8"/>
      <c r="H12" s="8" t="s">
        <v>504</v>
      </c>
      <c r="I12" s="8" t="s">
        <v>504</v>
      </c>
      <c r="J12" s="8"/>
    </row>
    <row r="13" s="1" customFormat="1" ht="27" customHeight="1" spans="1:10">
      <c r="A13" s="5"/>
      <c r="B13" s="8" t="s">
        <v>689</v>
      </c>
      <c r="C13" s="10">
        <f t="shared" si="0"/>
        <v>0</v>
      </c>
      <c r="D13" s="10">
        <f t="shared" si="1"/>
        <v>0</v>
      </c>
      <c r="E13" s="10">
        <v>0</v>
      </c>
      <c r="F13" s="8" t="s">
        <v>504</v>
      </c>
      <c r="G13" s="8"/>
      <c r="H13" s="8" t="s">
        <v>504</v>
      </c>
      <c r="I13" s="8" t="s">
        <v>504</v>
      </c>
      <c r="J13" s="8"/>
    </row>
    <row r="14" s="1" customFormat="1" ht="25" customHeight="1" spans="1:10">
      <c r="A14" s="14" t="s">
        <v>690</v>
      </c>
      <c r="B14" s="14"/>
      <c r="C14" s="14"/>
      <c r="D14" s="14"/>
      <c r="E14" s="14"/>
      <c r="F14" s="14"/>
      <c r="G14" s="15" t="s">
        <v>691</v>
      </c>
      <c r="H14" s="15"/>
      <c r="I14" s="15"/>
      <c r="J14" s="15"/>
    </row>
    <row r="15" s="1" customFormat="1" ht="70" customHeight="1" spans="1:10">
      <c r="A15" s="14" t="s">
        <v>692</v>
      </c>
      <c r="B15" s="16" t="s">
        <v>722</v>
      </c>
      <c r="C15" s="16"/>
      <c r="D15" s="16"/>
      <c r="E15" s="16"/>
      <c r="F15" s="16"/>
      <c r="G15" s="17" t="s">
        <v>722</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7" t="s">
        <v>697</v>
      </c>
      <c r="E17" s="4" t="s">
        <v>606</v>
      </c>
      <c r="F17" s="21" t="s">
        <v>698</v>
      </c>
      <c r="G17" s="22" t="s">
        <v>699</v>
      </c>
      <c r="H17" s="23" t="s">
        <v>685</v>
      </c>
      <c r="I17" s="23" t="s">
        <v>687</v>
      </c>
      <c r="J17" s="23" t="s">
        <v>609</v>
      </c>
    </row>
    <row r="18" s="1" customFormat="1" ht="15" spans="1:10">
      <c r="A18" s="20"/>
      <c r="B18" s="5"/>
      <c r="C18" s="8" t="s">
        <v>697</v>
      </c>
      <c r="D18" s="8" t="s">
        <v>700</v>
      </c>
      <c r="E18" s="4"/>
      <c r="F18" s="24" t="s">
        <v>681</v>
      </c>
      <c r="G18" s="25" t="s">
        <v>701</v>
      </c>
      <c r="H18" s="23"/>
      <c r="I18" s="23"/>
      <c r="J18" s="23"/>
    </row>
    <row r="19" s="1" customFormat="1" ht="15" spans="1:10">
      <c r="A19" s="5" t="s">
        <v>613</v>
      </c>
      <c r="B19" s="8" t="s">
        <v>614</v>
      </c>
      <c r="C19" s="30" t="s">
        <v>627</v>
      </c>
      <c r="D19" s="43" t="s">
        <v>616</v>
      </c>
      <c r="E19" s="8">
        <v>8</v>
      </c>
      <c r="F19" s="18" t="s">
        <v>628</v>
      </c>
      <c r="G19" s="18">
        <v>8</v>
      </c>
      <c r="H19" s="28">
        <v>20</v>
      </c>
      <c r="I19" s="28">
        <v>20</v>
      </c>
      <c r="J19" s="18" t="s">
        <v>618</v>
      </c>
    </row>
    <row r="20" s="1" customFormat="1" ht="15" spans="1:10">
      <c r="A20" s="5"/>
      <c r="B20" s="9" t="s">
        <v>614</v>
      </c>
      <c r="C20" s="30" t="s">
        <v>629</v>
      </c>
      <c r="D20" s="27" t="s">
        <v>616</v>
      </c>
      <c r="E20" s="8">
        <v>9</v>
      </c>
      <c r="F20" s="18" t="s">
        <v>623</v>
      </c>
      <c r="G20" s="18">
        <v>9</v>
      </c>
      <c r="H20" s="28">
        <v>20</v>
      </c>
      <c r="I20" s="28">
        <v>20</v>
      </c>
      <c r="J20" s="18" t="s">
        <v>618</v>
      </c>
    </row>
    <row r="21" s="1" customFormat="1" ht="29.25" spans="1:10">
      <c r="A21" s="5"/>
      <c r="B21" s="4" t="s">
        <v>636</v>
      </c>
      <c r="C21" s="30" t="s">
        <v>640</v>
      </c>
      <c r="D21" s="27" t="s">
        <v>616</v>
      </c>
      <c r="E21" s="44">
        <v>90</v>
      </c>
      <c r="F21" s="18" t="s">
        <v>638</v>
      </c>
      <c r="G21" s="45">
        <v>90</v>
      </c>
      <c r="H21" s="28">
        <v>10</v>
      </c>
      <c r="I21" s="28">
        <v>10</v>
      </c>
      <c r="J21" s="18" t="s">
        <v>618</v>
      </c>
    </row>
    <row r="22" s="1" customFormat="1" ht="15" spans="1:10">
      <c r="A22" s="5" t="s">
        <v>649</v>
      </c>
      <c r="B22" s="8" t="s">
        <v>650</v>
      </c>
      <c r="C22" s="30" t="s">
        <v>658</v>
      </c>
      <c r="D22" s="27" t="s">
        <v>652</v>
      </c>
      <c r="E22" s="8" t="s">
        <v>653</v>
      </c>
      <c r="F22" s="18" t="s">
        <v>654</v>
      </c>
      <c r="G22" s="18" t="s">
        <v>653</v>
      </c>
      <c r="H22" s="28">
        <v>30</v>
      </c>
      <c r="I22" s="28">
        <v>28</v>
      </c>
      <c r="J22" s="18" t="s">
        <v>618</v>
      </c>
    </row>
    <row r="23" s="1" customFormat="1" ht="14.25" spans="1:10">
      <c r="A23" s="31" t="s">
        <v>663</v>
      </c>
      <c r="B23" s="33" t="s">
        <v>702</v>
      </c>
      <c r="C23" s="26" t="s">
        <v>667</v>
      </c>
      <c r="D23" s="27" t="s">
        <v>652</v>
      </c>
      <c r="E23" s="35">
        <v>98</v>
      </c>
      <c r="F23" s="35" t="s">
        <v>638</v>
      </c>
      <c r="G23" s="35">
        <v>98</v>
      </c>
      <c r="H23" s="36">
        <v>10</v>
      </c>
      <c r="I23" s="36">
        <v>10</v>
      </c>
      <c r="J23" s="15" t="s">
        <v>618</v>
      </c>
    </row>
    <row r="24" s="1" customFormat="1" ht="14.25" spans="1:10">
      <c r="A24" s="31"/>
      <c r="B24" s="35"/>
      <c r="C24" s="26"/>
      <c r="D24" s="27"/>
      <c r="E24" s="35"/>
      <c r="F24" s="35"/>
      <c r="G24" s="35"/>
      <c r="H24" s="36"/>
      <c r="I24" s="36"/>
      <c r="J24" s="18"/>
    </row>
    <row r="25" s="1" customFormat="1" ht="26" customHeight="1" spans="1:10">
      <c r="A25" s="5" t="s">
        <v>703</v>
      </c>
      <c r="B25" s="5"/>
      <c r="C25" s="38" t="s">
        <v>671</v>
      </c>
      <c r="D25" s="38"/>
      <c r="E25" s="38"/>
      <c r="F25" s="38"/>
      <c r="G25" s="38"/>
      <c r="H25" s="38"/>
      <c r="I25" s="38"/>
      <c r="J25" s="38"/>
    </row>
    <row r="26" s="1" customFormat="1" ht="24" customHeight="1" spans="1:10">
      <c r="A26" s="5" t="s">
        <v>704</v>
      </c>
      <c r="B26" s="8">
        <v>100</v>
      </c>
      <c r="C26" s="8"/>
      <c r="D26" s="8"/>
      <c r="E26" s="8"/>
      <c r="F26" s="8"/>
      <c r="G26" s="8"/>
      <c r="H26" s="8"/>
      <c r="I26" s="41">
        <v>98</v>
      </c>
      <c r="J26" s="42" t="s">
        <v>705</v>
      </c>
    </row>
    <row r="27" s="1" customFormat="1" spans="1:10">
      <c r="A27" s="39" t="s">
        <v>706</v>
      </c>
      <c r="B27" s="39"/>
      <c r="C27" s="39"/>
      <c r="D27" s="39"/>
      <c r="E27" s="39"/>
      <c r="F27" s="39"/>
      <c r="G27" s="39"/>
      <c r="H27" s="39"/>
      <c r="I27" s="39"/>
      <c r="J27" s="39"/>
    </row>
    <row r="28" s="1" customFormat="1" spans="1:10">
      <c r="A28" s="39" t="s">
        <v>707</v>
      </c>
      <c r="B28" s="39"/>
      <c r="C28" s="39"/>
      <c r="D28" s="39"/>
      <c r="E28" s="39"/>
      <c r="F28" s="39"/>
      <c r="G28" s="39"/>
      <c r="H28" s="39"/>
      <c r="I28" s="39"/>
      <c r="J28" s="39"/>
    </row>
    <row r="29" s="1" customFormat="1" spans="1:10">
      <c r="A29" s="39" t="s">
        <v>708</v>
      </c>
      <c r="B29" s="39"/>
      <c r="C29" s="39"/>
      <c r="D29" s="39"/>
      <c r="E29" s="39"/>
      <c r="F29" s="39"/>
      <c r="G29" s="39"/>
      <c r="H29" s="39"/>
      <c r="I29" s="39"/>
      <c r="J29" s="39"/>
    </row>
    <row r="30" s="1" customFormat="1" spans="1:10">
      <c r="A30" s="39" t="s">
        <v>709</v>
      </c>
      <c r="B30" s="39"/>
      <c r="C30" s="39"/>
      <c r="D30" s="39"/>
      <c r="E30" s="39"/>
      <c r="F30" s="39"/>
      <c r="G30" s="39"/>
      <c r="H30" s="39"/>
      <c r="I30" s="39"/>
      <c r="J30" s="39"/>
    </row>
    <row r="31" s="1" customFormat="1" spans="1:10">
      <c r="A31" s="39" t="s">
        <v>710</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68"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5.0666666666667" style="1" customWidth="1"/>
    <col min="2" max="2" width="16.2" style="1" customWidth="1"/>
    <col min="3" max="3" width="27.5" style="1" customWidth="1"/>
    <col min="4" max="4" width="15.2" style="1" customWidth="1"/>
    <col min="5" max="5" width="26.375" style="1" customWidth="1"/>
    <col min="6" max="6" width="11.0916666666667" style="1" customWidth="1"/>
    <col min="7" max="7" width="26.7583333333333" style="1" customWidth="1"/>
    <col min="8" max="9" width="9" style="1"/>
    <col min="10" max="10" width="25.6916666666667"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676</v>
      </c>
    </row>
    <row r="4" s="1" customFormat="1" ht="15" customHeight="1" spans="1:10">
      <c r="A4" s="3" t="s">
        <v>677</v>
      </c>
      <c r="B4" s="4" t="s">
        <v>723</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27" customHeight="1" spans="1:10">
      <c r="A9" s="5"/>
      <c r="B9" s="8" t="s">
        <v>595</v>
      </c>
      <c r="C9" s="10">
        <v>0</v>
      </c>
      <c r="D9" s="10">
        <f>D10+D12+D13</f>
        <v>4.98</v>
      </c>
      <c r="E9" s="10">
        <f>E10+E12+E13</f>
        <v>4.98</v>
      </c>
      <c r="F9" s="11">
        <v>10</v>
      </c>
      <c r="G9" s="11"/>
      <c r="H9" s="12">
        <f>E9/D9</f>
        <v>1</v>
      </c>
      <c r="I9" s="10">
        <v>10</v>
      </c>
      <c r="J9" s="10"/>
    </row>
    <row r="10" s="1" customFormat="1" ht="15" customHeight="1" spans="1:10">
      <c r="A10" s="5"/>
      <c r="B10" s="13" t="s">
        <v>597</v>
      </c>
      <c r="C10" s="10">
        <v>0</v>
      </c>
      <c r="D10" s="10">
        <f t="shared" ref="D10:D13" si="0">E10</f>
        <v>4.98</v>
      </c>
      <c r="E10" s="10">
        <f>49800/10000</f>
        <v>4.98</v>
      </c>
      <c r="F10" s="8" t="s">
        <v>504</v>
      </c>
      <c r="G10" s="8"/>
      <c r="H10" s="12" t="s">
        <v>504</v>
      </c>
      <c r="I10" s="8" t="s">
        <v>504</v>
      </c>
      <c r="J10" s="8"/>
    </row>
    <row r="11" s="1" customFormat="1" ht="15" spans="1:10">
      <c r="A11" s="5"/>
      <c r="B11" s="8" t="s">
        <v>598</v>
      </c>
      <c r="C11" s="10"/>
      <c r="D11" s="10"/>
      <c r="E11" s="10"/>
      <c r="F11" s="8"/>
      <c r="G11" s="8"/>
      <c r="H11" s="12"/>
      <c r="I11" s="8"/>
      <c r="J11" s="8"/>
    </row>
    <row r="12" s="1" customFormat="1" ht="27" customHeight="1" spans="1:10">
      <c r="A12" s="5"/>
      <c r="B12" s="8" t="s">
        <v>599</v>
      </c>
      <c r="C12" s="10">
        <f t="shared" ref="C10:C13" si="1">D12</f>
        <v>0</v>
      </c>
      <c r="D12" s="10">
        <f>E12</f>
        <v>0</v>
      </c>
      <c r="E12" s="10">
        <v>0</v>
      </c>
      <c r="F12" s="8" t="s">
        <v>504</v>
      </c>
      <c r="G12" s="8"/>
      <c r="H12" s="8" t="s">
        <v>504</v>
      </c>
      <c r="I12" s="8" t="s">
        <v>504</v>
      </c>
      <c r="J12" s="8"/>
    </row>
    <row r="13" s="1" customFormat="1" ht="27" customHeight="1" spans="1:10">
      <c r="A13" s="5"/>
      <c r="B13" s="8" t="s">
        <v>689</v>
      </c>
      <c r="C13" s="10">
        <f t="shared" si="1"/>
        <v>0</v>
      </c>
      <c r="D13" s="10">
        <f t="shared" si="0"/>
        <v>0</v>
      </c>
      <c r="E13" s="10">
        <v>0</v>
      </c>
      <c r="F13" s="8" t="s">
        <v>504</v>
      </c>
      <c r="G13" s="8"/>
      <c r="H13" s="8" t="s">
        <v>504</v>
      </c>
      <c r="I13" s="8" t="s">
        <v>504</v>
      </c>
      <c r="J13" s="8"/>
    </row>
    <row r="14" s="1" customFormat="1" ht="15" customHeight="1" spans="1:10">
      <c r="A14" s="14" t="s">
        <v>690</v>
      </c>
      <c r="B14" s="14"/>
      <c r="C14" s="14"/>
      <c r="D14" s="14"/>
      <c r="E14" s="14"/>
      <c r="F14" s="14"/>
      <c r="G14" s="15" t="s">
        <v>691</v>
      </c>
      <c r="H14" s="15"/>
      <c r="I14" s="15"/>
      <c r="J14" s="15"/>
    </row>
    <row r="15" s="1" customFormat="1" ht="58" customHeight="1" spans="1:10">
      <c r="A15" s="14" t="s">
        <v>692</v>
      </c>
      <c r="B15" s="16" t="s">
        <v>720</v>
      </c>
      <c r="C15" s="16"/>
      <c r="D15" s="16"/>
      <c r="E15" s="16"/>
      <c r="F15" s="16"/>
      <c r="G15" s="17" t="s">
        <v>720</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7" t="s">
        <v>697</v>
      </c>
      <c r="E17" s="4" t="s">
        <v>606</v>
      </c>
      <c r="F17" s="21" t="s">
        <v>698</v>
      </c>
      <c r="G17" s="22" t="s">
        <v>699</v>
      </c>
      <c r="H17" s="23" t="s">
        <v>685</v>
      </c>
      <c r="I17" s="23" t="s">
        <v>687</v>
      </c>
      <c r="J17" s="23" t="s">
        <v>609</v>
      </c>
    </row>
    <row r="18" s="1" customFormat="1" ht="15" spans="1:10">
      <c r="A18" s="20"/>
      <c r="B18" s="5"/>
      <c r="C18" s="8" t="s">
        <v>697</v>
      </c>
      <c r="D18" s="8" t="s">
        <v>700</v>
      </c>
      <c r="E18" s="4"/>
      <c r="F18" s="24" t="s">
        <v>681</v>
      </c>
      <c r="G18" s="25" t="s">
        <v>701</v>
      </c>
      <c r="H18" s="23"/>
      <c r="I18" s="23"/>
      <c r="J18" s="23"/>
    </row>
    <row r="19" s="1" customFormat="1" ht="52" customHeight="1" spans="1:10">
      <c r="A19" s="5" t="s">
        <v>613</v>
      </c>
      <c r="B19" s="9" t="s">
        <v>614</v>
      </c>
      <c r="C19" s="47" t="s">
        <v>693</v>
      </c>
      <c r="D19" s="43" t="s">
        <v>616</v>
      </c>
      <c r="E19" s="8" t="s">
        <v>693</v>
      </c>
      <c r="F19" s="18" t="s">
        <v>654</v>
      </c>
      <c r="G19" s="18" t="s">
        <v>693</v>
      </c>
      <c r="H19" s="28">
        <v>25</v>
      </c>
      <c r="I19" s="28">
        <v>25</v>
      </c>
      <c r="J19" s="18" t="s">
        <v>618</v>
      </c>
    </row>
    <row r="20" s="1" customFormat="1" ht="15" spans="1:10">
      <c r="A20" s="5"/>
      <c r="B20" s="7" t="s">
        <v>636</v>
      </c>
      <c r="C20" s="47" t="s">
        <v>693</v>
      </c>
      <c r="D20" s="27" t="s">
        <v>616</v>
      </c>
      <c r="E20" s="8" t="s">
        <v>693</v>
      </c>
      <c r="F20" s="18" t="s">
        <v>654</v>
      </c>
      <c r="G20" s="18" t="s">
        <v>693</v>
      </c>
      <c r="H20" s="28">
        <v>15</v>
      </c>
      <c r="I20" s="28">
        <v>15</v>
      </c>
      <c r="J20" s="18" t="s">
        <v>618</v>
      </c>
    </row>
    <row r="21" s="1" customFormat="1" ht="15" spans="1:10">
      <c r="A21" s="5"/>
      <c r="B21" s="4" t="s">
        <v>643</v>
      </c>
      <c r="C21" s="47" t="s">
        <v>693</v>
      </c>
      <c r="D21" s="27" t="s">
        <v>616</v>
      </c>
      <c r="E21" s="8" t="s">
        <v>693</v>
      </c>
      <c r="F21" s="18" t="s">
        <v>654</v>
      </c>
      <c r="G21" s="18" t="s">
        <v>693</v>
      </c>
      <c r="H21" s="28">
        <v>10</v>
      </c>
      <c r="I21" s="28">
        <v>10</v>
      </c>
      <c r="J21" s="18" t="s">
        <v>618</v>
      </c>
    </row>
    <row r="22" s="1" customFormat="1" ht="15" spans="1:10">
      <c r="A22" s="5" t="s">
        <v>649</v>
      </c>
      <c r="B22" s="8" t="s">
        <v>650</v>
      </c>
      <c r="C22" s="47" t="s">
        <v>693</v>
      </c>
      <c r="D22" s="27" t="s">
        <v>652</v>
      </c>
      <c r="E22" s="8" t="s">
        <v>693</v>
      </c>
      <c r="F22" s="18" t="s">
        <v>654</v>
      </c>
      <c r="G22" s="18" t="s">
        <v>693</v>
      </c>
      <c r="H22" s="28">
        <v>30</v>
      </c>
      <c r="I22" s="28">
        <v>30</v>
      </c>
      <c r="J22" s="18" t="s">
        <v>618</v>
      </c>
    </row>
    <row r="23" s="1" customFormat="1" ht="15" customHeight="1" spans="1:10">
      <c r="A23" s="31" t="s">
        <v>663</v>
      </c>
      <c r="B23" s="33" t="s">
        <v>724</v>
      </c>
      <c r="C23" s="48" t="s">
        <v>693</v>
      </c>
      <c r="D23" s="27" t="s">
        <v>652</v>
      </c>
      <c r="E23" s="35" t="s">
        <v>693</v>
      </c>
      <c r="F23" s="35" t="s">
        <v>654</v>
      </c>
      <c r="G23" s="35" t="s">
        <v>693</v>
      </c>
      <c r="H23" s="36">
        <v>10</v>
      </c>
      <c r="I23" s="36">
        <v>10</v>
      </c>
      <c r="J23" s="15" t="s">
        <v>618</v>
      </c>
    </row>
    <row r="24" s="1" customFormat="1" ht="33" customHeight="1" spans="1:10">
      <c r="A24" s="31"/>
      <c r="B24" s="35"/>
      <c r="C24" s="48"/>
      <c r="D24" s="27"/>
      <c r="E24" s="35"/>
      <c r="F24" s="35"/>
      <c r="G24" s="35"/>
      <c r="H24" s="36"/>
      <c r="I24" s="36"/>
      <c r="J24" s="18"/>
    </row>
    <row r="25" s="1" customFormat="1" ht="27" customHeight="1" spans="1:10">
      <c r="A25" s="5" t="s">
        <v>703</v>
      </c>
      <c r="B25" s="5"/>
      <c r="C25" s="38" t="s">
        <v>671</v>
      </c>
      <c r="D25" s="38"/>
      <c r="E25" s="38"/>
      <c r="F25" s="38"/>
      <c r="G25" s="38"/>
      <c r="H25" s="38"/>
      <c r="I25" s="38"/>
      <c r="J25" s="38"/>
    </row>
    <row r="26" s="1" customFormat="1" ht="24" customHeight="1" spans="1:10">
      <c r="A26" s="5" t="s">
        <v>704</v>
      </c>
      <c r="B26" s="8">
        <v>100</v>
      </c>
      <c r="C26" s="8"/>
      <c r="D26" s="8"/>
      <c r="E26" s="8"/>
      <c r="F26" s="8"/>
      <c r="G26" s="8"/>
      <c r="H26" s="8"/>
      <c r="I26" s="41">
        <v>100</v>
      </c>
      <c r="J26" s="42" t="s">
        <v>705</v>
      </c>
    </row>
    <row r="27" s="1" customFormat="1" spans="1:10">
      <c r="A27" s="39" t="s">
        <v>706</v>
      </c>
      <c r="B27" s="39"/>
      <c r="C27" s="39"/>
      <c r="D27" s="39"/>
      <c r="E27" s="39"/>
      <c r="F27" s="39"/>
      <c r="G27" s="39"/>
      <c r="H27" s="39"/>
      <c r="I27" s="39"/>
      <c r="J27" s="39"/>
    </row>
    <row r="28" s="1" customFormat="1" spans="1:10">
      <c r="A28" s="39" t="s">
        <v>707</v>
      </c>
      <c r="B28" s="39"/>
      <c r="C28" s="39"/>
      <c r="D28" s="39"/>
      <c r="E28" s="39"/>
      <c r="F28" s="39"/>
      <c r="G28" s="39"/>
      <c r="H28" s="39"/>
      <c r="I28" s="39"/>
      <c r="J28" s="39"/>
    </row>
    <row r="29" s="1" customFormat="1" spans="1:10">
      <c r="A29" s="39" t="s">
        <v>708</v>
      </c>
      <c r="B29" s="39"/>
      <c r="C29" s="39"/>
      <c r="D29" s="39"/>
      <c r="E29" s="39"/>
      <c r="F29" s="39"/>
      <c r="G29" s="39"/>
      <c r="H29" s="39"/>
      <c r="I29" s="39"/>
      <c r="J29" s="39"/>
    </row>
    <row r="30" s="1" customFormat="1" spans="1:10">
      <c r="A30" s="39" t="s">
        <v>709</v>
      </c>
      <c r="B30" s="39"/>
      <c r="C30" s="39"/>
      <c r="D30" s="39"/>
      <c r="E30" s="39"/>
      <c r="F30" s="39"/>
      <c r="G30" s="39"/>
      <c r="H30" s="39"/>
      <c r="I30" s="39"/>
      <c r="J30" s="39"/>
    </row>
    <row r="31" s="1" customFormat="1" spans="1:10">
      <c r="A31" s="39" t="s">
        <v>710</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68"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A29" sqref="A29:J29"/>
    </sheetView>
  </sheetViews>
  <sheetFormatPr defaultColWidth="9" defaultRowHeight="13.5"/>
  <cols>
    <col min="1" max="1" width="14.4166666666667" style="1" customWidth="1"/>
    <col min="2" max="2" width="15.625" style="1" customWidth="1"/>
    <col min="3" max="3" width="31" style="1" customWidth="1"/>
    <col min="4" max="4" width="15.2" style="1" customWidth="1"/>
    <col min="5" max="6" width="9" style="1"/>
    <col min="7" max="7" width="27.875" style="1" customWidth="1"/>
    <col min="8" max="9" width="9" style="1"/>
    <col min="10" max="10" width="16.6666666666667"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554</v>
      </c>
    </row>
    <row r="4" s="1" customFormat="1" ht="15" customHeight="1" spans="1:10">
      <c r="A4" s="3" t="s">
        <v>677</v>
      </c>
      <c r="B4" s="4" t="s">
        <v>725</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27" customHeight="1" spans="1:10">
      <c r="A9" s="5"/>
      <c r="B9" s="8" t="s">
        <v>595</v>
      </c>
      <c r="C9" s="10">
        <f>C10+C12+C13</f>
        <v>9.5035</v>
      </c>
      <c r="D9" s="10">
        <f>D10+D12+D13</f>
        <v>9.5035</v>
      </c>
      <c r="E9" s="10">
        <f>E10+E12+E13</f>
        <v>9.5035</v>
      </c>
      <c r="F9" s="11">
        <v>10</v>
      </c>
      <c r="G9" s="11"/>
      <c r="H9" s="12">
        <f>E9/D9</f>
        <v>1</v>
      </c>
      <c r="I9" s="10">
        <v>10</v>
      </c>
      <c r="J9" s="10"/>
    </row>
    <row r="10" s="1" customFormat="1" ht="15" customHeight="1" spans="1:10">
      <c r="A10" s="5"/>
      <c r="B10" s="13" t="s">
        <v>597</v>
      </c>
      <c r="C10" s="10">
        <f t="shared" ref="C10:C13" si="0">D10</f>
        <v>9.5035</v>
      </c>
      <c r="D10" s="10">
        <f t="shared" ref="D10:D13" si="1">E10</f>
        <v>9.5035</v>
      </c>
      <c r="E10" s="10">
        <f>95035/10000</f>
        <v>9.5035</v>
      </c>
      <c r="F10" s="8" t="s">
        <v>504</v>
      </c>
      <c r="G10" s="8"/>
      <c r="H10" s="12" t="s">
        <v>504</v>
      </c>
      <c r="I10" s="8" t="s">
        <v>504</v>
      </c>
      <c r="J10" s="8"/>
    </row>
    <row r="11" s="1" customFormat="1" ht="15" spans="1:10">
      <c r="A11" s="5"/>
      <c r="B11" s="8" t="s">
        <v>598</v>
      </c>
      <c r="C11" s="10"/>
      <c r="D11" s="10"/>
      <c r="E11" s="10"/>
      <c r="F11" s="8"/>
      <c r="G11" s="8"/>
      <c r="H11" s="12"/>
      <c r="I11" s="8"/>
      <c r="J11" s="8"/>
    </row>
    <row r="12" s="1" customFormat="1" ht="27" customHeight="1" spans="1:10">
      <c r="A12" s="5"/>
      <c r="B12" s="8" t="s">
        <v>599</v>
      </c>
      <c r="C12" s="10">
        <f t="shared" si="0"/>
        <v>0</v>
      </c>
      <c r="D12" s="10">
        <f t="shared" si="1"/>
        <v>0</v>
      </c>
      <c r="E12" s="10">
        <v>0</v>
      </c>
      <c r="F12" s="8" t="s">
        <v>504</v>
      </c>
      <c r="G12" s="8"/>
      <c r="H12" s="8" t="s">
        <v>504</v>
      </c>
      <c r="I12" s="8" t="s">
        <v>504</v>
      </c>
      <c r="J12" s="8"/>
    </row>
    <row r="13" s="1" customFormat="1" ht="27" customHeight="1" spans="1:10">
      <c r="A13" s="5"/>
      <c r="B13" s="8" t="s">
        <v>689</v>
      </c>
      <c r="C13" s="10">
        <f t="shared" si="0"/>
        <v>0</v>
      </c>
      <c r="D13" s="10">
        <f t="shared" si="1"/>
        <v>0</v>
      </c>
      <c r="E13" s="10">
        <v>0</v>
      </c>
      <c r="F13" s="8" t="s">
        <v>504</v>
      </c>
      <c r="G13" s="8"/>
      <c r="H13" s="8" t="s">
        <v>504</v>
      </c>
      <c r="I13" s="8" t="s">
        <v>504</v>
      </c>
      <c r="J13" s="8"/>
    </row>
    <row r="14" s="1" customFormat="1" ht="15" customHeight="1" spans="1:10">
      <c r="A14" s="14" t="s">
        <v>690</v>
      </c>
      <c r="B14" s="14"/>
      <c r="C14" s="14"/>
      <c r="D14" s="14"/>
      <c r="E14" s="14"/>
      <c r="F14" s="14"/>
      <c r="G14" s="15" t="s">
        <v>691</v>
      </c>
      <c r="H14" s="15"/>
      <c r="I14" s="15"/>
      <c r="J14" s="15"/>
    </row>
    <row r="15" s="1" customFormat="1" ht="27" customHeight="1" spans="1:10">
      <c r="A15" s="14" t="s">
        <v>692</v>
      </c>
      <c r="B15" s="16" t="s">
        <v>725</v>
      </c>
      <c r="C15" s="16"/>
      <c r="D15" s="16"/>
      <c r="E15" s="16"/>
      <c r="F15" s="16"/>
      <c r="G15" s="17" t="s">
        <v>725</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9" t="s">
        <v>697</v>
      </c>
      <c r="E17" s="4" t="s">
        <v>606</v>
      </c>
      <c r="F17" s="21" t="s">
        <v>698</v>
      </c>
      <c r="G17" s="22" t="s">
        <v>699</v>
      </c>
      <c r="H17" s="23" t="s">
        <v>685</v>
      </c>
      <c r="I17" s="23" t="s">
        <v>687</v>
      </c>
      <c r="J17" s="23" t="s">
        <v>609</v>
      </c>
    </row>
    <row r="18" s="1" customFormat="1" ht="20" customHeight="1" spans="1:10">
      <c r="A18" s="20"/>
      <c r="B18" s="5"/>
      <c r="C18" s="8" t="s">
        <v>697</v>
      </c>
      <c r="D18" s="8" t="s">
        <v>700</v>
      </c>
      <c r="E18" s="4"/>
      <c r="F18" s="24" t="s">
        <v>681</v>
      </c>
      <c r="G18" s="25" t="s">
        <v>701</v>
      </c>
      <c r="H18" s="23"/>
      <c r="I18" s="23"/>
      <c r="J18" s="23"/>
    </row>
    <row r="19" s="1" customFormat="1" ht="15" spans="1:10">
      <c r="A19" s="5" t="s">
        <v>613</v>
      </c>
      <c r="B19" s="9" t="s">
        <v>614</v>
      </c>
      <c r="C19" s="8" t="s">
        <v>630</v>
      </c>
      <c r="D19" s="8" t="s">
        <v>616</v>
      </c>
      <c r="E19" s="8">
        <v>11</v>
      </c>
      <c r="F19" s="18" t="s">
        <v>631</v>
      </c>
      <c r="G19" s="18">
        <v>11</v>
      </c>
      <c r="H19" s="28">
        <v>30</v>
      </c>
      <c r="I19" s="28">
        <v>30</v>
      </c>
      <c r="J19" s="18" t="s">
        <v>618</v>
      </c>
    </row>
    <row r="20" s="1" customFormat="1" ht="15" customHeight="1" spans="1:10">
      <c r="A20" s="5"/>
      <c r="B20" s="7" t="s">
        <v>636</v>
      </c>
      <c r="C20" s="8" t="s">
        <v>641</v>
      </c>
      <c r="D20" s="8" t="s">
        <v>616</v>
      </c>
      <c r="E20" s="44">
        <v>100</v>
      </c>
      <c r="F20" s="18" t="s">
        <v>638</v>
      </c>
      <c r="G20" s="45">
        <v>100</v>
      </c>
      <c r="H20" s="28">
        <v>10</v>
      </c>
      <c r="I20" s="28">
        <v>10</v>
      </c>
      <c r="J20" s="18" t="s">
        <v>618</v>
      </c>
    </row>
    <row r="21" s="1" customFormat="1" ht="15" spans="1:10">
      <c r="A21" s="5"/>
      <c r="B21" s="4" t="s">
        <v>645</v>
      </c>
      <c r="C21" s="8" t="s">
        <v>646</v>
      </c>
      <c r="D21" s="8" t="s">
        <v>616</v>
      </c>
      <c r="E21" s="10">
        <v>9.5</v>
      </c>
      <c r="F21" s="18" t="s">
        <v>648</v>
      </c>
      <c r="G21" s="18">
        <v>9.5</v>
      </c>
      <c r="H21" s="28">
        <v>10</v>
      </c>
      <c r="I21" s="28">
        <v>10</v>
      </c>
      <c r="J21" s="18" t="s">
        <v>618</v>
      </c>
    </row>
    <row r="22" s="1" customFormat="1" ht="23" customHeight="1" spans="1:10">
      <c r="A22" s="5" t="s">
        <v>649</v>
      </c>
      <c r="B22" s="8" t="s">
        <v>650</v>
      </c>
      <c r="C22" s="8" t="s">
        <v>659</v>
      </c>
      <c r="D22" s="8" t="s">
        <v>652</v>
      </c>
      <c r="E22" s="8" t="s">
        <v>653</v>
      </c>
      <c r="F22" s="18" t="s">
        <v>654</v>
      </c>
      <c r="G22" s="18" t="s">
        <v>653</v>
      </c>
      <c r="H22" s="28">
        <v>30</v>
      </c>
      <c r="I22" s="28">
        <v>30</v>
      </c>
      <c r="J22" s="18" t="s">
        <v>618</v>
      </c>
    </row>
    <row r="23" s="1" customFormat="1" ht="14.25" spans="1:10">
      <c r="A23" s="31" t="s">
        <v>663</v>
      </c>
      <c r="B23" s="33" t="s">
        <v>702</v>
      </c>
      <c r="C23" s="9" t="s">
        <v>668</v>
      </c>
      <c r="D23" s="9" t="s">
        <v>652</v>
      </c>
      <c r="E23" s="46">
        <v>90</v>
      </c>
      <c r="F23" s="35" t="s">
        <v>638</v>
      </c>
      <c r="G23" s="46">
        <v>90</v>
      </c>
      <c r="H23" s="36">
        <v>10</v>
      </c>
      <c r="I23" s="36">
        <v>10</v>
      </c>
      <c r="J23" s="15" t="s">
        <v>618</v>
      </c>
    </row>
    <row r="24" s="1" customFormat="1" ht="14.25" spans="1:10">
      <c r="A24" s="31"/>
      <c r="B24" s="35"/>
      <c r="C24" s="8"/>
      <c r="D24" s="8"/>
      <c r="E24" s="35"/>
      <c r="F24" s="35"/>
      <c r="G24" s="35"/>
      <c r="H24" s="36"/>
      <c r="I24" s="36"/>
      <c r="J24" s="18"/>
    </row>
    <row r="25" s="1" customFormat="1" ht="31" customHeight="1" spans="1:10">
      <c r="A25" s="5" t="s">
        <v>703</v>
      </c>
      <c r="B25" s="5"/>
      <c r="C25" s="6" t="s">
        <v>671</v>
      </c>
      <c r="D25" s="6"/>
      <c r="E25" s="6"/>
      <c r="F25" s="6"/>
      <c r="G25" s="6"/>
      <c r="H25" s="6"/>
      <c r="I25" s="6"/>
      <c r="J25" s="6"/>
    </row>
    <row r="26" s="1" customFormat="1" ht="24" customHeight="1" spans="1:10">
      <c r="A26" s="5" t="s">
        <v>704</v>
      </c>
      <c r="B26" s="11">
        <v>100</v>
      </c>
      <c r="C26" s="11"/>
      <c r="D26" s="11"/>
      <c r="E26" s="11"/>
      <c r="F26" s="11"/>
      <c r="G26" s="11"/>
      <c r="H26" s="11"/>
      <c r="I26" s="41">
        <v>100</v>
      </c>
      <c r="J26" s="42" t="s">
        <v>705</v>
      </c>
    </row>
    <row r="27" s="1" customFormat="1" spans="1:10">
      <c r="A27" s="39" t="s">
        <v>706</v>
      </c>
      <c r="B27" s="39"/>
      <c r="C27" s="39"/>
      <c r="D27" s="39"/>
      <c r="E27" s="39"/>
      <c r="F27" s="39"/>
      <c r="G27" s="39"/>
      <c r="H27" s="39"/>
      <c r="I27" s="39"/>
      <c r="J27" s="39"/>
    </row>
    <row r="28" s="1" customFormat="1" spans="1:10">
      <c r="A28" s="39" t="s">
        <v>707</v>
      </c>
      <c r="B28" s="39"/>
      <c r="C28" s="39"/>
      <c r="D28" s="39"/>
      <c r="E28" s="39"/>
      <c r="F28" s="39"/>
      <c r="G28" s="39"/>
      <c r="H28" s="39"/>
      <c r="I28" s="39"/>
      <c r="J28" s="39"/>
    </row>
    <row r="29" s="1" customFormat="1" spans="1:10">
      <c r="A29" s="39" t="s">
        <v>708</v>
      </c>
      <c r="B29" s="39"/>
      <c r="C29" s="39"/>
      <c r="D29" s="39"/>
      <c r="E29" s="39"/>
      <c r="F29" s="39"/>
      <c r="G29" s="39"/>
      <c r="H29" s="39"/>
      <c r="I29" s="39"/>
      <c r="J29" s="39"/>
    </row>
    <row r="30" s="1" customFormat="1" spans="1:10">
      <c r="A30" s="39" t="s">
        <v>709</v>
      </c>
      <c r="B30" s="39"/>
      <c r="C30" s="39"/>
      <c r="D30" s="39"/>
      <c r="E30" s="39"/>
      <c r="F30" s="39"/>
      <c r="G30" s="39"/>
      <c r="H30" s="39"/>
      <c r="I30" s="39"/>
      <c r="J30" s="39"/>
    </row>
    <row r="31" s="1" customFormat="1" spans="1:10">
      <c r="A31" s="39" t="s">
        <v>710</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77"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5" workbookViewId="0">
      <selection activeCell="G35" sqref="G35"/>
    </sheetView>
  </sheetViews>
  <sheetFormatPr defaultColWidth="9" defaultRowHeight="13.5"/>
  <cols>
    <col min="1" max="1" width="13.6083333333333" style="1" customWidth="1"/>
    <col min="2" max="2" width="15.5333333333333" style="1" customWidth="1"/>
    <col min="3" max="3" width="29.4583333333333" style="1" customWidth="1"/>
    <col min="4" max="4" width="15.2" style="1" customWidth="1"/>
    <col min="5" max="5" width="12" style="1" customWidth="1"/>
    <col min="6" max="6" width="9" style="1"/>
    <col min="7" max="7" width="29.9083333333333" style="1" customWidth="1"/>
    <col min="8" max="9" width="9" style="1"/>
    <col min="10" max="10" width="24.6333333333333"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554</v>
      </c>
    </row>
    <row r="4" s="1" customFormat="1" ht="15" customHeight="1" spans="1:10">
      <c r="A4" s="3" t="s">
        <v>677</v>
      </c>
      <c r="B4" s="4" t="s">
        <v>726</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27" customHeight="1" spans="1:10">
      <c r="A9" s="5"/>
      <c r="B9" s="8" t="s">
        <v>595</v>
      </c>
      <c r="C9" s="10">
        <v>0</v>
      </c>
      <c r="D9" s="10">
        <f>D10+D12+D13</f>
        <v>5.481</v>
      </c>
      <c r="E9" s="10">
        <f>E10+E12+E13</f>
        <v>5.481</v>
      </c>
      <c r="F9" s="11">
        <v>10</v>
      </c>
      <c r="G9" s="11"/>
      <c r="H9" s="12">
        <v>1</v>
      </c>
      <c r="I9" s="10">
        <v>10</v>
      </c>
      <c r="J9" s="10"/>
    </row>
    <row r="10" s="1" customFormat="1" ht="15" customHeight="1" spans="1:10">
      <c r="A10" s="5"/>
      <c r="B10" s="13" t="s">
        <v>597</v>
      </c>
      <c r="C10" s="10">
        <v>0</v>
      </c>
      <c r="D10" s="10">
        <f>E10</f>
        <v>5.481</v>
      </c>
      <c r="E10" s="10">
        <f>54810/10000</f>
        <v>5.481</v>
      </c>
      <c r="F10" s="8" t="s">
        <v>504</v>
      </c>
      <c r="G10" s="8"/>
      <c r="H10" s="12" t="s">
        <v>504</v>
      </c>
      <c r="I10" s="8" t="s">
        <v>504</v>
      </c>
      <c r="J10" s="8"/>
    </row>
    <row r="11" s="1" customFormat="1" ht="15" spans="1:10">
      <c r="A11" s="5"/>
      <c r="B11" s="8" t="s">
        <v>598</v>
      </c>
      <c r="C11" s="10"/>
      <c r="D11" s="10"/>
      <c r="E11" s="10"/>
      <c r="F11" s="8"/>
      <c r="G11" s="8"/>
      <c r="H11" s="12"/>
      <c r="I11" s="8"/>
      <c r="J11" s="8"/>
    </row>
    <row r="12" s="1" customFormat="1" ht="27" customHeight="1" spans="1:10">
      <c r="A12" s="5"/>
      <c r="B12" s="8" t="s">
        <v>599</v>
      </c>
      <c r="C12" s="10">
        <f t="shared" ref="C10:C13" si="0">D12</f>
        <v>0</v>
      </c>
      <c r="D12" s="10">
        <f t="shared" ref="D10:D13" si="1">E12</f>
        <v>0</v>
      </c>
      <c r="E12" s="10">
        <v>0</v>
      </c>
      <c r="F12" s="8" t="s">
        <v>504</v>
      </c>
      <c r="G12" s="8"/>
      <c r="H12" s="8" t="s">
        <v>504</v>
      </c>
      <c r="I12" s="8" t="s">
        <v>504</v>
      </c>
      <c r="J12" s="8"/>
    </row>
    <row r="13" s="1" customFormat="1" ht="27" customHeight="1" spans="1:10">
      <c r="A13" s="5"/>
      <c r="B13" s="8" t="s">
        <v>600</v>
      </c>
      <c r="C13" s="10">
        <f t="shared" si="0"/>
        <v>0</v>
      </c>
      <c r="D13" s="10">
        <f t="shared" si="1"/>
        <v>0</v>
      </c>
      <c r="E13" s="10">
        <v>0</v>
      </c>
      <c r="F13" s="8" t="s">
        <v>504</v>
      </c>
      <c r="G13" s="8"/>
      <c r="H13" s="8" t="s">
        <v>504</v>
      </c>
      <c r="I13" s="8" t="s">
        <v>504</v>
      </c>
      <c r="J13" s="8"/>
    </row>
    <row r="14" s="1" customFormat="1" ht="21" customHeight="1" spans="1:10">
      <c r="A14" s="14" t="s">
        <v>690</v>
      </c>
      <c r="B14" s="14"/>
      <c r="C14" s="14"/>
      <c r="D14" s="14"/>
      <c r="E14" s="14"/>
      <c r="F14" s="14"/>
      <c r="G14" s="15" t="s">
        <v>691</v>
      </c>
      <c r="H14" s="15"/>
      <c r="I14" s="15"/>
      <c r="J14" s="15"/>
    </row>
    <row r="15" s="1" customFormat="1" ht="154" customHeight="1" spans="1:10">
      <c r="A15" s="14" t="s">
        <v>692</v>
      </c>
      <c r="B15" s="16" t="s">
        <v>727</v>
      </c>
      <c r="C15" s="16"/>
      <c r="D15" s="16"/>
      <c r="E15" s="16"/>
      <c r="F15" s="16"/>
      <c r="G15" s="17" t="s">
        <v>728</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696</v>
      </c>
      <c r="D17" s="9" t="s">
        <v>697</v>
      </c>
      <c r="E17" s="4" t="s">
        <v>606</v>
      </c>
      <c r="F17" s="21" t="s">
        <v>698</v>
      </c>
      <c r="G17" s="22" t="s">
        <v>699</v>
      </c>
      <c r="H17" s="23" t="s">
        <v>685</v>
      </c>
      <c r="I17" s="23" t="s">
        <v>687</v>
      </c>
      <c r="J17" s="23" t="s">
        <v>609</v>
      </c>
    </row>
    <row r="18" s="1" customFormat="1" ht="15" spans="1:10">
      <c r="A18" s="20"/>
      <c r="B18" s="5"/>
      <c r="C18" s="8" t="s">
        <v>697</v>
      </c>
      <c r="D18" s="8" t="s">
        <v>700</v>
      </c>
      <c r="E18" s="4"/>
      <c r="F18" s="24" t="s">
        <v>681</v>
      </c>
      <c r="G18" s="25" t="s">
        <v>701</v>
      </c>
      <c r="H18" s="23"/>
      <c r="I18" s="23"/>
      <c r="J18" s="23"/>
    </row>
    <row r="19" s="1" customFormat="1" ht="37" customHeight="1" spans="1:10">
      <c r="A19" s="5" t="s">
        <v>613</v>
      </c>
      <c r="B19" s="9" t="s">
        <v>614</v>
      </c>
      <c r="C19" s="30" t="s">
        <v>632</v>
      </c>
      <c r="D19" s="43" t="s">
        <v>616</v>
      </c>
      <c r="E19" s="8">
        <v>25.85</v>
      </c>
      <c r="F19" s="18" t="s">
        <v>625</v>
      </c>
      <c r="G19" s="18">
        <v>25.85</v>
      </c>
      <c r="H19" s="28">
        <v>10</v>
      </c>
      <c r="I19" s="28">
        <v>10</v>
      </c>
      <c r="J19" s="18" t="s">
        <v>618</v>
      </c>
    </row>
    <row r="20" s="1" customFormat="1" ht="15" spans="1:10">
      <c r="A20" s="5"/>
      <c r="B20" s="4" t="s">
        <v>614</v>
      </c>
      <c r="C20" s="30" t="s">
        <v>633</v>
      </c>
      <c r="D20" s="27" t="s">
        <v>616</v>
      </c>
      <c r="E20" s="8">
        <v>5</v>
      </c>
      <c r="F20" s="18" t="s">
        <v>634</v>
      </c>
      <c r="G20" s="18">
        <v>5</v>
      </c>
      <c r="H20" s="28">
        <v>10</v>
      </c>
      <c r="I20" s="28">
        <v>10</v>
      </c>
      <c r="J20" s="18" t="s">
        <v>618</v>
      </c>
    </row>
    <row r="21" s="1" customFormat="1" ht="15" spans="1:10">
      <c r="A21" s="5"/>
      <c r="B21" s="9" t="s">
        <v>614</v>
      </c>
      <c r="C21" s="30" t="s">
        <v>635</v>
      </c>
      <c r="D21" s="27" t="s">
        <v>616</v>
      </c>
      <c r="E21" s="8">
        <v>10</v>
      </c>
      <c r="F21" s="18" t="s">
        <v>617</v>
      </c>
      <c r="G21" s="18">
        <v>10</v>
      </c>
      <c r="H21" s="28">
        <v>10</v>
      </c>
      <c r="I21" s="28">
        <v>10</v>
      </c>
      <c r="J21" s="18" t="s">
        <v>618</v>
      </c>
    </row>
    <row r="22" s="1" customFormat="1" ht="15" spans="1:10">
      <c r="A22" s="5"/>
      <c r="B22" s="4" t="s">
        <v>636</v>
      </c>
      <c r="C22" s="30" t="s">
        <v>642</v>
      </c>
      <c r="D22" s="27" t="s">
        <v>616</v>
      </c>
      <c r="E22" s="44">
        <v>100</v>
      </c>
      <c r="F22" s="18" t="s">
        <v>638</v>
      </c>
      <c r="G22" s="45">
        <v>100</v>
      </c>
      <c r="H22" s="28">
        <v>20</v>
      </c>
      <c r="I22" s="28">
        <v>20</v>
      </c>
      <c r="J22" s="18" t="s">
        <v>618</v>
      </c>
    </row>
    <row r="23" s="1" customFormat="1" ht="29.25" spans="1:10">
      <c r="A23" s="5" t="s">
        <v>649</v>
      </c>
      <c r="B23" s="8" t="s">
        <v>650</v>
      </c>
      <c r="C23" s="30" t="s">
        <v>660</v>
      </c>
      <c r="D23" s="27" t="s">
        <v>652</v>
      </c>
      <c r="E23" s="8" t="s">
        <v>653</v>
      </c>
      <c r="F23" s="18" t="s">
        <v>654</v>
      </c>
      <c r="G23" s="18" t="s">
        <v>653</v>
      </c>
      <c r="H23" s="28">
        <v>30</v>
      </c>
      <c r="I23" s="28">
        <v>30</v>
      </c>
      <c r="J23" s="18" t="s">
        <v>618</v>
      </c>
    </row>
    <row r="24" s="1" customFormat="1" ht="15" customHeight="1" spans="1:10">
      <c r="A24" s="31" t="s">
        <v>663</v>
      </c>
      <c r="B24" s="33" t="s">
        <v>702</v>
      </c>
      <c r="C24" s="26" t="s">
        <v>669</v>
      </c>
      <c r="D24" s="27" t="s">
        <v>652</v>
      </c>
      <c r="E24" s="46">
        <v>90</v>
      </c>
      <c r="F24" s="35" t="s">
        <v>638</v>
      </c>
      <c r="G24" s="46">
        <v>90</v>
      </c>
      <c r="H24" s="36">
        <v>10</v>
      </c>
      <c r="I24" s="36">
        <v>10</v>
      </c>
      <c r="J24" s="15" t="s">
        <v>618</v>
      </c>
    </row>
    <row r="25" s="1" customFormat="1" ht="19" customHeight="1" spans="1:10">
      <c r="A25" s="31"/>
      <c r="B25" s="35"/>
      <c r="C25" s="26"/>
      <c r="D25" s="27"/>
      <c r="E25" s="35"/>
      <c r="F25" s="35"/>
      <c r="G25" s="35"/>
      <c r="H25" s="36"/>
      <c r="I25" s="36"/>
      <c r="J25" s="18"/>
    </row>
    <row r="26" s="1" customFormat="1" ht="31" customHeight="1" spans="1:10">
      <c r="A26" s="5" t="s">
        <v>703</v>
      </c>
      <c r="B26" s="5"/>
      <c r="C26" s="38" t="s">
        <v>671</v>
      </c>
      <c r="D26" s="38"/>
      <c r="E26" s="38"/>
      <c r="F26" s="38"/>
      <c r="G26" s="38"/>
      <c r="H26" s="38"/>
      <c r="I26" s="38"/>
      <c r="J26" s="38"/>
    </row>
    <row r="27" s="1" customFormat="1" ht="24" customHeight="1" spans="1:10">
      <c r="A27" s="5" t="s">
        <v>704</v>
      </c>
      <c r="B27" s="11">
        <v>100</v>
      </c>
      <c r="C27" s="11"/>
      <c r="D27" s="11"/>
      <c r="E27" s="11"/>
      <c r="F27" s="11"/>
      <c r="G27" s="11"/>
      <c r="H27" s="11"/>
      <c r="I27" s="41">
        <v>100</v>
      </c>
      <c r="J27" s="42" t="s">
        <v>705</v>
      </c>
    </row>
    <row r="28" s="1" customFormat="1" spans="1:10">
      <c r="A28" s="39" t="s">
        <v>706</v>
      </c>
      <c r="B28" s="39"/>
      <c r="C28" s="39"/>
      <c r="D28" s="39"/>
      <c r="E28" s="39"/>
      <c r="F28" s="39"/>
      <c r="G28" s="39"/>
      <c r="H28" s="39"/>
      <c r="I28" s="39"/>
      <c r="J28" s="39"/>
    </row>
    <row r="29" s="1" customFormat="1" spans="1:10">
      <c r="A29" s="39" t="s">
        <v>707</v>
      </c>
      <c r="B29" s="39"/>
      <c r="C29" s="39"/>
      <c r="D29" s="39"/>
      <c r="E29" s="39"/>
      <c r="F29" s="39"/>
      <c r="G29" s="39"/>
      <c r="H29" s="39"/>
      <c r="I29" s="39"/>
      <c r="J29" s="39"/>
    </row>
    <row r="30" s="1" customFormat="1" spans="1:10">
      <c r="A30" s="39" t="s">
        <v>708</v>
      </c>
      <c r="B30" s="39"/>
      <c r="C30" s="39"/>
      <c r="D30" s="39"/>
      <c r="E30" s="39"/>
      <c r="F30" s="39"/>
      <c r="G30" s="39"/>
      <c r="H30" s="39"/>
      <c r="I30" s="39"/>
      <c r="J30" s="39"/>
    </row>
    <row r="31" s="1" customFormat="1" spans="1:10">
      <c r="A31" s="39" t="s">
        <v>709</v>
      </c>
      <c r="B31" s="39"/>
      <c r="C31" s="39"/>
      <c r="D31" s="39"/>
      <c r="E31" s="39"/>
      <c r="F31" s="39"/>
      <c r="G31" s="39"/>
      <c r="H31" s="39"/>
      <c r="I31" s="39"/>
      <c r="J31" s="39"/>
    </row>
    <row r="32" s="1" customFormat="1" spans="1:10">
      <c r="A32" s="39" t="s">
        <v>710</v>
      </c>
      <c r="B32" s="39"/>
      <c r="C32" s="39"/>
      <c r="D32" s="39"/>
      <c r="E32" s="39"/>
      <c r="F32" s="39"/>
      <c r="G32" s="39"/>
      <c r="H32" s="39"/>
      <c r="I32" s="39"/>
      <c r="J32"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rintOptions horizontalCentered="1"/>
  <pageMargins left="0.751388888888889" right="0.751388888888889" top="1" bottom="1" header="0.5" footer="0.5"/>
  <pageSetup paperSize="9" scale="5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workbookViewId="0">
      <selection activeCell="O15" sqref="O15"/>
    </sheetView>
  </sheetViews>
  <sheetFormatPr defaultColWidth="9" defaultRowHeight="13.5"/>
  <cols>
    <col min="1" max="1" width="15.0083333333333" style="1" customWidth="1"/>
    <col min="2" max="2" width="15.2083333333333" style="1" customWidth="1"/>
    <col min="3" max="3" width="28.125" style="1" customWidth="1"/>
    <col min="4" max="4" width="10.7" style="1" customWidth="1"/>
    <col min="5" max="5" width="25.875" style="1" customWidth="1"/>
    <col min="6" max="6" width="9" style="1"/>
    <col min="7" max="7" width="28.7583333333333" style="1" customWidth="1"/>
    <col min="8" max="9" width="9" style="1"/>
    <col min="10" max="10" width="30.0083333333333" style="1" customWidth="1"/>
    <col min="11" max="16384" width="9" style="1"/>
  </cols>
  <sheetData>
    <row r="1" s="1" customFormat="1" ht="24.75" spans="1:10">
      <c r="A1" s="2" t="s">
        <v>674</v>
      </c>
      <c r="B1" s="2"/>
      <c r="C1" s="2"/>
      <c r="D1" s="2"/>
      <c r="E1" s="2"/>
      <c r="F1" s="2"/>
      <c r="G1" s="2"/>
      <c r="H1" s="2"/>
      <c r="I1" s="2"/>
      <c r="J1" s="2"/>
    </row>
    <row r="2" s="1" customFormat="1" ht="24.75" spans="1:10">
      <c r="A2" s="2"/>
      <c r="B2" s="2"/>
      <c r="C2" s="2"/>
      <c r="D2" s="2"/>
      <c r="E2" s="2"/>
      <c r="F2" s="2"/>
      <c r="G2" s="2"/>
      <c r="H2" s="2"/>
      <c r="I2" s="2"/>
      <c r="J2" s="40" t="s">
        <v>675</v>
      </c>
    </row>
    <row r="3" s="1" customFormat="1" ht="25.5" spans="1:10">
      <c r="A3" s="2"/>
      <c r="B3" s="2"/>
      <c r="C3" s="2"/>
      <c r="D3" s="2"/>
      <c r="E3" s="2"/>
      <c r="F3" s="2"/>
      <c r="G3" s="2"/>
      <c r="H3" s="2"/>
      <c r="I3" s="2"/>
      <c r="J3" s="40" t="s">
        <v>554</v>
      </c>
    </row>
    <row r="4" s="1" customFormat="1" ht="24" customHeight="1" spans="1:10">
      <c r="A4" s="3" t="s">
        <v>677</v>
      </c>
      <c r="B4" s="4" t="s">
        <v>729</v>
      </c>
      <c r="C4" s="4"/>
      <c r="D4" s="4"/>
      <c r="E4" s="4"/>
      <c r="F4" s="4"/>
      <c r="G4" s="4"/>
      <c r="H4" s="4"/>
      <c r="I4" s="4"/>
      <c r="J4" s="4"/>
    </row>
    <row r="5" s="1" customFormat="1" ht="15" customHeight="1" spans="1:10">
      <c r="A5" s="5" t="s">
        <v>679</v>
      </c>
      <c r="B5" s="6" t="s">
        <v>585</v>
      </c>
      <c r="C5" s="6"/>
      <c r="D5" s="6"/>
      <c r="E5" s="7" t="s">
        <v>680</v>
      </c>
      <c r="F5" s="4" t="s">
        <v>585</v>
      </c>
      <c r="G5" s="4"/>
      <c r="H5" s="4"/>
      <c r="I5" s="4"/>
      <c r="J5" s="4"/>
    </row>
    <row r="6" s="1" customFormat="1" ht="15" spans="1:10">
      <c r="A6" s="5"/>
      <c r="B6" s="6"/>
      <c r="C6" s="6"/>
      <c r="D6" s="6"/>
      <c r="E6" s="8" t="s">
        <v>681</v>
      </c>
      <c r="F6" s="4"/>
      <c r="G6" s="4"/>
      <c r="H6" s="4"/>
      <c r="I6" s="4"/>
      <c r="J6" s="4"/>
    </row>
    <row r="7" s="1" customFormat="1" ht="15" customHeight="1" spans="1:10">
      <c r="A7" s="5" t="s">
        <v>682</v>
      </c>
      <c r="B7" s="8"/>
      <c r="C7" s="9" t="s">
        <v>683</v>
      </c>
      <c r="D7" s="9" t="s">
        <v>684</v>
      </c>
      <c r="E7" s="7" t="s">
        <v>684</v>
      </c>
      <c r="F7" s="4" t="s">
        <v>685</v>
      </c>
      <c r="G7" s="4"/>
      <c r="H7" s="4" t="s">
        <v>686</v>
      </c>
      <c r="I7" s="4" t="s">
        <v>687</v>
      </c>
      <c r="J7" s="4"/>
    </row>
    <row r="8" s="1" customFormat="1" ht="15" spans="1:10">
      <c r="A8" s="5"/>
      <c r="B8" s="8"/>
      <c r="C8" s="8" t="s">
        <v>499</v>
      </c>
      <c r="D8" s="8" t="s">
        <v>499</v>
      </c>
      <c r="E8" s="8" t="s">
        <v>688</v>
      </c>
      <c r="F8" s="4"/>
      <c r="G8" s="4"/>
      <c r="H8" s="4"/>
      <c r="I8" s="4"/>
      <c r="J8" s="4"/>
    </row>
    <row r="9" s="1" customFormat="1" ht="27" customHeight="1" spans="1:10">
      <c r="A9" s="5"/>
      <c r="B9" s="8" t="s">
        <v>595</v>
      </c>
      <c r="C9" s="10">
        <f>C10+C12+C13</f>
        <v>37.58893</v>
      </c>
      <c r="D9" s="10">
        <f>D10+D12+D13</f>
        <v>37.58893</v>
      </c>
      <c r="E9" s="10">
        <f>E10+E12+E13</f>
        <v>37.58893</v>
      </c>
      <c r="F9" s="11">
        <v>10</v>
      </c>
      <c r="G9" s="11"/>
      <c r="H9" s="12">
        <f>E9/D9</f>
        <v>1</v>
      </c>
      <c r="I9" s="10">
        <v>10</v>
      </c>
      <c r="J9" s="10"/>
    </row>
    <row r="10" s="1" customFormat="1" ht="15" customHeight="1" spans="1:10">
      <c r="A10" s="5"/>
      <c r="B10" s="13" t="s">
        <v>597</v>
      </c>
      <c r="C10" s="10">
        <f t="shared" ref="C10:C13" si="0">D10</f>
        <v>37.58893</v>
      </c>
      <c r="D10" s="10">
        <f t="shared" ref="D10:D13" si="1">E10</f>
        <v>37.58893</v>
      </c>
      <c r="E10" s="10">
        <f>375889.3/10000</f>
        <v>37.58893</v>
      </c>
      <c r="F10" s="8" t="s">
        <v>504</v>
      </c>
      <c r="G10" s="8"/>
      <c r="H10" s="12" t="s">
        <v>504</v>
      </c>
      <c r="I10" s="8" t="s">
        <v>504</v>
      </c>
      <c r="J10" s="8"/>
    </row>
    <row r="11" s="1" customFormat="1" ht="15" spans="1:10">
      <c r="A11" s="5"/>
      <c r="B11" s="8" t="s">
        <v>598</v>
      </c>
      <c r="C11" s="10"/>
      <c r="D11" s="10"/>
      <c r="E11" s="10"/>
      <c r="F11" s="8"/>
      <c r="G11" s="8"/>
      <c r="H11" s="12"/>
      <c r="I11" s="8"/>
      <c r="J11" s="8"/>
    </row>
    <row r="12" s="1" customFormat="1" ht="27" customHeight="1" spans="1:10">
      <c r="A12" s="5"/>
      <c r="B12" s="8" t="s">
        <v>599</v>
      </c>
      <c r="C12" s="10">
        <f t="shared" si="0"/>
        <v>0</v>
      </c>
      <c r="D12" s="10">
        <f t="shared" si="1"/>
        <v>0</v>
      </c>
      <c r="E12" s="10">
        <v>0</v>
      </c>
      <c r="F12" s="8" t="s">
        <v>504</v>
      </c>
      <c r="G12" s="8"/>
      <c r="H12" s="8" t="s">
        <v>504</v>
      </c>
      <c r="I12" s="8" t="s">
        <v>504</v>
      </c>
      <c r="J12" s="8"/>
    </row>
    <row r="13" s="1" customFormat="1" ht="27" customHeight="1" spans="1:10">
      <c r="A13" s="5"/>
      <c r="B13" s="8" t="s">
        <v>600</v>
      </c>
      <c r="C13" s="10">
        <f t="shared" si="0"/>
        <v>0</v>
      </c>
      <c r="D13" s="10">
        <f t="shared" si="1"/>
        <v>0</v>
      </c>
      <c r="E13" s="10">
        <v>0</v>
      </c>
      <c r="F13" s="8" t="s">
        <v>504</v>
      </c>
      <c r="G13" s="8"/>
      <c r="H13" s="8" t="s">
        <v>504</v>
      </c>
      <c r="I13" s="8" t="s">
        <v>504</v>
      </c>
      <c r="J13" s="8"/>
    </row>
    <row r="14" s="1" customFormat="1" ht="15" customHeight="1" spans="1:10">
      <c r="A14" s="14" t="s">
        <v>690</v>
      </c>
      <c r="B14" s="14"/>
      <c r="C14" s="14"/>
      <c r="D14" s="14"/>
      <c r="E14" s="14"/>
      <c r="F14" s="14"/>
      <c r="G14" s="15" t="s">
        <v>691</v>
      </c>
      <c r="H14" s="15"/>
      <c r="I14" s="15"/>
      <c r="J14" s="15"/>
    </row>
    <row r="15" s="1" customFormat="1" ht="67" customHeight="1" spans="1:10">
      <c r="A15" s="14" t="s">
        <v>692</v>
      </c>
      <c r="B15" s="16" t="s">
        <v>720</v>
      </c>
      <c r="C15" s="16"/>
      <c r="D15" s="16"/>
      <c r="E15" s="16"/>
      <c r="F15" s="16"/>
      <c r="G15" s="17" t="s">
        <v>720</v>
      </c>
      <c r="H15" s="17"/>
      <c r="I15" s="17"/>
      <c r="J15" s="17"/>
    </row>
    <row r="16" s="1" customFormat="1" ht="15" customHeight="1" spans="1:10">
      <c r="A16" s="14" t="s">
        <v>604</v>
      </c>
      <c r="B16" s="14"/>
      <c r="C16" s="14"/>
      <c r="D16" s="18" t="s">
        <v>694</v>
      </c>
      <c r="E16" s="18"/>
      <c r="F16" s="18"/>
      <c r="G16" s="19" t="s">
        <v>695</v>
      </c>
      <c r="H16" s="19"/>
      <c r="I16" s="19"/>
      <c r="J16" s="19"/>
    </row>
    <row r="17" s="1" customFormat="1" ht="24.75" customHeight="1" spans="1:10">
      <c r="A17" s="20" t="s">
        <v>610</v>
      </c>
      <c r="B17" s="5" t="s">
        <v>611</v>
      </c>
      <c r="C17" s="9" t="s">
        <v>612</v>
      </c>
      <c r="D17" s="7" t="s">
        <v>697</v>
      </c>
      <c r="E17" s="4" t="s">
        <v>606</v>
      </c>
      <c r="F17" s="21" t="s">
        <v>698</v>
      </c>
      <c r="G17" s="22" t="s">
        <v>699</v>
      </c>
      <c r="H17" s="23" t="s">
        <v>685</v>
      </c>
      <c r="I17" s="23" t="s">
        <v>687</v>
      </c>
      <c r="J17" s="23" t="s">
        <v>609</v>
      </c>
    </row>
    <row r="18" s="1" customFormat="1" ht="15" spans="1:10">
      <c r="A18" s="20"/>
      <c r="B18" s="5"/>
      <c r="C18" s="8" t="s">
        <v>697</v>
      </c>
      <c r="D18" s="9" t="s">
        <v>700</v>
      </c>
      <c r="E18" s="4"/>
      <c r="F18" s="24" t="s">
        <v>681</v>
      </c>
      <c r="G18" s="25" t="s">
        <v>701</v>
      </c>
      <c r="H18" s="23"/>
      <c r="I18" s="23"/>
      <c r="J18" s="23"/>
    </row>
    <row r="19" s="1" customFormat="1" ht="51" customHeight="1" spans="1:10">
      <c r="A19" s="5" t="s">
        <v>613</v>
      </c>
      <c r="B19" s="9" t="s">
        <v>614</v>
      </c>
      <c r="C19" s="26" t="s">
        <v>693</v>
      </c>
      <c r="D19" s="27" t="s">
        <v>616</v>
      </c>
      <c r="E19" s="8" t="s">
        <v>693</v>
      </c>
      <c r="F19" s="18" t="s">
        <v>654</v>
      </c>
      <c r="G19" s="18" t="s">
        <v>693</v>
      </c>
      <c r="H19" s="28">
        <v>25</v>
      </c>
      <c r="I19" s="28">
        <v>25</v>
      </c>
      <c r="J19" s="18" t="s">
        <v>618</v>
      </c>
    </row>
    <row r="20" s="1" customFormat="1" ht="56" customHeight="1" spans="1:10">
      <c r="A20" s="5"/>
      <c r="B20" s="7" t="s">
        <v>636</v>
      </c>
      <c r="C20" s="29" t="s">
        <v>693</v>
      </c>
      <c r="D20" s="27" t="s">
        <v>616</v>
      </c>
      <c r="E20" s="8" t="s">
        <v>693</v>
      </c>
      <c r="F20" s="18" t="s">
        <v>654</v>
      </c>
      <c r="G20" s="18" t="s">
        <v>693</v>
      </c>
      <c r="H20" s="28">
        <v>15</v>
      </c>
      <c r="I20" s="28">
        <v>15</v>
      </c>
      <c r="J20" s="18" t="s">
        <v>618</v>
      </c>
    </row>
    <row r="21" s="1" customFormat="1" ht="54" customHeight="1" spans="1:10">
      <c r="A21" s="5"/>
      <c r="B21" s="4" t="s">
        <v>643</v>
      </c>
      <c r="C21" s="30" t="s">
        <v>693</v>
      </c>
      <c r="D21" s="31" t="s">
        <v>616</v>
      </c>
      <c r="E21" s="8" t="s">
        <v>693</v>
      </c>
      <c r="F21" s="18" t="s">
        <v>654</v>
      </c>
      <c r="G21" s="18" t="s">
        <v>693</v>
      </c>
      <c r="H21" s="28">
        <v>10</v>
      </c>
      <c r="I21" s="28">
        <v>10</v>
      </c>
      <c r="J21" s="18" t="s">
        <v>618</v>
      </c>
    </row>
    <row r="22" s="1" customFormat="1" ht="53" customHeight="1" spans="1:10">
      <c r="A22" s="5" t="s">
        <v>649</v>
      </c>
      <c r="B22" s="8" t="s">
        <v>650</v>
      </c>
      <c r="C22" s="30" t="s">
        <v>693</v>
      </c>
      <c r="D22" s="32" t="s">
        <v>652</v>
      </c>
      <c r="E22" s="8" t="s">
        <v>693</v>
      </c>
      <c r="F22" s="18" t="s">
        <v>654</v>
      </c>
      <c r="G22" s="18" t="s">
        <v>693</v>
      </c>
      <c r="H22" s="28">
        <v>30</v>
      </c>
      <c r="I22" s="28">
        <v>30</v>
      </c>
      <c r="J22" s="18" t="s">
        <v>618</v>
      </c>
    </row>
    <row r="23" s="1" customFormat="1" ht="15" customHeight="1" spans="1:10">
      <c r="A23" s="31" t="s">
        <v>663</v>
      </c>
      <c r="B23" s="33" t="s">
        <v>702</v>
      </c>
      <c r="C23" s="26" t="s">
        <v>693</v>
      </c>
      <c r="D23" s="34" t="s">
        <v>652</v>
      </c>
      <c r="E23" s="35" t="s">
        <v>693</v>
      </c>
      <c r="F23" s="35" t="s">
        <v>654</v>
      </c>
      <c r="G23" s="35" t="s">
        <v>693</v>
      </c>
      <c r="H23" s="36">
        <v>10</v>
      </c>
      <c r="I23" s="36">
        <v>10</v>
      </c>
      <c r="J23" s="15" t="s">
        <v>618</v>
      </c>
    </row>
    <row r="24" s="1" customFormat="1" ht="34" customHeight="1" spans="1:10">
      <c r="A24" s="31"/>
      <c r="B24" s="35"/>
      <c r="C24" s="26"/>
      <c r="D24" s="37"/>
      <c r="E24" s="35"/>
      <c r="F24" s="35"/>
      <c r="G24" s="35"/>
      <c r="H24" s="36"/>
      <c r="I24" s="36"/>
      <c r="J24" s="18"/>
    </row>
    <row r="25" s="1" customFormat="1" ht="33" customHeight="1" spans="1:10">
      <c r="A25" s="5" t="s">
        <v>703</v>
      </c>
      <c r="B25" s="5"/>
      <c r="C25" s="38" t="s">
        <v>671</v>
      </c>
      <c r="D25" s="38"/>
      <c r="E25" s="38"/>
      <c r="F25" s="38"/>
      <c r="G25" s="38"/>
      <c r="H25" s="38"/>
      <c r="I25" s="38"/>
      <c r="J25" s="38"/>
    </row>
    <row r="26" s="1" customFormat="1" ht="24" customHeight="1" spans="1:10">
      <c r="A26" s="5" t="s">
        <v>704</v>
      </c>
      <c r="B26" s="11">
        <v>100</v>
      </c>
      <c r="C26" s="11"/>
      <c r="D26" s="11"/>
      <c r="E26" s="11"/>
      <c r="F26" s="11"/>
      <c r="G26" s="11"/>
      <c r="H26" s="11"/>
      <c r="I26" s="41">
        <v>100</v>
      </c>
      <c r="J26" s="42" t="s">
        <v>705</v>
      </c>
    </row>
    <row r="27" s="1" customFormat="1" spans="1:10">
      <c r="A27" s="39" t="s">
        <v>706</v>
      </c>
      <c r="B27" s="39"/>
      <c r="C27" s="39"/>
      <c r="D27" s="39"/>
      <c r="E27" s="39"/>
      <c r="F27" s="39"/>
      <c r="G27" s="39"/>
      <c r="H27" s="39"/>
      <c r="I27" s="39"/>
      <c r="J27" s="39"/>
    </row>
    <row r="28" s="1" customFormat="1" spans="1:10">
      <c r="A28" s="39" t="s">
        <v>707</v>
      </c>
      <c r="B28" s="39"/>
      <c r="C28" s="39"/>
      <c r="D28" s="39"/>
      <c r="E28" s="39"/>
      <c r="F28" s="39"/>
      <c r="G28" s="39"/>
      <c r="H28" s="39"/>
      <c r="I28" s="39"/>
      <c r="J28" s="39"/>
    </row>
    <row r="29" s="1" customFormat="1" spans="1:10">
      <c r="A29" s="39" t="s">
        <v>708</v>
      </c>
      <c r="B29" s="39"/>
      <c r="C29" s="39"/>
      <c r="D29" s="39"/>
      <c r="E29" s="39"/>
      <c r="F29" s="39"/>
      <c r="G29" s="39"/>
      <c r="H29" s="39"/>
      <c r="I29" s="39"/>
      <c r="J29" s="39"/>
    </row>
    <row r="30" s="1" customFormat="1" spans="1:10">
      <c r="A30" s="39" t="s">
        <v>709</v>
      </c>
      <c r="B30" s="39"/>
      <c r="C30" s="39"/>
      <c r="D30" s="39"/>
      <c r="E30" s="39"/>
      <c r="F30" s="39"/>
      <c r="G30" s="39"/>
      <c r="H30" s="39"/>
      <c r="I30" s="39"/>
      <c r="J30" s="39"/>
    </row>
    <row r="31" s="1" customFormat="1" spans="1:10">
      <c r="A31" s="39" t="s">
        <v>710</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5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72" t="s">
        <v>175</v>
      </c>
    </row>
    <row r="2" ht="14.25" spans="12:12">
      <c r="L2" s="173" t="s">
        <v>176</v>
      </c>
    </row>
    <row r="3" ht="14.25" spans="1:12">
      <c r="A3" s="173" t="s">
        <v>64</v>
      </c>
      <c r="L3" s="173" t="s">
        <v>65</v>
      </c>
    </row>
    <row r="4" ht="19.5" customHeight="1" spans="1:12">
      <c r="A4" s="166" t="s">
        <v>68</v>
      </c>
      <c r="B4" s="166"/>
      <c r="C4" s="166"/>
      <c r="D4" s="166"/>
      <c r="E4" s="174" t="s">
        <v>159</v>
      </c>
      <c r="F4" s="174" t="s">
        <v>177</v>
      </c>
      <c r="G4" s="174" t="s">
        <v>178</v>
      </c>
      <c r="H4" s="174" t="s">
        <v>179</v>
      </c>
      <c r="I4" s="174"/>
      <c r="J4" s="174" t="s">
        <v>180</v>
      </c>
      <c r="K4" s="174" t="s">
        <v>181</v>
      </c>
      <c r="L4" s="174" t="s">
        <v>182</v>
      </c>
    </row>
    <row r="5" ht="19.5" customHeight="1" spans="1:12">
      <c r="A5" s="174" t="s">
        <v>183</v>
      </c>
      <c r="B5" s="174"/>
      <c r="C5" s="174"/>
      <c r="D5" s="166" t="s">
        <v>184</v>
      </c>
      <c r="E5" s="174"/>
      <c r="F5" s="174"/>
      <c r="G5" s="174"/>
      <c r="H5" s="174" t="s">
        <v>185</v>
      </c>
      <c r="I5" s="174" t="s">
        <v>186</v>
      </c>
      <c r="J5" s="174"/>
      <c r="K5" s="174"/>
      <c r="L5" s="174" t="s">
        <v>185</v>
      </c>
    </row>
    <row r="6" ht="19.5" customHeight="1" spans="1:12">
      <c r="A6" s="174"/>
      <c r="B6" s="174"/>
      <c r="C6" s="174"/>
      <c r="D6" s="166"/>
      <c r="E6" s="174"/>
      <c r="F6" s="174"/>
      <c r="G6" s="174"/>
      <c r="H6" s="174"/>
      <c r="I6" s="174"/>
      <c r="J6" s="174"/>
      <c r="K6" s="174"/>
      <c r="L6" s="174"/>
    </row>
    <row r="7" ht="19.5" customHeight="1" spans="1:12">
      <c r="A7" s="174"/>
      <c r="B7" s="174"/>
      <c r="C7" s="174"/>
      <c r="D7" s="166"/>
      <c r="E7" s="174"/>
      <c r="F7" s="174"/>
      <c r="G7" s="174"/>
      <c r="H7" s="174"/>
      <c r="I7" s="174"/>
      <c r="J7" s="174"/>
      <c r="K7" s="174"/>
      <c r="L7" s="174"/>
    </row>
    <row r="8" ht="19.5" customHeight="1" spans="1:12">
      <c r="A8" s="166" t="s">
        <v>187</v>
      </c>
      <c r="B8" s="166" t="s">
        <v>188</v>
      </c>
      <c r="C8" s="166" t="s">
        <v>189</v>
      </c>
      <c r="D8" s="166" t="s">
        <v>72</v>
      </c>
      <c r="E8" s="174" t="s">
        <v>73</v>
      </c>
      <c r="F8" s="174" t="s">
        <v>74</v>
      </c>
      <c r="G8" s="174" t="s">
        <v>82</v>
      </c>
      <c r="H8" s="174" t="s">
        <v>86</v>
      </c>
      <c r="I8" s="174" t="s">
        <v>90</v>
      </c>
      <c r="J8" s="174" t="s">
        <v>94</v>
      </c>
      <c r="K8" s="174" t="s">
        <v>98</v>
      </c>
      <c r="L8" s="174" t="s">
        <v>102</v>
      </c>
    </row>
    <row r="9" ht="19.5" customHeight="1" spans="1:12">
      <c r="A9" s="166"/>
      <c r="B9" s="166"/>
      <c r="C9" s="166"/>
      <c r="D9" s="166" t="s">
        <v>190</v>
      </c>
      <c r="E9" s="168">
        <v>4711594.92</v>
      </c>
      <c r="F9" s="168">
        <v>4544926.92</v>
      </c>
      <c r="G9" s="168">
        <v>0</v>
      </c>
      <c r="H9" s="168">
        <v>0</v>
      </c>
      <c r="I9" s="168">
        <v>0</v>
      </c>
      <c r="J9" s="168">
        <v>0</v>
      </c>
      <c r="K9" s="168">
        <v>0</v>
      </c>
      <c r="L9" s="168">
        <v>166668</v>
      </c>
    </row>
    <row r="10" ht="19.5" customHeight="1" spans="1:12">
      <c r="A10" s="167" t="s">
        <v>191</v>
      </c>
      <c r="B10" s="167"/>
      <c r="C10" s="167"/>
      <c r="D10" s="167" t="s">
        <v>192</v>
      </c>
      <c r="E10" s="168">
        <v>3744840.25</v>
      </c>
      <c r="F10" s="168">
        <v>3578172.25</v>
      </c>
      <c r="G10" s="168">
        <v>0</v>
      </c>
      <c r="H10" s="168">
        <v>0</v>
      </c>
      <c r="I10" s="168">
        <v>0</v>
      </c>
      <c r="J10" s="168">
        <v>0</v>
      </c>
      <c r="K10" s="168">
        <v>0</v>
      </c>
      <c r="L10" s="168">
        <v>166668</v>
      </c>
    </row>
    <row r="11" ht="19.5" customHeight="1" spans="1:12">
      <c r="A11" s="167" t="s">
        <v>193</v>
      </c>
      <c r="B11" s="167"/>
      <c r="C11" s="167"/>
      <c r="D11" s="167" t="s">
        <v>194</v>
      </c>
      <c r="E11" s="168">
        <v>3744840.25</v>
      </c>
      <c r="F11" s="168">
        <v>3578172.25</v>
      </c>
      <c r="G11" s="168">
        <v>0</v>
      </c>
      <c r="H11" s="168">
        <v>0</v>
      </c>
      <c r="I11" s="168">
        <v>0</v>
      </c>
      <c r="J11" s="168">
        <v>0</v>
      </c>
      <c r="K11" s="168">
        <v>0</v>
      </c>
      <c r="L11" s="168">
        <v>166668</v>
      </c>
    </row>
    <row r="12" ht="19.5" customHeight="1" spans="1:12">
      <c r="A12" s="167" t="s">
        <v>195</v>
      </c>
      <c r="B12" s="167"/>
      <c r="C12" s="167"/>
      <c r="D12" s="167" t="s">
        <v>196</v>
      </c>
      <c r="E12" s="168">
        <v>2593523.24</v>
      </c>
      <c r="F12" s="168">
        <v>2593523.24</v>
      </c>
      <c r="G12" s="168">
        <v>0</v>
      </c>
      <c r="H12" s="168">
        <v>0</v>
      </c>
      <c r="I12" s="168">
        <v>0</v>
      </c>
      <c r="J12" s="168">
        <v>0</v>
      </c>
      <c r="K12" s="168">
        <v>0</v>
      </c>
      <c r="L12" s="168">
        <v>0</v>
      </c>
    </row>
    <row r="13" ht="19.5" customHeight="1" spans="1:12">
      <c r="A13" s="167" t="s">
        <v>197</v>
      </c>
      <c r="B13" s="167"/>
      <c r="C13" s="167"/>
      <c r="D13" s="167" t="s">
        <v>198</v>
      </c>
      <c r="E13" s="168">
        <v>784349.3</v>
      </c>
      <c r="F13" s="168">
        <v>617681.3</v>
      </c>
      <c r="G13" s="168">
        <v>0</v>
      </c>
      <c r="H13" s="168">
        <v>0</v>
      </c>
      <c r="I13" s="168">
        <v>0</v>
      </c>
      <c r="J13" s="168">
        <v>0</v>
      </c>
      <c r="K13" s="168">
        <v>0</v>
      </c>
      <c r="L13" s="168">
        <v>166668</v>
      </c>
    </row>
    <row r="14" ht="19.5" customHeight="1" spans="1:12">
      <c r="A14" s="167" t="s">
        <v>199</v>
      </c>
      <c r="B14" s="167"/>
      <c r="C14" s="167"/>
      <c r="D14" s="167" t="s">
        <v>200</v>
      </c>
      <c r="E14" s="168">
        <v>287286.11</v>
      </c>
      <c r="F14" s="168">
        <v>287286.11</v>
      </c>
      <c r="G14" s="168">
        <v>0</v>
      </c>
      <c r="H14" s="168">
        <v>0</v>
      </c>
      <c r="I14" s="168">
        <v>0</v>
      </c>
      <c r="J14" s="168">
        <v>0</v>
      </c>
      <c r="K14" s="168">
        <v>0</v>
      </c>
      <c r="L14" s="168">
        <v>0</v>
      </c>
    </row>
    <row r="15" ht="19.5" customHeight="1" spans="1:12">
      <c r="A15" s="167" t="s">
        <v>201</v>
      </c>
      <c r="B15" s="167"/>
      <c r="C15" s="167"/>
      <c r="D15" s="167" t="s">
        <v>194</v>
      </c>
      <c r="E15" s="168">
        <v>79681.6</v>
      </c>
      <c r="F15" s="168">
        <v>79681.6</v>
      </c>
      <c r="G15" s="168">
        <v>0</v>
      </c>
      <c r="H15" s="168">
        <v>0</v>
      </c>
      <c r="I15" s="168">
        <v>0</v>
      </c>
      <c r="J15" s="168">
        <v>0</v>
      </c>
      <c r="K15" s="168">
        <v>0</v>
      </c>
      <c r="L15" s="168">
        <v>0</v>
      </c>
    </row>
    <row r="16" ht="19.5" customHeight="1" spans="1:12">
      <c r="A16" s="167" t="s">
        <v>202</v>
      </c>
      <c r="B16" s="167"/>
      <c r="C16" s="167"/>
      <c r="D16" s="167" t="s">
        <v>203</v>
      </c>
      <c r="E16" s="168">
        <v>437591.52</v>
      </c>
      <c r="F16" s="168">
        <v>437591.52</v>
      </c>
      <c r="G16" s="168">
        <v>0</v>
      </c>
      <c r="H16" s="168">
        <v>0</v>
      </c>
      <c r="I16" s="168">
        <v>0</v>
      </c>
      <c r="J16" s="168">
        <v>0</v>
      </c>
      <c r="K16" s="168">
        <v>0</v>
      </c>
      <c r="L16" s="168">
        <v>0</v>
      </c>
    </row>
    <row r="17" ht="19.5" customHeight="1" spans="1:12">
      <c r="A17" s="167" t="s">
        <v>204</v>
      </c>
      <c r="B17" s="167"/>
      <c r="C17" s="167"/>
      <c r="D17" s="167" t="s">
        <v>205</v>
      </c>
      <c r="E17" s="168">
        <v>437591.52</v>
      </c>
      <c r="F17" s="168">
        <v>437591.52</v>
      </c>
      <c r="G17" s="168">
        <v>0</v>
      </c>
      <c r="H17" s="168">
        <v>0</v>
      </c>
      <c r="I17" s="168">
        <v>0</v>
      </c>
      <c r="J17" s="168">
        <v>0</v>
      </c>
      <c r="K17" s="168">
        <v>0</v>
      </c>
      <c r="L17" s="168">
        <v>0</v>
      </c>
    </row>
    <row r="18" ht="19.5" customHeight="1" spans="1:12">
      <c r="A18" s="167" t="s">
        <v>206</v>
      </c>
      <c r="B18" s="167"/>
      <c r="C18" s="167"/>
      <c r="D18" s="167" t="s">
        <v>207</v>
      </c>
      <c r="E18" s="168">
        <v>152400</v>
      </c>
      <c r="F18" s="168">
        <v>152400</v>
      </c>
      <c r="G18" s="168">
        <v>0</v>
      </c>
      <c r="H18" s="168">
        <v>0</v>
      </c>
      <c r="I18" s="168">
        <v>0</v>
      </c>
      <c r="J18" s="168">
        <v>0</v>
      </c>
      <c r="K18" s="168">
        <v>0</v>
      </c>
      <c r="L18" s="168">
        <v>0</v>
      </c>
    </row>
    <row r="19" ht="19.5" customHeight="1" spans="1:12">
      <c r="A19" s="167" t="s">
        <v>208</v>
      </c>
      <c r="B19" s="167"/>
      <c r="C19" s="167"/>
      <c r="D19" s="167" t="s">
        <v>209</v>
      </c>
      <c r="E19" s="168">
        <v>285191.52</v>
      </c>
      <c r="F19" s="168">
        <v>285191.52</v>
      </c>
      <c r="G19" s="168">
        <v>0</v>
      </c>
      <c r="H19" s="168">
        <v>0</v>
      </c>
      <c r="I19" s="168">
        <v>0</v>
      </c>
      <c r="J19" s="168">
        <v>0</v>
      </c>
      <c r="K19" s="168">
        <v>0</v>
      </c>
      <c r="L19" s="168">
        <v>0</v>
      </c>
    </row>
    <row r="20" ht="19.5" customHeight="1" spans="1:12">
      <c r="A20" s="167" t="s">
        <v>210</v>
      </c>
      <c r="B20" s="167"/>
      <c r="C20" s="167"/>
      <c r="D20" s="167" t="s">
        <v>211</v>
      </c>
      <c r="E20" s="168">
        <v>268034.15</v>
      </c>
      <c r="F20" s="168">
        <v>268034.15</v>
      </c>
      <c r="G20" s="168">
        <v>0</v>
      </c>
      <c r="H20" s="168">
        <v>0</v>
      </c>
      <c r="I20" s="168">
        <v>0</v>
      </c>
      <c r="J20" s="168">
        <v>0</v>
      </c>
      <c r="K20" s="168">
        <v>0</v>
      </c>
      <c r="L20" s="168">
        <v>0</v>
      </c>
    </row>
    <row r="21" ht="19.5" customHeight="1" spans="1:12">
      <c r="A21" s="167" t="s">
        <v>212</v>
      </c>
      <c r="B21" s="167"/>
      <c r="C21" s="167"/>
      <c r="D21" s="167" t="s">
        <v>213</v>
      </c>
      <c r="E21" s="168">
        <v>268034.15</v>
      </c>
      <c r="F21" s="168">
        <v>268034.15</v>
      </c>
      <c r="G21" s="168">
        <v>0</v>
      </c>
      <c r="H21" s="168">
        <v>0</v>
      </c>
      <c r="I21" s="168">
        <v>0</v>
      </c>
      <c r="J21" s="168">
        <v>0</v>
      </c>
      <c r="K21" s="168">
        <v>0</v>
      </c>
      <c r="L21" s="168">
        <v>0</v>
      </c>
    </row>
    <row r="22" ht="19.5" customHeight="1" spans="1:12">
      <c r="A22" s="167" t="s">
        <v>214</v>
      </c>
      <c r="B22" s="167"/>
      <c r="C22" s="167"/>
      <c r="D22" s="167" t="s">
        <v>215</v>
      </c>
      <c r="E22" s="168">
        <v>126794.68</v>
      </c>
      <c r="F22" s="168">
        <v>126794.68</v>
      </c>
      <c r="G22" s="168">
        <v>0</v>
      </c>
      <c r="H22" s="168">
        <v>0</v>
      </c>
      <c r="I22" s="168">
        <v>0</v>
      </c>
      <c r="J22" s="168">
        <v>0</v>
      </c>
      <c r="K22" s="168">
        <v>0</v>
      </c>
      <c r="L22" s="168">
        <v>0</v>
      </c>
    </row>
    <row r="23" ht="19.5" customHeight="1" spans="1:12">
      <c r="A23" s="167" t="s">
        <v>216</v>
      </c>
      <c r="B23" s="167"/>
      <c r="C23" s="167"/>
      <c r="D23" s="167" t="s">
        <v>217</v>
      </c>
      <c r="E23" s="168">
        <v>22072</v>
      </c>
      <c r="F23" s="168">
        <v>22072</v>
      </c>
      <c r="G23" s="168">
        <v>0</v>
      </c>
      <c r="H23" s="168">
        <v>0</v>
      </c>
      <c r="I23" s="168">
        <v>0</v>
      </c>
      <c r="J23" s="168">
        <v>0</v>
      </c>
      <c r="K23" s="168">
        <v>0</v>
      </c>
      <c r="L23" s="168">
        <v>0</v>
      </c>
    </row>
    <row r="24" ht="19.5" customHeight="1" spans="1:12">
      <c r="A24" s="167" t="s">
        <v>218</v>
      </c>
      <c r="B24" s="167"/>
      <c r="C24" s="167"/>
      <c r="D24" s="167" t="s">
        <v>219</v>
      </c>
      <c r="E24" s="168">
        <v>115602.56</v>
      </c>
      <c r="F24" s="168">
        <v>115602.56</v>
      </c>
      <c r="G24" s="168">
        <v>0</v>
      </c>
      <c r="H24" s="168">
        <v>0</v>
      </c>
      <c r="I24" s="168">
        <v>0</v>
      </c>
      <c r="J24" s="168">
        <v>0</v>
      </c>
      <c r="K24" s="168">
        <v>0</v>
      </c>
      <c r="L24" s="168">
        <v>0</v>
      </c>
    </row>
    <row r="25" ht="19.5" customHeight="1" spans="1:12">
      <c r="A25" s="167" t="s">
        <v>220</v>
      </c>
      <c r="B25" s="167"/>
      <c r="C25" s="167"/>
      <c r="D25" s="167" t="s">
        <v>221</v>
      </c>
      <c r="E25" s="168">
        <v>3564.91</v>
      </c>
      <c r="F25" s="168">
        <v>3564.91</v>
      </c>
      <c r="G25" s="168">
        <v>0</v>
      </c>
      <c r="H25" s="168">
        <v>0</v>
      </c>
      <c r="I25" s="168">
        <v>0</v>
      </c>
      <c r="J25" s="168">
        <v>0</v>
      </c>
      <c r="K25" s="168">
        <v>0</v>
      </c>
      <c r="L25" s="168">
        <v>0</v>
      </c>
    </row>
    <row r="26" ht="19.5" customHeight="1" spans="1:12">
      <c r="A26" s="167" t="s">
        <v>222</v>
      </c>
      <c r="B26" s="167"/>
      <c r="C26" s="167"/>
      <c r="D26" s="167" t="s">
        <v>223</v>
      </c>
      <c r="E26" s="168">
        <v>261129</v>
      </c>
      <c r="F26" s="168">
        <v>261129</v>
      </c>
      <c r="G26" s="168">
        <v>0</v>
      </c>
      <c r="H26" s="168">
        <v>0</v>
      </c>
      <c r="I26" s="168">
        <v>0</v>
      </c>
      <c r="J26" s="168">
        <v>0</v>
      </c>
      <c r="K26" s="168">
        <v>0</v>
      </c>
      <c r="L26" s="168">
        <v>0</v>
      </c>
    </row>
    <row r="27" ht="19.5" customHeight="1" spans="1:12">
      <c r="A27" s="167" t="s">
        <v>224</v>
      </c>
      <c r="B27" s="167"/>
      <c r="C27" s="167"/>
      <c r="D27" s="167" t="s">
        <v>225</v>
      </c>
      <c r="E27" s="168">
        <v>261129</v>
      </c>
      <c r="F27" s="168">
        <v>261129</v>
      </c>
      <c r="G27" s="168">
        <v>0</v>
      </c>
      <c r="H27" s="168">
        <v>0</v>
      </c>
      <c r="I27" s="168">
        <v>0</v>
      </c>
      <c r="J27" s="168">
        <v>0</v>
      </c>
      <c r="K27" s="168">
        <v>0</v>
      </c>
      <c r="L27" s="168">
        <v>0</v>
      </c>
    </row>
    <row r="28" ht="19.5" customHeight="1" spans="1:12">
      <c r="A28" s="167" t="s">
        <v>226</v>
      </c>
      <c r="B28" s="167"/>
      <c r="C28" s="167"/>
      <c r="D28" s="167" t="s">
        <v>227</v>
      </c>
      <c r="E28" s="168">
        <v>261129</v>
      </c>
      <c r="F28" s="168">
        <v>261129</v>
      </c>
      <c r="G28" s="168">
        <v>0</v>
      </c>
      <c r="H28" s="168">
        <v>0</v>
      </c>
      <c r="I28" s="168">
        <v>0</v>
      </c>
      <c r="J28" s="168">
        <v>0</v>
      </c>
      <c r="K28" s="168">
        <v>0</v>
      </c>
      <c r="L28" s="168">
        <v>0</v>
      </c>
    </row>
    <row r="29" ht="19.5" customHeight="1" spans="1:12">
      <c r="A29" s="167" t="s">
        <v>228</v>
      </c>
      <c r="B29" s="167"/>
      <c r="C29" s="167"/>
      <c r="D29" s="167"/>
      <c r="E29" s="167"/>
      <c r="F29" s="167"/>
      <c r="G29" s="167"/>
      <c r="H29" s="167"/>
      <c r="I29" s="167"/>
      <c r="J29" s="167"/>
      <c r="K29" s="167"/>
      <c r="L29" s="167"/>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751388888888889" right="0.751388888888889" top="1" bottom="1" header="0.298611111111111" footer="0.298611111111111"/>
  <pageSetup paperSize="9" scale="6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10" width="18.7583333333333" customWidth="1"/>
  </cols>
  <sheetData>
    <row r="1" ht="27" spans="6:6">
      <c r="F1" s="172" t="s">
        <v>229</v>
      </c>
    </row>
    <row r="2" ht="14.25" spans="10:10">
      <c r="J2" s="173" t="s">
        <v>230</v>
      </c>
    </row>
    <row r="3" ht="14.25" spans="1:10">
      <c r="A3" s="173" t="s">
        <v>64</v>
      </c>
      <c r="J3" s="173" t="s">
        <v>65</v>
      </c>
    </row>
    <row r="4" ht="19.5" customHeight="1" spans="1:10">
      <c r="A4" s="166" t="s">
        <v>68</v>
      </c>
      <c r="B4" s="166"/>
      <c r="C4" s="166"/>
      <c r="D4" s="166"/>
      <c r="E4" s="174" t="s">
        <v>161</v>
      </c>
      <c r="F4" s="174" t="s">
        <v>231</v>
      </c>
      <c r="G4" s="174" t="s">
        <v>232</v>
      </c>
      <c r="H4" s="174" t="s">
        <v>233</v>
      </c>
      <c r="I4" s="174" t="s">
        <v>234</v>
      </c>
      <c r="J4" s="174" t="s">
        <v>235</v>
      </c>
    </row>
    <row r="5" ht="19.5" customHeight="1" spans="1:10">
      <c r="A5" s="174" t="s">
        <v>183</v>
      </c>
      <c r="B5" s="174"/>
      <c r="C5" s="174"/>
      <c r="D5" s="166" t="s">
        <v>184</v>
      </c>
      <c r="E5" s="174"/>
      <c r="F5" s="174"/>
      <c r="G5" s="174"/>
      <c r="H5" s="174"/>
      <c r="I5" s="174"/>
      <c r="J5" s="174"/>
    </row>
    <row r="6" ht="19.5" customHeight="1" spans="1:10">
      <c r="A6" s="174"/>
      <c r="B6" s="174"/>
      <c r="C6" s="174"/>
      <c r="D6" s="166"/>
      <c r="E6" s="174"/>
      <c r="F6" s="174"/>
      <c r="G6" s="174"/>
      <c r="H6" s="174"/>
      <c r="I6" s="174"/>
      <c r="J6" s="174"/>
    </row>
    <row r="7" ht="19.5" customHeight="1" spans="1:10">
      <c r="A7" s="174"/>
      <c r="B7" s="174"/>
      <c r="C7" s="174"/>
      <c r="D7" s="166"/>
      <c r="E7" s="174"/>
      <c r="F7" s="174"/>
      <c r="G7" s="174"/>
      <c r="H7" s="174"/>
      <c r="I7" s="174"/>
      <c r="J7" s="174"/>
    </row>
    <row r="8" ht="19.5" customHeight="1" spans="1:10">
      <c r="A8" s="166" t="s">
        <v>187</v>
      </c>
      <c r="B8" s="166" t="s">
        <v>188</v>
      </c>
      <c r="C8" s="166" t="s">
        <v>189</v>
      </c>
      <c r="D8" s="166" t="s">
        <v>72</v>
      </c>
      <c r="E8" s="174" t="s">
        <v>73</v>
      </c>
      <c r="F8" s="174" t="s">
        <v>74</v>
      </c>
      <c r="G8" s="174" t="s">
        <v>82</v>
      </c>
      <c r="H8" s="174" t="s">
        <v>86</v>
      </c>
      <c r="I8" s="174" t="s">
        <v>90</v>
      </c>
      <c r="J8" s="174" t="s">
        <v>94</v>
      </c>
    </row>
    <row r="9" ht="19.5" customHeight="1" spans="1:10">
      <c r="A9" s="166"/>
      <c r="B9" s="166"/>
      <c r="C9" s="166"/>
      <c r="D9" s="166" t="s">
        <v>190</v>
      </c>
      <c r="E9" s="168">
        <v>4828734.91</v>
      </c>
      <c r="F9" s="168">
        <v>3847433.95</v>
      </c>
      <c r="G9" s="168">
        <v>981300.96</v>
      </c>
      <c r="H9" s="168">
        <v>0</v>
      </c>
      <c r="I9" s="168">
        <v>0</v>
      </c>
      <c r="J9" s="168">
        <v>0</v>
      </c>
    </row>
    <row r="10" ht="19.5" customHeight="1" spans="1:10">
      <c r="A10" s="167" t="s">
        <v>191</v>
      </c>
      <c r="B10" s="167"/>
      <c r="C10" s="167"/>
      <c r="D10" s="167" t="s">
        <v>192</v>
      </c>
      <c r="E10" s="168">
        <v>3861980.24</v>
      </c>
      <c r="F10" s="168">
        <v>2880679.28</v>
      </c>
      <c r="G10" s="168">
        <v>981300.96</v>
      </c>
      <c r="H10" s="168">
        <v>0</v>
      </c>
      <c r="I10" s="168">
        <v>0</v>
      </c>
      <c r="J10" s="168">
        <v>0</v>
      </c>
    </row>
    <row r="11" ht="19.5" customHeight="1" spans="1:10">
      <c r="A11" s="167" t="s">
        <v>193</v>
      </c>
      <c r="B11" s="167"/>
      <c r="C11" s="167"/>
      <c r="D11" s="167" t="s">
        <v>194</v>
      </c>
      <c r="E11" s="168">
        <v>3861980.24</v>
      </c>
      <c r="F11" s="168">
        <v>2880679.28</v>
      </c>
      <c r="G11" s="168">
        <v>981300.96</v>
      </c>
      <c r="H11" s="168">
        <v>0</v>
      </c>
      <c r="I11" s="168">
        <v>0</v>
      </c>
      <c r="J11" s="168">
        <v>0</v>
      </c>
    </row>
    <row r="12" ht="19.5" customHeight="1" spans="1:10">
      <c r="A12" s="167" t="s">
        <v>195</v>
      </c>
      <c r="B12" s="167"/>
      <c r="C12" s="167"/>
      <c r="D12" s="167" t="s">
        <v>196</v>
      </c>
      <c r="E12" s="168">
        <v>2593393.17</v>
      </c>
      <c r="F12" s="168">
        <v>2593393.17</v>
      </c>
      <c r="G12" s="168">
        <v>0</v>
      </c>
      <c r="H12" s="168">
        <v>0</v>
      </c>
      <c r="I12" s="168">
        <v>0</v>
      </c>
      <c r="J12" s="168">
        <v>0</v>
      </c>
    </row>
    <row r="13" ht="19.5" customHeight="1" spans="1:10">
      <c r="A13" s="167" t="s">
        <v>197</v>
      </c>
      <c r="B13" s="167"/>
      <c r="C13" s="167"/>
      <c r="D13" s="167" t="s">
        <v>198</v>
      </c>
      <c r="E13" s="168">
        <v>901619.36</v>
      </c>
      <c r="F13" s="168">
        <v>0</v>
      </c>
      <c r="G13" s="168">
        <v>901619.36</v>
      </c>
      <c r="H13" s="168">
        <v>0</v>
      </c>
      <c r="I13" s="168">
        <v>0</v>
      </c>
      <c r="J13" s="168">
        <v>0</v>
      </c>
    </row>
    <row r="14" ht="19.5" customHeight="1" spans="1:10">
      <c r="A14" s="167" t="s">
        <v>199</v>
      </c>
      <c r="B14" s="167"/>
      <c r="C14" s="167"/>
      <c r="D14" s="167" t="s">
        <v>200</v>
      </c>
      <c r="E14" s="168">
        <v>287286.11</v>
      </c>
      <c r="F14" s="168">
        <v>287286.11</v>
      </c>
      <c r="G14" s="168">
        <v>0</v>
      </c>
      <c r="H14" s="168">
        <v>0</v>
      </c>
      <c r="I14" s="168">
        <v>0</v>
      </c>
      <c r="J14" s="168">
        <v>0</v>
      </c>
    </row>
    <row r="15" ht="19.5" customHeight="1" spans="1:10">
      <c r="A15" s="167" t="s">
        <v>201</v>
      </c>
      <c r="B15" s="167"/>
      <c r="C15" s="167"/>
      <c r="D15" s="167" t="s">
        <v>194</v>
      </c>
      <c r="E15" s="168">
        <v>79681.6</v>
      </c>
      <c r="F15" s="168">
        <v>0</v>
      </c>
      <c r="G15" s="168">
        <v>79681.6</v>
      </c>
      <c r="H15" s="168">
        <v>0</v>
      </c>
      <c r="I15" s="168">
        <v>0</v>
      </c>
      <c r="J15" s="168">
        <v>0</v>
      </c>
    </row>
    <row r="16" ht="19.5" customHeight="1" spans="1:10">
      <c r="A16" s="167" t="s">
        <v>202</v>
      </c>
      <c r="B16" s="167"/>
      <c r="C16" s="167"/>
      <c r="D16" s="167" t="s">
        <v>203</v>
      </c>
      <c r="E16" s="168">
        <v>437591.52</v>
      </c>
      <c r="F16" s="168">
        <v>437591.52</v>
      </c>
      <c r="G16" s="168">
        <v>0</v>
      </c>
      <c r="H16" s="168">
        <v>0</v>
      </c>
      <c r="I16" s="168">
        <v>0</v>
      </c>
      <c r="J16" s="168">
        <v>0</v>
      </c>
    </row>
    <row r="17" ht="19.5" customHeight="1" spans="1:10">
      <c r="A17" s="167" t="s">
        <v>204</v>
      </c>
      <c r="B17" s="167"/>
      <c r="C17" s="167"/>
      <c r="D17" s="167" t="s">
        <v>205</v>
      </c>
      <c r="E17" s="168">
        <v>437591.52</v>
      </c>
      <c r="F17" s="168">
        <v>437591.52</v>
      </c>
      <c r="G17" s="168">
        <v>0</v>
      </c>
      <c r="H17" s="168">
        <v>0</v>
      </c>
      <c r="I17" s="168">
        <v>0</v>
      </c>
      <c r="J17" s="168">
        <v>0</v>
      </c>
    </row>
    <row r="18" ht="19.5" customHeight="1" spans="1:10">
      <c r="A18" s="167" t="s">
        <v>206</v>
      </c>
      <c r="B18" s="167"/>
      <c r="C18" s="167"/>
      <c r="D18" s="167" t="s">
        <v>207</v>
      </c>
      <c r="E18" s="168">
        <v>152400</v>
      </c>
      <c r="F18" s="168">
        <v>152400</v>
      </c>
      <c r="G18" s="168">
        <v>0</v>
      </c>
      <c r="H18" s="168">
        <v>0</v>
      </c>
      <c r="I18" s="168">
        <v>0</v>
      </c>
      <c r="J18" s="168">
        <v>0</v>
      </c>
    </row>
    <row r="19" ht="19.5" customHeight="1" spans="1:10">
      <c r="A19" s="167" t="s">
        <v>208</v>
      </c>
      <c r="B19" s="167"/>
      <c r="C19" s="167"/>
      <c r="D19" s="167" t="s">
        <v>209</v>
      </c>
      <c r="E19" s="168">
        <v>285191.52</v>
      </c>
      <c r="F19" s="168">
        <v>285191.52</v>
      </c>
      <c r="G19" s="168">
        <v>0</v>
      </c>
      <c r="H19" s="168">
        <v>0</v>
      </c>
      <c r="I19" s="168">
        <v>0</v>
      </c>
      <c r="J19" s="168">
        <v>0</v>
      </c>
    </row>
    <row r="20" ht="19.5" customHeight="1" spans="1:10">
      <c r="A20" s="167" t="s">
        <v>210</v>
      </c>
      <c r="B20" s="167"/>
      <c r="C20" s="167"/>
      <c r="D20" s="167" t="s">
        <v>211</v>
      </c>
      <c r="E20" s="168">
        <v>268034.15</v>
      </c>
      <c r="F20" s="168">
        <v>268034.15</v>
      </c>
      <c r="G20" s="168">
        <v>0</v>
      </c>
      <c r="H20" s="168">
        <v>0</v>
      </c>
      <c r="I20" s="168">
        <v>0</v>
      </c>
      <c r="J20" s="168">
        <v>0</v>
      </c>
    </row>
    <row r="21" ht="19.5" customHeight="1" spans="1:10">
      <c r="A21" s="167" t="s">
        <v>212</v>
      </c>
      <c r="B21" s="167"/>
      <c r="C21" s="167"/>
      <c r="D21" s="167" t="s">
        <v>213</v>
      </c>
      <c r="E21" s="168">
        <v>268034.15</v>
      </c>
      <c r="F21" s="168">
        <v>268034.15</v>
      </c>
      <c r="G21" s="168">
        <v>0</v>
      </c>
      <c r="H21" s="168">
        <v>0</v>
      </c>
      <c r="I21" s="168">
        <v>0</v>
      </c>
      <c r="J21" s="168">
        <v>0</v>
      </c>
    </row>
    <row r="22" ht="19.5" customHeight="1" spans="1:10">
      <c r="A22" s="167" t="s">
        <v>214</v>
      </c>
      <c r="B22" s="167"/>
      <c r="C22" s="167"/>
      <c r="D22" s="167" t="s">
        <v>215</v>
      </c>
      <c r="E22" s="168">
        <v>126794.68</v>
      </c>
      <c r="F22" s="168">
        <v>126794.68</v>
      </c>
      <c r="G22" s="168">
        <v>0</v>
      </c>
      <c r="H22" s="168">
        <v>0</v>
      </c>
      <c r="I22" s="168">
        <v>0</v>
      </c>
      <c r="J22" s="168">
        <v>0</v>
      </c>
    </row>
    <row r="23" ht="19.5" customHeight="1" spans="1:10">
      <c r="A23" s="167" t="s">
        <v>216</v>
      </c>
      <c r="B23" s="167"/>
      <c r="C23" s="167"/>
      <c r="D23" s="167" t="s">
        <v>217</v>
      </c>
      <c r="E23" s="168">
        <v>22072</v>
      </c>
      <c r="F23" s="168">
        <v>22072</v>
      </c>
      <c r="G23" s="168">
        <v>0</v>
      </c>
      <c r="H23" s="168">
        <v>0</v>
      </c>
      <c r="I23" s="168">
        <v>0</v>
      </c>
      <c r="J23" s="168">
        <v>0</v>
      </c>
    </row>
    <row r="24" ht="19.5" customHeight="1" spans="1:10">
      <c r="A24" s="167" t="s">
        <v>218</v>
      </c>
      <c r="B24" s="167"/>
      <c r="C24" s="167"/>
      <c r="D24" s="167" t="s">
        <v>219</v>
      </c>
      <c r="E24" s="168">
        <v>115602.56</v>
      </c>
      <c r="F24" s="168">
        <v>115602.56</v>
      </c>
      <c r="G24" s="168">
        <v>0</v>
      </c>
      <c r="H24" s="168">
        <v>0</v>
      </c>
      <c r="I24" s="168">
        <v>0</v>
      </c>
      <c r="J24" s="168">
        <v>0</v>
      </c>
    </row>
    <row r="25" ht="19.5" customHeight="1" spans="1:10">
      <c r="A25" s="167" t="s">
        <v>220</v>
      </c>
      <c r="B25" s="167"/>
      <c r="C25" s="167"/>
      <c r="D25" s="167" t="s">
        <v>221</v>
      </c>
      <c r="E25" s="168">
        <v>3564.91</v>
      </c>
      <c r="F25" s="168">
        <v>3564.91</v>
      </c>
      <c r="G25" s="168">
        <v>0</v>
      </c>
      <c r="H25" s="168">
        <v>0</v>
      </c>
      <c r="I25" s="168">
        <v>0</v>
      </c>
      <c r="J25" s="168">
        <v>0</v>
      </c>
    </row>
    <row r="26" ht="19.5" customHeight="1" spans="1:10">
      <c r="A26" s="167" t="s">
        <v>222</v>
      </c>
      <c r="B26" s="167"/>
      <c r="C26" s="167"/>
      <c r="D26" s="167" t="s">
        <v>223</v>
      </c>
      <c r="E26" s="168">
        <v>261129</v>
      </c>
      <c r="F26" s="168">
        <v>261129</v>
      </c>
      <c r="G26" s="168">
        <v>0</v>
      </c>
      <c r="H26" s="168">
        <v>0</v>
      </c>
      <c r="I26" s="168">
        <v>0</v>
      </c>
      <c r="J26" s="168">
        <v>0</v>
      </c>
    </row>
    <row r="27" ht="19.5" customHeight="1" spans="1:10">
      <c r="A27" s="167" t="s">
        <v>224</v>
      </c>
      <c r="B27" s="167"/>
      <c r="C27" s="167"/>
      <c r="D27" s="167" t="s">
        <v>225</v>
      </c>
      <c r="E27" s="168">
        <v>261129</v>
      </c>
      <c r="F27" s="168">
        <v>261129</v>
      </c>
      <c r="G27" s="168">
        <v>0</v>
      </c>
      <c r="H27" s="168">
        <v>0</v>
      </c>
      <c r="I27" s="168">
        <v>0</v>
      </c>
      <c r="J27" s="168">
        <v>0</v>
      </c>
    </row>
    <row r="28" ht="19.5" customHeight="1" spans="1:10">
      <c r="A28" s="167" t="s">
        <v>226</v>
      </c>
      <c r="B28" s="167"/>
      <c r="C28" s="167"/>
      <c r="D28" s="167" t="s">
        <v>227</v>
      </c>
      <c r="E28" s="168">
        <v>261129</v>
      </c>
      <c r="F28" s="168">
        <v>261129</v>
      </c>
      <c r="G28" s="168">
        <v>0</v>
      </c>
      <c r="H28" s="168">
        <v>0</v>
      </c>
      <c r="I28" s="168">
        <v>0</v>
      </c>
      <c r="J28" s="168">
        <v>0</v>
      </c>
    </row>
    <row r="29" ht="19.5" customHeight="1" spans="1:10">
      <c r="A29" s="167" t="s">
        <v>236</v>
      </c>
      <c r="B29" s="167"/>
      <c r="C29" s="167"/>
      <c r="D29" s="167"/>
      <c r="E29" s="167"/>
      <c r="F29" s="167"/>
      <c r="G29" s="167"/>
      <c r="H29" s="167"/>
      <c r="I29" s="167"/>
      <c r="J29" s="167"/>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rintOptions horizontalCentered="1"/>
  <pageMargins left="0.751388888888889" right="0.751388888888889" top="1" bottom="1" header="0.298611111111111" footer="0.298611111111111"/>
  <pageSetup paperSize="9" scale="7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083333333333" customWidth="1"/>
    <col min="5" max="5" width="4.75833333333333" customWidth="1"/>
    <col min="6" max="9" width="18.7583333333333" customWidth="1"/>
  </cols>
  <sheetData>
    <row r="1" ht="27" spans="4:4">
      <c r="D1" s="172" t="s">
        <v>237</v>
      </c>
    </row>
    <row r="2" ht="14.25" spans="9:9">
      <c r="I2" s="173" t="s">
        <v>238</v>
      </c>
    </row>
    <row r="3" ht="14.25" spans="1:9">
      <c r="A3" s="173" t="s">
        <v>64</v>
      </c>
      <c r="I3" s="173" t="s">
        <v>65</v>
      </c>
    </row>
    <row r="4" ht="19.5" customHeight="1" spans="1:9">
      <c r="A4" s="166" t="s">
        <v>239</v>
      </c>
      <c r="B4" s="166"/>
      <c r="C4" s="166"/>
      <c r="D4" s="166" t="s">
        <v>240</v>
      </c>
      <c r="E4" s="166"/>
      <c r="F4" s="166"/>
      <c r="G4" s="166"/>
      <c r="H4" s="166"/>
      <c r="I4" s="166"/>
    </row>
    <row r="5" ht="19.5" customHeight="1" spans="1:9">
      <c r="A5" s="174" t="s">
        <v>241</v>
      </c>
      <c r="B5" s="174" t="s">
        <v>69</v>
      </c>
      <c r="C5" s="174" t="s">
        <v>242</v>
      </c>
      <c r="D5" s="174" t="s">
        <v>243</v>
      </c>
      <c r="E5" s="174" t="s">
        <v>69</v>
      </c>
      <c r="F5" s="166" t="s">
        <v>190</v>
      </c>
      <c r="G5" s="174" t="s">
        <v>244</v>
      </c>
      <c r="H5" s="174" t="s">
        <v>245</v>
      </c>
      <c r="I5" s="174" t="s">
        <v>246</v>
      </c>
    </row>
    <row r="6" ht="19.5" customHeight="1" spans="1:9">
      <c r="A6" s="174"/>
      <c r="B6" s="174"/>
      <c r="C6" s="174"/>
      <c r="D6" s="174"/>
      <c r="E6" s="174"/>
      <c r="F6" s="166" t="s">
        <v>185</v>
      </c>
      <c r="G6" s="174" t="s">
        <v>244</v>
      </c>
      <c r="H6" s="174"/>
      <c r="I6" s="174"/>
    </row>
    <row r="7" ht="19.5" customHeight="1" spans="1:9">
      <c r="A7" s="166" t="s">
        <v>247</v>
      </c>
      <c r="B7" s="166"/>
      <c r="C7" s="166" t="s">
        <v>73</v>
      </c>
      <c r="D7" s="166" t="s">
        <v>247</v>
      </c>
      <c r="E7" s="166"/>
      <c r="F7" s="166" t="s">
        <v>74</v>
      </c>
      <c r="G7" s="166" t="s">
        <v>82</v>
      </c>
      <c r="H7" s="166" t="s">
        <v>86</v>
      </c>
      <c r="I7" s="166" t="s">
        <v>90</v>
      </c>
    </row>
    <row r="8" ht="19.5" customHeight="1" spans="1:9">
      <c r="A8" s="167" t="s">
        <v>248</v>
      </c>
      <c r="B8" s="166" t="s">
        <v>73</v>
      </c>
      <c r="C8" s="168">
        <v>4544926.92</v>
      </c>
      <c r="D8" s="167" t="s">
        <v>76</v>
      </c>
      <c r="E8" s="166" t="s">
        <v>84</v>
      </c>
      <c r="F8" s="168">
        <v>3578042.18</v>
      </c>
      <c r="G8" s="168">
        <v>3578042.18</v>
      </c>
      <c r="H8" s="168">
        <v>0</v>
      </c>
      <c r="I8" s="168">
        <v>0</v>
      </c>
    </row>
    <row r="9" ht="19.5" customHeight="1" spans="1:9">
      <c r="A9" s="167" t="s">
        <v>249</v>
      </c>
      <c r="B9" s="166" t="s">
        <v>74</v>
      </c>
      <c r="C9" s="168">
        <v>0</v>
      </c>
      <c r="D9" s="167" t="s">
        <v>79</v>
      </c>
      <c r="E9" s="166" t="s">
        <v>88</v>
      </c>
      <c r="F9" s="168">
        <v>0</v>
      </c>
      <c r="G9" s="168">
        <v>0</v>
      </c>
      <c r="H9" s="168">
        <v>0</v>
      </c>
      <c r="I9" s="168">
        <v>0</v>
      </c>
    </row>
    <row r="10" ht="19.5" customHeight="1" spans="1:9">
      <c r="A10" s="167" t="s">
        <v>250</v>
      </c>
      <c r="B10" s="166" t="s">
        <v>82</v>
      </c>
      <c r="C10" s="168">
        <v>0</v>
      </c>
      <c r="D10" s="167" t="s">
        <v>83</v>
      </c>
      <c r="E10" s="166" t="s">
        <v>92</v>
      </c>
      <c r="F10" s="168">
        <v>0</v>
      </c>
      <c r="G10" s="168">
        <v>0</v>
      </c>
      <c r="H10" s="168">
        <v>0</v>
      </c>
      <c r="I10" s="168">
        <v>0</v>
      </c>
    </row>
    <row r="11" ht="19.5" customHeight="1" spans="1:9">
      <c r="A11" s="167"/>
      <c r="B11" s="166" t="s">
        <v>86</v>
      </c>
      <c r="C11" s="175"/>
      <c r="D11" s="167" t="s">
        <v>87</v>
      </c>
      <c r="E11" s="166" t="s">
        <v>96</v>
      </c>
      <c r="F11" s="168">
        <v>0</v>
      </c>
      <c r="G11" s="168">
        <v>0</v>
      </c>
      <c r="H11" s="168">
        <v>0</v>
      </c>
      <c r="I11" s="168">
        <v>0</v>
      </c>
    </row>
    <row r="12" ht="19.5" customHeight="1" spans="1:9">
      <c r="A12" s="167"/>
      <c r="B12" s="166" t="s">
        <v>90</v>
      </c>
      <c r="C12" s="175"/>
      <c r="D12" s="167" t="s">
        <v>91</v>
      </c>
      <c r="E12" s="166" t="s">
        <v>100</v>
      </c>
      <c r="F12" s="168">
        <v>0</v>
      </c>
      <c r="G12" s="168">
        <v>0</v>
      </c>
      <c r="H12" s="168">
        <v>0</v>
      </c>
      <c r="I12" s="168">
        <v>0</v>
      </c>
    </row>
    <row r="13" ht="19.5" customHeight="1" spans="1:9">
      <c r="A13" s="167"/>
      <c r="B13" s="166" t="s">
        <v>94</v>
      </c>
      <c r="C13" s="175"/>
      <c r="D13" s="167" t="s">
        <v>95</v>
      </c>
      <c r="E13" s="166" t="s">
        <v>104</v>
      </c>
      <c r="F13" s="168">
        <v>0</v>
      </c>
      <c r="G13" s="168">
        <v>0</v>
      </c>
      <c r="H13" s="168">
        <v>0</v>
      </c>
      <c r="I13" s="168">
        <v>0</v>
      </c>
    </row>
    <row r="14" ht="19.5" customHeight="1" spans="1:9">
      <c r="A14" s="167"/>
      <c r="B14" s="166" t="s">
        <v>98</v>
      </c>
      <c r="C14" s="175"/>
      <c r="D14" s="167" t="s">
        <v>99</v>
      </c>
      <c r="E14" s="166" t="s">
        <v>107</v>
      </c>
      <c r="F14" s="168">
        <v>0</v>
      </c>
      <c r="G14" s="168">
        <v>0</v>
      </c>
      <c r="H14" s="168">
        <v>0</v>
      </c>
      <c r="I14" s="168">
        <v>0</v>
      </c>
    </row>
    <row r="15" ht="19.5" customHeight="1" spans="1:9">
      <c r="A15" s="167"/>
      <c r="B15" s="166" t="s">
        <v>102</v>
      </c>
      <c r="C15" s="175"/>
      <c r="D15" s="167" t="s">
        <v>103</v>
      </c>
      <c r="E15" s="166" t="s">
        <v>110</v>
      </c>
      <c r="F15" s="168">
        <v>437591.52</v>
      </c>
      <c r="G15" s="168">
        <v>437591.52</v>
      </c>
      <c r="H15" s="168">
        <v>0</v>
      </c>
      <c r="I15" s="168">
        <v>0</v>
      </c>
    </row>
    <row r="16" ht="19.5" customHeight="1" spans="1:9">
      <c r="A16" s="167"/>
      <c r="B16" s="166" t="s">
        <v>105</v>
      </c>
      <c r="C16" s="175"/>
      <c r="D16" s="167" t="s">
        <v>106</v>
      </c>
      <c r="E16" s="166" t="s">
        <v>113</v>
      </c>
      <c r="F16" s="168">
        <v>268034.15</v>
      </c>
      <c r="G16" s="168">
        <v>268034.15</v>
      </c>
      <c r="H16" s="168">
        <v>0</v>
      </c>
      <c r="I16" s="168">
        <v>0</v>
      </c>
    </row>
    <row r="17" ht="19.5" customHeight="1" spans="1:9">
      <c r="A17" s="167"/>
      <c r="B17" s="166" t="s">
        <v>108</v>
      </c>
      <c r="C17" s="175"/>
      <c r="D17" s="167" t="s">
        <v>109</v>
      </c>
      <c r="E17" s="166" t="s">
        <v>116</v>
      </c>
      <c r="F17" s="168">
        <v>0</v>
      </c>
      <c r="G17" s="168">
        <v>0</v>
      </c>
      <c r="H17" s="168">
        <v>0</v>
      </c>
      <c r="I17" s="168">
        <v>0</v>
      </c>
    </row>
    <row r="18" ht="19.5" customHeight="1" spans="1:9">
      <c r="A18" s="167"/>
      <c r="B18" s="166" t="s">
        <v>111</v>
      </c>
      <c r="C18" s="175"/>
      <c r="D18" s="167" t="s">
        <v>112</v>
      </c>
      <c r="E18" s="166" t="s">
        <v>119</v>
      </c>
      <c r="F18" s="168">
        <v>0</v>
      </c>
      <c r="G18" s="168">
        <v>0</v>
      </c>
      <c r="H18" s="168">
        <v>0</v>
      </c>
      <c r="I18" s="168">
        <v>0</v>
      </c>
    </row>
    <row r="19" ht="19.5" customHeight="1" spans="1:9">
      <c r="A19" s="167"/>
      <c r="B19" s="166" t="s">
        <v>114</v>
      </c>
      <c r="C19" s="175"/>
      <c r="D19" s="167" t="s">
        <v>115</v>
      </c>
      <c r="E19" s="166" t="s">
        <v>122</v>
      </c>
      <c r="F19" s="168">
        <v>0</v>
      </c>
      <c r="G19" s="168">
        <v>0</v>
      </c>
      <c r="H19" s="168">
        <v>0</v>
      </c>
      <c r="I19" s="168">
        <v>0</v>
      </c>
    </row>
    <row r="20" ht="19.5" customHeight="1" spans="1:9">
      <c r="A20" s="167"/>
      <c r="B20" s="166" t="s">
        <v>117</v>
      </c>
      <c r="C20" s="175"/>
      <c r="D20" s="167" t="s">
        <v>118</v>
      </c>
      <c r="E20" s="166" t="s">
        <v>125</v>
      </c>
      <c r="F20" s="168">
        <v>0</v>
      </c>
      <c r="G20" s="168">
        <v>0</v>
      </c>
      <c r="H20" s="168">
        <v>0</v>
      </c>
      <c r="I20" s="168">
        <v>0</v>
      </c>
    </row>
    <row r="21" ht="19.5" customHeight="1" spans="1:9">
      <c r="A21" s="167"/>
      <c r="B21" s="166" t="s">
        <v>120</v>
      </c>
      <c r="C21" s="175"/>
      <c r="D21" s="167" t="s">
        <v>121</v>
      </c>
      <c r="E21" s="166" t="s">
        <v>128</v>
      </c>
      <c r="F21" s="168">
        <v>0</v>
      </c>
      <c r="G21" s="168">
        <v>0</v>
      </c>
      <c r="H21" s="168">
        <v>0</v>
      </c>
      <c r="I21" s="168">
        <v>0</v>
      </c>
    </row>
    <row r="22" ht="19.5" customHeight="1" spans="1:9">
      <c r="A22" s="167"/>
      <c r="B22" s="166" t="s">
        <v>123</v>
      </c>
      <c r="C22" s="175"/>
      <c r="D22" s="167" t="s">
        <v>124</v>
      </c>
      <c r="E22" s="166" t="s">
        <v>131</v>
      </c>
      <c r="F22" s="168">
        <v>0</v>
      </c>
      <c r="G22" s="168">
        <v>0</v>
      </c>
      <c r="H22" s="168">
        <v>0</v>
      </c>
      <c r="I22" s="168">
        <v>0</v>
      </c>
    </row>
    <row r="23" ht="19.5" customHeight="1" spans="1:9">
      <c r="A23" s="167"/>
      <c r="B23" s="166" t="s">
        <v>126</v>
      </c>
      <c r="C23" s="175"/>
      <c r="D23" s="167" t="s">
        <v>127</v>
      </c>
      <c r="E23" s="166" t="s">
        <v>134</v>
      </c>
      <c r="F23" s="168">
        <v>0</v>
      </c>
      <c r="G23" s="168">
        <v>0</v>
      </c>
      <c r="H23" s="168">
        <v>0</v>
      </c>
      <c r="I23" s="168">
        <v>0</v>
      </c>
    </row>
    <row r="24" ht="19.5" customHeight="1" spans="1:9">
      <c r="A24" s="167"/>
      <c r="B24" s="166" t="s">
        <v>129</v>
      </c>
      <c r="C24" s="175"/>
      <c r="D24" s="167" t="s">
        <v>130</v>
      </c>
      <c r="E24" s="166" t="s">
        <v>137</v>
      </c>
      <c r="F24" s="168">
        <v>0</v>
      </c>
      <c r="G24" s="168">
        <v>0</v>
      </c>
      <c r="H24" s="168">
        <v>0</v>
      </c>
      <c r="I24" s="168">
        <v>0</v>
      </c>
    </row>
    <row r="25" ht="19.5" customHeight="1" spans="1:9">
      <c r="A25" s="167"/>
      <c r="B25" s="166" t="s">
        <v>132</v>
      </c>
      <c r="C25" s="175"/>
      <c r="D25" s="167" t="s">
        <v>133</v>
      </c>
      <c r="E25" s="166" t="s">
        <v>140</v>
      </c>
      <c r="F25" s="168">
        <v>0</v>
      </c>
      <c r="G25" s="168">
        <v>0</v>
      </c>
      <c r="H25" s="168">
        <v>0</v>
      </c>
      <c r="I25" s="168">
        <v>0</v>
      </c>
    </row>
    <row r="26" ht="19.5" customHeight="1" spans="1:9">
      <c r="A26" s="167"/>
      <c r="B26" s="166" t="s">
        <v>135</v>
      </c>
      <c r="C26" s="175"/>
      <c r="D26" s="167" t="s">
        <v>136</v>
      </c>
      <c r="E26" s="166" t="s">
        <v>143</v>
      </c>
      <c r="F26" s="168">
        <v>261129</v>
      </c>
      <c r="G26" s="168">
        <v>261129</v>
      </c>
      <c r="H26" s="168">
        <v>0</v>
      </c>
      <c r="I26" s="168">
        <v>0</v>
      </c>
    </row>
    <row r="27" ht="19.5" customHeight="1" spans="1:9">
      <c r="A27" s="167"/>
      <c r="B27" s="166" t="s">
        <v>138</v>
      </c>
      <c r="C27" s="175"/>
      <c r="D27" s="167" t="s">
        <v>139</v>
      </c>
      <c r="E27" s="166" t="s">
        <v>146</v>
      </c>
      <c r="F27" s="168">
        <v>0</v>
      </c>
      <c r="G27" s="168">
        <v>0</v>
      </c>
      <c r="H27" s="168">
        <v>0</v>
      </c>
      <c r="I27" s="168">
        <v>0</v>
      </c>
    </row>
    <row r="28" ht="19.5" customHeight="1" spans="1:9">
      <c r="A28" s="167"/>
      <c r="B28" s="166" t="s">
        <v>141</v>
      </c>
      <c r="C28" s="175"/>
      <c r="D28" s="167" t="s">
        <v>142</v>
      </c>
      <c r="E28" s="166" t="s">
        <v>149</v>
      </c>
      <c r="F28" s="168">
        <v>0</v>
      </c>
      <c r="G28" s="168">
        <v>0</v>
      </c>
      <c r="H28" s="168">
        <v>0</v>
      </c>
      <c r="I28" s="168">
        <v>0</v>
      </c>
    </row>
    <row r="29" ht="19.5" customHeight="1" spans="1:9">
      <c r="A29" s="167"/>
      <c r="B29" s="166" t="s">
        <v>144</v>
      </c>
      <c r="C29" s="175"/>
      <c r="D29" s="167" t="s">
        <v>145</v>
      </c>
      <c r="E29" s="166" t="s">
        <v>152</v>
      </c>
      <c r="F29" s="168">
        <v>0</v>
      </c>
      <c r="G29" s="168">
        <v>0</v>
      </c>
      <c r="H29" s="168">
        <v>0</v>
      </c>
      <c r="I29" s="168">
        <v>0</v>
      </c>
    </row>
    <row r="30" ht="19.5" customHeight="1" spans="1:9">
      <c r="A30" s="167"/>
      <c r="B30" s="166" t="s">
        <v>147</v>
      </c>
      <c r="C30" s="175"/>
      <c r="D30" s="167" t="s">
        <v>148</v>
      </c>
      <c r="E30" s="166" t="s">
        <v>155</v>
      </c>
      <c r="F30" s="168">
        <v>0</v>
      </c>
      <c r="G30" s="168">
        <v>0</v>
      </c>
      <c r="H30" s="168">
        <v>0</v>
      </c>
      <c r="I30" s="168">
        <v>0</v>
      </c>
    </row>
    <row r="31" ht="19.5" customHeight="1" spans="1:9">
      <c r="A31" s="167"/>
      <c r="B31" s="166" t="s">
        <v>150</v>
      </c>
      <c r="C31" s="175"/>
      <c r="D31" s="167" t="s">
        <v>151</v>
      </c>
      <c r="E31" s="166" t="s">
        <v>158</v>
      </c>
      <c r="F31" s="168">
        <v>0</v>
      </c>
      <c r="G31" s="168">
        <v>0</v>
      </c>
      <c r="H31" s="168">
        <v>0</v>
      </c>
      <c r="I31" s="168">
        <v>0</v>
      </c>
    </row>
    <row r="32" ht="19.5" customHeight="1" spans="1:9">
      <c r="A32" s="167"/>
      <c r="B32" s="166" t="s">
        <v>153</v>
      </c>
      <c r="C32" s="175"/>
      <c r="D32" s="167" t="s">
        <v>154</v>
      </c>
      <c r="E32" s="166" t="s">
        <v>162</v>
      </c>
      <c r="F32" s="168">
        <v>0</v>
      </c>
      <c r="G32" s="168">
        <v>0</v>
      </c>
      <c r="H32" s="168">
        <v>0</v>
      </c>
      <c r="I32" s="168">
        <v>0</v>
      </c>
    </row>
    <row r="33" ht="19.5" customHeight="1" spans="1:9">
      <c r="A33" s="167"/>
      <c r="B33" s="166" t="s">
        <v>156</v>
      </c>
      <c r="C33" s="175"/>
      <c r="D33" s="167" t="s">
        <v>157</v>
      </c>
      <c r="E33" s="166" t="s">
        <v>166</v>
      </c>
      <c r="F33" s="168">
        <v>0</v>
      </c>
      <c r="G33" s="168">
        <v>0</v>
      </c>
      <c r="H33" s="168">
        <v>0</v>
      </c>
      <c r="I33" s="168">
        <v>0</v>
      </c>
    </row>
    <row r="34" ht="19.5" customHeight="1" spans="1:9">
      <c r="A34" s="166" t="s">
        <v>159</v>
      </c>
      <c r="B34" s="166" t="s">
        <v>160</v>
      </c>
      <c r="C34" s="168">
        <v>4544926.92</v>
      </c>
      <c r="D34" s="166" t="s">
        <v>161</v>
      </c>
      <c r="E34" s="166" t="s">
        <v>170</v>
      </c>
      <c r="F34" s="168">
        <v>4544796.85</v>
      </c>
      <c r="G34" s="168">
        <v>4544796.85</v>
      </c>
      <c r="H34" s="168">
        <v>0</v>
      </c>
      <c r="I34" s="168">
        <v>0</v>
      </c>
    </row>
    <row r="35" ht="19.5" customHeight="1" spans="1:9">
      <c r="A35" s="167" t="s">
        <v>251</v>
      </c>
      <c r="B35" s="166" t="s">
        <v>164</v>
      </c>
      <c r="C35" s="168">
        <v>1018.38</v>
      </c>
      <c r="D35" s="167" t="s">
        <v>252</v>
      </c>
      <c r="E35" s="166" t="s">
        <v>173</v>
      </c>
      <c r="F35" s="168">
        <v>1148.45</v>
      </c>
      <c r="G35" s="168">
        <v>1148.45</v>
      </c>
      <c r="H35" s="168">
        <v>0</v>
      </c>
      <c r="I35" s="168">
        <v>0</v>
      </c>
    </row>
    <row r="36" ht="19.5" customHeight="1" spans="1:9">
      <c r="A36" s="167" t="s">
        <v>248</v>
      </c>
      <c r="B36" s="166" t="s">
        <v>168</v>
      </c>
      <c r="C36" s="168">
        <v>1018.38</v>
      </c>
      <c r="D36" s="167"/>
      <c r="E36" s="166" t="s">
        <v>253</v>
      </c>
      <c r="F36" s="175"/>
      <c r="G36" s="175"/>
      <c r="H36" s="175"/>
      <c r="I36" s="175"/>
    </row>
    <row r="37" ht="19.5" customHeight="1" spans="1:9">
      <c r="A37" s="167" t="s">
        <v>249</v>
      </c>
      <c r="B37" s="166" t="s">
        <v>172</v>
      </c>
      <c r="C37" s="168">
        <v>0</v>
      </c>
      <c r="D37" s="166"/>
      <c r="E37" s="166" t="s">
        <v>254</v>
      </c>
      <c r="F37" s="175"/>
      <c r="G37" s="175"/>
      <c r="H37" s="175"/>
      <c r="I37" s="175"/>
    </row>
    <row r="38" ht="19.5" customHeight="1" spans="1:9">
      <c r="A38" s="167" t="s">
        <v>250</v>
      </c>
      <c r="B38" s="166" t="s">
        <v>77</v>
      </c>
      <c r="C38" s="168">
        <v>0</v>
      </c>
      <c r="D38" s="167"/>
      <c r="E38" s="166" t="s">
        <v>255</v>
      </c>
      <c r="F38" s="175"/>
      <c r="G38" s="175"/>
      <c r="H38" s="175"/>
      <c r="I38" s="175"/>
    </row>
    <row r="39" ht="19.5" customHeight="1" spans="1:9">
      <c r="A39" s="166" t="s">
        <v>171</v>
      </c>
      <c r="B39" s="166" t="s">
        <v>80</v>
      </c>
      <c r="C39" s="168">
        <v>4545945.3</v>
      </c>
      <c r="D39" s="166" t="s">
        <v>171</v>
      </c>
      <c r="E39" s="166" t="s">
        <v>256</v>
      </c>
      <c r="F39" s="168">
        <v>4545945.3</v>
      </c>
      <c r="G39" s="168">
        <v>4545945.3</v>
      </c>
      <c r="H39" s="168">
        <v>0</v>
      </c>
      <c r="I39" s="168">
        <v>0</v>
      </c>
    </row>
    <row r="40" ht="19.5" customHeight="1" spans="1:9">
      <c r="A40" s="167" t="s">
        <v>257</v>
      </c>
      <c r="B40" s="167"/>
      <c r="C40" s="167"/>
      <c r="D40" s="167"/>
      <c r="E40" s="167"/>
      <c r="F40" s="167"/>
      <c r="G40" s="167"/>
      <c r="H40" s="167"/>
      <c r="I40" s="167"/>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2" t="s">
        <v>258</v>
      </c>
    </row>
    <row r="2" ht="14.25" spans="20:20">
      <c r="T2" s="173" t="s">
        <v>259</v>
      </c>
    </row>
    <row r="3" ht="14.25" spans="1:20">
      <c r="A3" s="173" t="s">
        <v>64</v>
      </c>
      <c r="T3" s="173" t="s">
        <v>65</v>
      </c>
    </row>
    <row r="4" ht="19.5" customHeight="1" spans="1:20">
      <c r="A4" s="174" t="s">
        <v>68</v>
      </c>
      <c r="B4" s="174"/>
      <c r="C4" s="174"/>
      <c r="D4" s="174"/>
      <c r="E4" s="174" t="s">
        <v>167</v>
      </c>
      <c r="F4" s="174"/>
      <c r="G4" s="174"/>
      <c r="H4" s="174" t="s">
        <v>260</v>
      </c>
      <c r="I4" s="174"/>
      <c r="J4" s="174"/>
      <c r="K4" s="174" t="s">
        <v>261</v>
      </c>
      <c r="L4" s="174"/>
      <c r="M4" s="174"/>
      <c r="N4" s="174"/>
      <c r="O4" s="174"/>
      <c r="P4" s="174" t="s">
        <v>169</v>
      </c>
      <c r="Q4" s="174"/>
      <c r="R4" s="174"/>
      <c r="S4" s="174"/>
      <c r="T4" s="174"/>
    </row>
    <row r="5" ht="19.5" customHeight="1" spans="1:20">
      <c r="A5" s="174" t="s">
        <v>183</v>
      </c>
      <c r="B5" s="174"/>
      <c r="C5" s="174"/>
      <c r="D5" s="174" t="s">
        <v>184</v>
      </c>
      <c r="E5" s="174" t="s">
        <v>190</v>
      </c>
      <c r="F5" s="174" t="s">
        <v>262</v>
      </c>
      <c r="G5" s="174" t="s">
        <v>263</v>
      </c>
      <c r="H5" s="174" t="s">
        <v>190</v>
      </c>
      <c r="I5" s="174" t="s">
        <v>231</v>
      </c>
      <c r="J5" s="174" t="s">
        <v>232</v>
      </c>
      <c r="K5" s="174" t="s">
        <v>190</v>
      </c>
      <c r="L5" s="174" t="s">
        <v>231</v>
      </c>
      <c r="M5" s="174"/>
      <c r="N5" s="174" t="s">
        <v>231</v>
      </c>
      <c r="O5" s="174" t="s">
        <v>232</v>
      </c>
      <c r="P5" s="174" t="s">
        <v>190</v>
      </c>
      <c r="Q5" s="174" t="s">
        <v>262</v>
      </c>
      <c r="R5" s="174" t="s">
        <v>263</v>
      </c>
      <c r="S5" s="174" t="s">
        <v>263</v>
      </c>
      <c r="T5" s="174"/>
    </row>
    <row r="6" ht="19.5" customHeight="1" spans="1:20">
      <c r="A6" s="174"/>
      <c r="B6" s="174"/>
      <c r="C6" s="174"/>
      <c r="D6" s="174"/>
      <c r="E6" s="174"/>
      <c r="F6" s="174"/>
      <c r="G6" s="174" t="s">
        <v>185</v>
      </c>
      <c r="H6" s="174"/>
      <c r="I6" s="174" t="s">
        <v>264</v>
      </c>
      <c r="J6" s="174" t="s">
        <v>185</v>
      </c>
      <c r="K6" s="174"/>
      <c r="L6" s="174" t="s">
        <v>185</v>
      </c>
      <c r="M6" s="174" t="s">
        <v>265</v>
      </c>
      <c r="N6" s="174" t="s">
        <v>264</v>
      </c>
      <c r="O6" s="174" t="s">
        <v>185</v>
      </c>
      <c r="P6" s="174"/>
      <c r="Q6" s="174"/>
      <c r="R6" s="174" t="s">
        <v>185</v>
      </c>
      <c r="S6" s="174" t="s">
        <v>266</v>
      </c>
      <c r="T6" s="174" t="s">
        <v>267</v>
      </c>
    </row>
    <row r="7" ht="19.5" customHeight="1" spans="1:20">
      <c r="A7" s="174"/>
      <c r="B7" s="174"/>
      <c r="C7" s="174"/>
      <c r="D7" s="174"/>
      <c r="E7" s="174"/>
      <c r="F7" s="174"/>
      <c r="G7" s="174"/>
      <c r="H7" s="174"/>
      <c r="I7" s="174"/>
      <c r="J7" s="174"/>
      <c r="K7" s="174"/>
      <c r="L7" s="174"/>
      <c r="M7" s="174"/>
      <c r="N7" s="174"/>
      <c r="O7" s="174"/>
      <c r="P7" s="174"/>
      <c r="Q7" s="174"/>
      <c r="R7" s="174"/>
      <c r="S7" s="174"/>
      <c r="T7" s="174"/>
    </row>
    <row r="8" ht="19.5" customHeight="1" spans="1:20">
      <c r="A8" s="174" t="s">
        <v>187</v>
      </c>
      <c r="B8" s="174" t="s">
        <v>188</v>
      </c>
      <c r="C8" s="174" t="s">
        <v>189</v>
      </c>
      <c r="D8" s="174" t="s">
        <v>72</v>
      </c>
      <c r="E8" s="166" t="s">
        <v>73</v>
      </c>
      <c r="F8" s="166" t="s">
        <v>74</v>
      </c>
      <c r="G8" s="166" t="s">
        <v>82</v>
      </c>
      <c r="H8" s="166" t="s">
        <v>86</v>
      </c>
      <c r="I8" s="166" t="s">
        <v>90</v>
      </c>
      <c r="J8" s="166" t="s">
        <v>94</v>
      </c>
      <c r="K8" s="166" t="s">
        <v>98</v>
      </c>
      <c r="L8" s="166" t="s">
        <v>102</v>
      </c>
      <c r="M8" s="166" t="s">
        <v>105</v>
      </c>
      <c r="N8" s="166" t="s">
        <v>108</v>
      </c>
      <c r="O8" s="166" t="s">
        <v>111</v>
      </c>
      <c r="P8" s="166" t="s">
        <v>114</v>
      </c>
      <c r="Q8" s="166" t="s">
        <v>117</v>
      </c>
      <c r="R8" s="166" t="s">
        <v>120</v>
      </c>
      <c r="S8" s="166" t="s">
        <v>123</v>
      </c>
      <c r="T8" s="166" t="s">
        <v>126</v>
      </c>
    </row>
    <row r="9" ht="19.5" customHeight="1" spans="1:20">
      <c r="A9" s="174"/>
      <c r="B9" s="174"/>
      <c r="C9" s="174"/>
      <c r="D9" s="174" t="s">
        <v>190</v>
      </c>
      <c r="E9" s="168">
        <v>1018.38</v>
      </c>
      <c r="F9" s="168">
        <v>1018.38</v>
      </c>
      <c r="G9" s="168">
        <v>0</v>
      </c>
      <c r="H9" s="168">
        <v>4544926.92</v>
      </c>
      <c r="I9" s="168">
        <v>3847564.02</v>
      </c>
      <c r="J9" s="168">
        <v>697362.9</v>
      </c>
      <c r="K9" s="168">
        <v>4544796.85</v>
      </c>
      <c r="L9" s="168">
        <v>3847433.95</v>
      </c>
      <c r="M9" s="168">
        <v>3581431.07</v>
      </c>
      <c r="N9" s="168">
        <v>266002.88</v>
      </c>
      <c r="O9" s="168">
        <v>697362.9</v>
      </c>
      <c r="P9" s="168">
        <v>1148.45</v>
      </c>
      <c r="Q9" s="168">
        <v>1148.45</v>
      </c>
      <c r="R9" s="168">
        <v>0</v>
      </c>
      <c r="S9" s="168">
        <v>0</v>
      </c>
      <c r="T9" s="168">
        <v>0</v>
      </c>
    </row>
    <row r="10" ht="19.5" customHeight="1" spans="1:20">
      <c r="A10" s="167" t="s">
        <v>191</v>
      </c>
      <c r="B10" s="167"/>
      <c r="C10" s="167"/>
      <c r="D10" s="167" t="s">
        <v>192</v>
      </c>
      <c r="E10" s="168">
        <v>1018.38</v>
      </c>
      <c r="F10" s="168">
        <v>1018.38</v>
      </c>
      <c r="G10" s="168">
        <v>0</v>
      </c>
      <c r="H10" s="168">
        <v>3578172.25</v>
      </c>
      <c r="I10" s="168">
        <v>2880809.35</v>
      </c>
      <c r="J10" s="168">
        <v>697362.9</v>
      </c>
      <c r="K10" s="168">
        <v>3578042.18</v>
      </c>
      <c r="L10" s="168">
        <v>2880679.28</v>
      </c>
      <c r="M10" s="168">
        <v>2620076.4</v>
      </c>
      <c r="N10" s="168">
        <v>260602.88</v>
      </c>
      <c r="O10" s="168">
        <v>697362.9</v>
      </c>
      <c r="P10" s="168">
        <v>1148.45</v>
      </c>
      <c r="Q10" s="168">
        <v>1148.45</v>
      </c>
      <c r="R10" s="168">
        <v>0</v>
      </c>
      <c r="S10" s="168">
        <v>0</v>
      </c>
      <c r="T10" s="168">
        <v>0</v>
      </c>
    </row>
    <row r="11" ht="19.5" customHeight="1" spans="1:20">
      <c r="A11" s="167" t="s">
        <v>193</v>
      </c>
      <c r="B11" s="167"/>
      <c r="C11" s="167"/>
      <c r="D11" s="167" t="s">
        <v>194</v>
      </c>
      <c r="E11" s="168">
        <v>1018.38</v>
      </c>
      <c r="F11" s="168">
        <v>1018.38</v>
      </c>
      <c r="G11" s="168">
        <v>0</v>
      </c>
      <c r="H11" s="168">
        <v>3578172.25</v>
      </c>
      <c r="I11" s="168">
        <v>2880809.35</v>
      </c>
      <c r="J11" s="168">
        <v>697362.9</v>
      </c>
      <c r="K11" s="168">
        <v>3578042.18</v>
      </c>
      <c r="L11" s="168">
        <v>2880679.28</v>
      </c>
      <c r="M11" s="168">
        <v>2620076.4</v>
      </c>
      <c r="N11" s="168">
        <v>260602.88</v>
      </c>
      <c r="O11" s="168">
        <v>697362.9</v>
      </c>
      <c r="P11" s="168">
        <v>1148.45</v>
      </c>
      <c r="Q11" s="168">
        <v>1148.45</v>
      </c>
      <c r="R11" s="168">
        <v>0</v>
      </c>
      <c r="S11" s="168">
        <v>0</v>
      </c>
      <c r="T11" s="168">
        <v>0</v>
      </c>
    </row>
    <row r="12" ht="19.5" customHeight="1" spans="1:20">
      <c r="A12" s="167" t="s">
        <v>195</v>
      </c>
      <c r="B12" s="167"/>
      <c r="C12" s="167"/>
      <c r="D12" s="167" t="s">
        <v>196</v>
      </c>
      <c r="E12" s="168">
        <v>1018.38</v>
      </c>
      <c r="F12" s="168">
        <v>1018.38</v>
      </c>
      <c r="G12" s="168">
        <v>0</v>
      </c>
      <c r="H12" s="168">
        <v>2593523.24</v>
      </c>
      <c r="I12" s="168">
        <v>2593523.24</v>
      </c>
      <c r="J12" s="168">
        <v>0</v>
      </c>
      <c r="K12" s="168">
        <v>2593393.17</v>
      </c>
      <c r="L12" s="168">
        <v>2593393.17</v>
      </c>
      <c r="M12" s="168">
        <v>2349686.4</v>
      </c>
      <c r="N12" s="168">
        <v>243706.77</v>
      </c>
      <c r="O12" s="168">
        <v>0</v>
      </c>
      <c r="P12" s="168">
        <v>1148.45</v>
      </c>
      <c r="Q12" s="168">
        <v>1148.45</v>
      </c>
      <c r="R12" s="168">
        <v>0</v>
      </c>
      <c r="S12" s="168">
        <v>0</v>
      </c>
      <c r="T12" s="168">
        <v>0</v>
      </c>
    </row>
    <row r="13" ht="19.5" customHeight="1" spans="1:20">
      <c r="A13" s="167" t="s">
        <v>197</v>
      </c>
      <c r="B13" s="167"/>
      <c r="C13" s="167"/>
      <c r="D13" s="167" t="s">
        <v>198</v>
      </c>
      <c r="E13" s="168">
        <v>0</v>
      </c>
      <c r="F13" s="168">
        <v>0</v>
      </c>
      <c r="G13" s="168">
        <v>0</v>
      </c>
      <c r="H13" s="168">
        <v>617681.3</v>
      </c>
      <c r="I13" s="168">
        <v>0</v>
      </c>
      <c r="J13" s="168">
        <v>617681.3</v>
      </c>
      <c r="K13" s="168">
        <v>617681.3</v>
      </c>
      <c r="L13" s="168">
        <v>0</v>
      </c>
      <c r="M13" s="168">
        <v>0</v>
      </c>
      <c r="N13" s="168">
        <v>0</v>
      </c>
      <c r="O13" s="168">
        <v>617681.3</v>
      </c>
      <c r="P13" s="168">
        <v>0</v>
      </c>
      <c r="Q13" s="168">
        <v>0</v>
      </c>
      <c r="R13" s="168">
        <v>0</v>
      </c>
      <c r="S13" s="168">
        <v>0</v>
      </c>
      <c r="T13" s="168">
        <v>0</v>
      </c>
    </row>
    <row r="14" ht="19.5" customHeight="1" spans="1:20">
      <c r="A14" s="167" t="s">
        <v>199</v>
      </c>
      <c r="B14" s="167"/>
      <c r="C14" s="167"/>
      <c r="D14" s="167" t="s">
        <v>200</v>
      </c>
      <c r="E14" s="168">
        <v>0</v>
      </c>
      <c r="F14" s="168">
        <v>0</v>
      </c>
      <c r="G14" s="168">
        <v>0</v>
      </c>
      <c r="H14" s="168">
        <v>287286.11</v>
      </c>
      <c r="I14" s="168">
        <v>287286.11</v>
      </c>
      <c r="J14" s="168">
        <v>0</v>
      </c>
      <c r="K14" s="168">
        <v>287286.11</v>
      </c>
      <c r="L14" s="168">
        <v>287286.11</v>
      </c>
      <c r="M14" s="168">
        <v>270390</v>
      </c>
      <c r="N14" s="168">
        <v>16896.11</v>
      </c>
      <c r="O14" s="168">
        <v>0</v>
      </c>
      <c r="P14" s="168">
        <v>0</v>
      </c>
      <c r="Q14" s="168">
        <v>0</v>
      </c>
      <c r="R14" s="168">
        <v>0</v>
      </c>
      <c r="S14" s="168">
        <v>0</v>
      </c>
      <c r="T14" s="168">
        <v>0</v>
      </c>
    </row>
    <row r="15" ht="19.5" customHeight="1" spans="1:20">
      <c r="A15" s="167" t="s">
        <v>201</v>
      </c>
      <c r="B15" s="167"/>
      <c r="C15" s="167"/>
      <c r="D15" s="167" t="s">
        <v>194</v>
      </c>
      <c r="E15" s="168">
        <v>0</v>
      </c>
      <c r="F15" s="168">
        <v>0</v>
      </c>
      <c r="G15" s="168">
        <v>0</v>
      </c>
      <c r="H15" s="168">
        <v>79681.6</v>
      </c>
      <c r="I15" s="168">
        <v>0</v>
      </c>
      <c r="J15" s="168">
        <v>79681.6</v>
      </c>
      <c r="K15" s="168">
        <v>79681.6</v>
      </c>
      <c r="L15" s="168">
        <v>0</v>
      </c>
      <c r="M15" s="168">
        <v>0</v>
      </c>
      <c r="N15" s="168">
        <v>0</v>
      </c>
      <c r="O15" s="168">
        <v>79681.6</v>
      </c>
      <c r="P15" s="168">
        <v>0</v>
      </c>
      <c r="Q15" s="168">
        <v>0</v>
      </c>
      <c r="R15" s="168">
        <v>0</v>
      </c>
      <c r="S15" s="168">
        <v>0</v>
      </c>
      <c r="T15" s="168">
        <v>0</v>
      </c>
    </row>
    <row r="16" ht="19.5" customHeight="1" spans="1:20">
      <c r="A16" s="167" t="s">
        <v>202</v>
      </c>
      <c r="B16" s="167"/>
      <c r="C16" s="167"/>
      <c r="D16" s="167" t="s">
        <v>203</v>
      </c>
      <c r="E16" s="168">
        <v>0</v>
      </c>
      <c r="F16" s="168">
        <v>0</v>
      </c>
      <c r="G16" s="168">
        <v>0</v>
      </c>
      <c r="H16" s="168">
        <v>437591.52</v>
      </c>
      <c r="I16" s="168">
        <v>437591.52</v>
      </c>
      <c r="J16" s="168">
        <v>0</v>
      </c>
      <c r="K16" s="168">
        <v>437591.52</v>
      </c>
      <c r="L16" s="168">
        <v>437591.52</v>
      </c>
      <c r="M16" s="168">
        <v>432191.52</v>
      </c>
      <c r="N16" s="168">
        <v>5400</v>
      </c>
      <c r="O16" s="168">
        <v>0</v>
      </c>
      <c r="P16" s="168">
        <v>0</v>
      </c>
      <c r="Q16" s="168">
        <v>0</v>
      </c>
      <c r="R16" s="168">
        <v>0</v>
      </c>
      <c r="S16" s="168">
        <v>0</v>
      </c>
      <c r="T16" s="168">
        <v>0</v>
      </c>
    </row>
    <row r="17" ht="19.5" customHeight="1" spans="1:20">
      <c r="A17" s="167" t="s">
        <v>204</v>
      </c>
      <c r="B17" s="167"/>
      <c r="C17" s="167"/>
      <c r="D17" s="167" t="s">
        <v>205</v>
      </c>
      <c r="E17" s="168">
        <v>0</v>
      </c>
      <c r="F17" s="168">
        <v>0</v>
      </c>
      <c r="G17" s="168">
        <v>0</v>
      </c>
      <c r="H17" s="168">
        <v>437591.52</v>
      </c>
      <c r="I17" s="168">
        <v>437591.52</v>
      </c>
      <c r="J17" s="168">
        <v>0</v>
      </c>
      <c r="K17" s="168">
        <v>437591.52</v>
      </c>
      <c r="L17" s="168">
        <v>437591.52</v>
      </c>
      <c r="M17" s="168">
        <v>432191.52</v>
      </c>
      <c r="N17" s="168">
        <v>5400</v>
      </c>
      <c r="O17" s="168">
        <v>0</v>
      </c>
      <c r="P17" s="168">
        <v>0</v>
      </c>
      <c r="Q17" s="168">
        <v>0</v>
      </c>
      <c r="R17" s="168">
        <v>0</v>
      </c>
      <c r="S17" s="168">
        <v>0</v>
      </c>
      <c r="T17" s="168">
        <v>0</v>
      </c>
    </row>
    <row r="18" ht="19.5" customHeight="1" spans="1:20">
      <c r="A18" s="167" t="s">
        <v>206</v>
      </c>
      <c r="B18" s="167"/>
      <c r="C18" s="167"/>
      <c r="D18" s="167" t="s">
        <v>207</v>
      </c>
      <c r="E18" s="168">
        <v>0</v>
      </c>
      <c r="F18" s="168">
        <v>0</v>
      </c>
      <c r="G18" s="168">
        <v>0</v>
      </c>
      <c r="H18" s="168">
        <v>152400</v>
      </c>
      <c r="I18" s="168">
        <v>152400</v>
      </c>
      <c r="J18" s="168">
        <v>0</v>
      </c>
      <c r="K18" s="168">
        <v>152400</v>
      </c>
      <c r="L18" s="168">
        <v>152400</v>
      </c>
      <c r="M18" s="168">
        <v>147000</v>
      </c>
      <c r="N18" s="168">
        <v>5400</v>
      </c>
      <c r="O18" s="168">
        <v>0</v>
      </c>
      <c r="P18" s="168">
        <v>0</v>
      </c>
      <c r="Q18" s="168">
        <v>0</v>
      </c>
      <c r="R18" s="168">
        <v>0</v>
      </c>
      <c r="S18" s="168">
        <v>0</v>
      </c>
      <c r="T18" s="168">
        <v>0</v>
      </c>
    </row>
    <row r="19" ht="19.5" customHeight="1" spans="1:20">
      <c r="A19" s="167" t="s">
        <v>208</v>
      </c>
      <c r="B19" s="167"/>
      <c r="C19" s="167"/>
      <c r="D19" s="167" t="s">
        <v>209</v>
      </c>
      <c r="E19" s="168">
        <v>0</v>
      </c>
      <c r="F19" s="168">
        <v>0</v>
      </c>
      <c r="G19" s="168">
        <v>0</v>
      </c>
      <c r="H19" s="168">
        <v>285191.52</v>
      </c>
      <c r="I19" s="168">
        <v>285191.52</v>
      </c>
      <c r="J19" s="168">
        <v>0</v>
      </c>
      <c r="K19" s="168">
        <v>285191.52</v>
      </c>
      <c r="L19" s="168">
        <v>285191.52</v>
      </c>
      <c r="M19" s="168">
        <v>285191.52</v>
      </c>
      <c r="N19" s="168">
        <v>0</v>
      </c>
      <c r="O19" s="168">
        <v>0</v>
      </c>
      <c r="P19" s="168">
        <v>0</v>
      </c>
      <c r="Q19" s="168">
        <v>0</v>
      </c>
      <c r="R19" s="168">
        <v>0</v>
      </c>
      <c r="S19" s="168">
        <v>0</v>
      </c>
      <c r="T19" s="168">
        <v>0</v>
      </c>
    </row>
    <row r="20" ht="19.5" customHeight="1" spans="1:20">
      <c r="A20" s="167" t="s">
        <v>210</v>
      </c>
      <c r="B20" s="167"/>
      <c r="C20" s="167"/>
      <c r="D20" s="167" t="s">
        <v>211</v>
      </c>
      <c r="E20" s="168">
        <v>0</v>
      </c>
      <c r="F20" s="168">
        <v>0</v>
      </c>
      <c r="G20" s="168">
        <v>0</v>
      </c>
      <c r="H20" s="168">
        <v>268034.15</v>
      </c>
      <c r="I20" s="168">
        <v>268034.15</v>
      </c>
      <c r="J20" s="168">
        <v>0</v>
      </c>
      <c r="K20" s="168">
        <v>268034.15</v>
      </c>
      <c r="L20" s="168">
        <v>268034.15</v>
      </c>
      <c r="M20" s="168">
        <v>268034.15</v>
      </c>
      <c r="N20" s="168">
        <v>0</v>
      </c>
      <c r="O20" s="168">
        <v>0</v>
      </c>
      <c r="P20" s="168">
        <v>0</v>
      </c>
      <c r="Q20" s="168">
        <v>0</v>
      </c>
      <c r="R20" s="168">
        <v>0</v>
      </c>
      <c r="S20" s="168">
        <v>0</v>
      </c>
      <c r="T20" s="168">
        <v>0</v>
      </c>
    </row>
    <row r="21" ht="19.5" customHeight="1" spans="1:20">
      <c r="A21" s="167" t="s">
        <v>212</v>
      </c>
      <c r="B21" s="167"/>
      <c r="C21" s="167"/>
      <c r="D21" s="167" t="s">
        <v>213</v>
      </c>
      <c r="E21" s="168">
        <v>0</v>
      </c>
      <c r="F21" s="168">
        <v>0</v>
      </c>
      <c r="G21" s="168">
        <v>0</v>
      </c>
      <c r="H21" s="168">
        <v>268034.15</v>
      </c>
      <c r="I21" s="168">
        <v>268034.15</v>
      </c>
      <c r="J21" s="168">
        <v>0</v>
      </c>
      <c r="K21" s="168">
        <v>268034.15</v>
      </c>
      <c r="L21" s="168">
        <v>268034.15</v>
      </c>
      <c r="M21" s="168">
        <v>268034.15</v>
      </c>
      <c r="N21" s="168">
        <v>0</v>
      </c>
      <c r="O21" s="168">
        <v>0</v>
      </c>
      <c r="P21" s="168">
        <v>0</v>
      </c>
      <c r="Q21" s="168">
        <v>0</v>
      </c>
      <c r="R21" s="168">
        <v>0</v>
      </c>
      <c r="S21" s="168">
        <v>0</v>
      </c>
      <c r="T21" s="168">
        <v>0</v>
      </c>
    </row>
    <row r="22" ht="19.5" customHeight="1" spans="1:20">
      <c r="A22" s="167" t="s">
        <v>214</v>
      </c>
      <c r="B22" s="167"/>
      <c r="C22" s="167"/>
      <c r="D22" s="167" t="s">
        <v>215</v>
      </c>
      <c r="E22" s="168">
        <v>0</v>
      </c>
      <c r="F22" s="168">
        <v>0</v>
      </c>
      <c r="G22" s="168">
        <v>0</v>
      </c>
      <c r="H22" s="168">
        <v>126794.68</v>
      </c>
      <c r="I22" s="168">
        <v>126794.68</v>
      </c>
      <c r="J22" s="168">
        <v>0</v>
      </c>
      <c r="K22" s="168">
        <v>126794.68</v>
      </c>
      <c r="L22" s="168">
        <v>126794.68</v>
      </c>
      <c r="M22" s="168">
        <v>126794.68</v>
      </c>
      <c r="N22" s="168">
        <v>0</v>
      </c>
      <c r="O22" s="168">
        <v>0</v>
      </c>
      <c r="P22" s="168">
        <v>0</v>
      </c>
      <c r="Q22" s="168">
        <v>0</v>
      </c>
      <c r="R22" s="168">
        <v>0</v>
      </c>
      <c r="S22" s="168">
        <v>0</v>
      </c>
      <c r="T22" s="168">
        <v>0</v>
      </c>
    </row>
    <row r="23" ht="19.5" customHeight="1" spans="1:20">
      <c r="A23" s="167" t="s">
        <v>216</v>
      </c>
      <c r="B23" s="167"/>
      <c r="C23" s="167"/>
      <c r="D23" s="167" t="s">
        <v>217</v>
      </c>
      <c r="E23" s="168">
        <v>0</v>
      </c>
      <c r="F23" s="168">
        <v>0</v>
      </c>
      <c r="G23" s="168">
        <v>0</v>
      </c>
      <c r="H23" s="168">
        <v>22072</v>
      </c>
      <c r="I23" s="168">
        <v>22072</v>
      </c>
      <c r="J23" s="168">
        <v>0</v>
      </c>
      <c r="K23" s="168">
        <v>22072</v>
      </c>
      <c r="L23" s="168">
        <v>22072</v>
      </c>
      <c r="M23" s="168">
        <v>22072</v>
      </c>
      <c r="N23" s="168">
        <v>0</v>
      </c>
      <c r="O23" s="168">
        <v>0</v>
      </c>
      <c r="P23" s="168">
        <v>0</v>
      </c>
      <c r="Q23" s="168">
        <v>0</v>
      </c>
      <c r="R23" s="168">
        <v>0</v>
      </c>
      <c r="S23" s="168">
        <v>0</v>
      </c>
      <c r="T23" s="168">
        <v>0</v>
      </c>
    </row>
    <row r="24" ht="19.5" customHeight="1" spans="1:20">
      <c r="A24" s="167" t="s">
        <v>218</v>
      </c>
      <c r="B24" s="167"/>
      <c r="C24" s="167"/>
      <c r="D24" s="167" t="s">
        <v>219</v>
      </c>
      <c r="E24" s="168">
        <v>0</v>
      </c>
      <c r="F24" s="168">
        <v>0</v>
      </c>
      <c r="G24" s="168">
        <v>0</v>
      </c>
      <c r="H24" s="168">
        <v>115602.56</v>
      </c>
      <c r="I24" s="168">
        <v>115602.56</v>
      </c>
      <c r="J24" s="168">
        <v>0</v>
      </c>
      <c r="K24" s="168">
        <v>115602.56</v>
      </c>
      <c r="L24" s="168">
        <v>115602.56</v>
      </c>
      <c r="M24" s="168">
        <v>115602.56</v>
      </c>
      <c r="N24" s="168">
        <v>0</v>
      </c>
      <c r="O24" s="168">
        <v>0</v>
      </c>
      <c r="P24" s="168">
        <v>0</v>
      </c>
      <c r="Q24" s="168">
        <v>0</v>
      </c>
      <c r="R24" s="168">
        <v>0</v>
      </c>
      <c r="S24" s="168">
        <v>0</v>
      </c>
      <c r="T24" s="168">
        <v>0</v>
      </c>
    </row>
    <row r="25" ht="19.5" customHeight="1" spans="1:20">
      <c r="A25" s="167" t="s">
        <v>220</v>
      </c>
      <c r="B25" s="167"/>
      <c r="C25" s="167"/>
      <c r="D25" s="167" t="s">
        <v>221</v>
      </c>
      <c r="E25" s="168">
        <v>0</v>
      </c>
      <c r="F25" s="168">
        <v>0</v>
      </c>
      <c r="G25" s="168">
        <v>0</v>
      </c>
      <c r="H25" s="168">
        <v>3564.91</v>
      </c>
      <c r="I25" s="168">
        <v>3564.91</v>
      </c>
      <c r="J25" s="168">
        <v>0</v>
      </c>
      <c r="K25" s="168">
        <v>3564.91</v>
      </c>
      <c r="L25" s="168">
        <v>3564.91</v>
      </c>
      <c r="M25" s="168">
        <v>3564.91</v>
      </c>
      <c r="N25" s="168">
        <v>0</v>
      </c>
      <c r="O25" s="168">
        <v>0</v>
      </c>
      <c r="P25" s="168">
        <v>0</v>
      </c>
      <c r="Q25" s="168">
        <v>0</v>
      </c>
      <c r="R25" s="168">
        <v>0</v>
      </c>
      <c r="S25" s="168">
        <v>0</v>
      </c>
      <c r="T25" s="168">
        <v>0</v>
      </c>
    </row>
    <row r="26" ht="19.5" customHeight="1" spans="1:20">
      <c r="A26" s="167" t="s">
        <v>222</v>
      </c>
      <c r="B26" s="167"/>
      <c r="C26" s="167"/>
      <c r="D26" s="167" t="s">
        <v>223</v>
      </c>
      <c r="E26" s="168">
        <v>0</v>
      </c>
      <c r="F26" s="168">
        <v>0</v>
      </c>
      <c r="G26" s="168">
        <v>0</v>
      </c>
      <c r="H26" s="168">
        <v>261129</v>
      </c>
      <c r="I26" s="168">
        <v>261129</v>
      </c>
      <c r="J26" s="168">
        <v>0</v>
      </c>
      <c r="K26" s="168">
        <v>261129</v>
      </c>
      <c r="L26" s="168">
        <v>261129</v>
      </c>
      <c r="M26" s="168">
        <v>261129</v>
      </c>
      <c r="N26" s="168">
        <v>0</v>
      </c>
      <c r="O26" s="168">
        <v>0</v>
      </c>
      <c r="P26" s="168">
        <v>0</v>
      </c>
      <c r="Q26" s="168">
        <v>0</v>
      </c>
      <c r="R26" s="168">
        <v>0</v>
      </c>
      <c r="S26" s="168">
        <v>0</v>
      </c>
      <c r="T26" s="168">
        <v>0</v>
      </c>
    </row>
    <row r="27" ht="19.5" customHeight="1" spans="1:20">
      <c r="A27" s="167" t="s">
        <v>224</v>
      </c>
      <c r="B27" s="167"/>
      <c r="C27" s="167"/>
      <c r="D27" s="167" t="s">
        <v>225</v>
      </c>
      <c r="E27" s="168">
        <v>0</v>
      </c>
      <c r="F27" s="168">
        <v>0</v>
      </c>
      <c r="G27" s="168">
        <v>0</v>
      </c>
      <c r="H27" s="168">
        <v>261129</v>
      </c>
      <c r="I27" s="168">
        <v>261129</v>
      </c>
      <c r="J27" s="168">
        <v>0</v>
      </c>
      <c r="K27" s="168">
        <v>261129</v>
      </c>
      <c r="L27" s="168">
        <v>261129</v>
      </c>
      <c r="M27" s="168">
        <v>261129</v>
      </c>
      <c r="N27" s="168">
        <v>0</v>
      </c>
      <c r="O27" s="168">
        <v>0</v>
      </c>
      <c r="P27" s="168">
        <v>0</v>
      </c>
      <c r="Q27" s="168">
        <v>0</v>
      </c>
      <c r="R27" s="168">
        <v>0</v>
      </c>
      <c r="S27" s="168">
        <v>0</v>
      </c>
      <c r="T27" s="168">
        <v>0</v>
      </c>
    </row>
    <row r="28" ht="19.5" customHeight="1" spans="1:20">
      <c r="A28" s="167" t="s">
        <v>226</v>
      </c>
      <c r="B28" s="167"/>
      <c r="C28" s="167"/>
      <c r="D28" s="167" t="s">
        <v>227</v>
      </c>
      <c r="E28" s="168">
        <v>0</v>
      </c>
      <c r="F28" s="168">
        <v>0</v>
      </c>
      <c r="G28" s="168">
        <v>0</v>
      </c>
      <c r="H28" s="168">
        <v>261129</v>
      </c>
      <c r="I28" s="168">
        <v>261129</v>
      </c>
      <c r="J28" s="168">
        <v>0</v>
      </c>
      <c r="K28" s="168">
        <v>261129</v>
      </c>
      <c r="L28" s="168">
        <v>261129</v>
      </c>
      <c r="M28" s="168">
        <v>261129</v>
      </c>
      <c r="N28" s="168">
        <v>0</v>
      </c>
      <c r="O28" s="168">
        <v>0</v>
      </c>
      <c r="P28" s="168">
        <v>0</v>
      </c>
      <c r="Q28" s="168">
        <v>0</v>
      </c>
      <c r="R28" s="168">
        <v>0</v>
      </c>
      <c r="S28" s="168">
        <v>0</v>
      </c>
      <c r="T28" s="168">
        <v>0</v>
      </c>
    </row>
    <row r="29" ht="19.5" customHeight="1" spans="1:20">
      <c r="A29" s="167" t="s">
        <v>268</v>
      </c>
      <c r="B29" s="167"/>
      <c r="C29" s="167"/>
      <c r="D29" s="167"/>
      <c r="E29" s="167"/>
      <c r="F29" s="167"/>
      <c r="G29" s="167"/>
      <c r="H29" s="167"/>
      <c r="I29" s="167"/>
      <c r="J29" s="167"/>
      <c r="K29" s="167"/>
      <c r="L29" s="167"/>
      <c r="M29" s="167"/>
      <c r="N29" s="167"/>
      <c r="O29" s="167"/>
      <c r="P29" s="167"/>
      <c r="Q29" s="167"/>
      <c r="R29" s="167"/>
      <c r="S29" s="167"/>
      <c r="T29" s="167"/>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5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7" workbookViewId="0">
      <selection activeCell="M31" sqref="M3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72" t="s">
        <v>269</v>
      </c>
    </row>
    <row r="2" spans="9:9">
      <c r="I2" s="165" t="s">
        <v>270</v>
      </c>
    </row>
    <row r="3" spans="1:9">
      <c r="A3" s="165" t="s">
        <v>64</v>
      </c>
      <c r="I3" s="165" t="s">
        <v>65</v>
      </c>
    </row>
    <row r="4" ht="19.5" customHeight="1" spans="1:9">
      <c r="A4" s="174" t="s">
        <v>265</v>
      </c>
      <c r="B4" s="174"/>
      <c r="C4" s="174"/>
      <c r="D4" s="174" t="s">
        <v>264</v>
      </c>
      <c r="E4" s="174"/>
      <c r="F4" s="174"/>
      <c r="G4" s="174"/>
      <c r="H4" s="174"/>
      <c r="I4" s="174"/>
    </row>
    <row r="5" ht="19.5" customHeight="1" spans="1:9">
      <c r="A5" s="174" t="s">
        <v>271</v>
      </c>
      <c r="B5" s="174" t="s">
        <v>184</v>
      </c>
      <c r="C5" s="174" t="s">
        <v>70</v>
      </c>
      <c r="D5" s="174" t="s">
        <v>271</v>
      </c>
      <c r="E5" s="174" t="s">
        <v>184</v>
      </c>
      <c r="F5" s="174" t="s">
        <v>70</v>
      </c>
      <c r="G5" s="174" t="s">
        <v>271</v>
      </c>
      <c r="H5" s="174" t="s">
        <v>184</v>
      </c>
      <c r="I5" s="174" t="s">
        <v>70</v>
      </c>
    </row>
    <row r="6" ht="19.5" customHeight="1" spans="1:9">
      <c r="A6" s="174"/>
      <c r="B6" s="174"/>
      <c r="C6" s="174"/>
      <c r="D6" s="174"/>
      <c r="E6" s="174"/>
      <c r="F6" s="174"/>
      <c r="G6" s="174"/>
      <c r="H6" s="174"/>
      <c r="I6" s="174"/>
    </row>
    <row r="7" ht="19.5" customHeight="1" spans="1:9">
      <c r="A7" s="167" t="s">
        <v>272</v>
      </c>
      <c r="B7" s="167" t="s">
        <v>273</v>
      </c>
      <c r="C7" s="168">
        <v>3434431.07</v>
      </c>
      <c r="D7" s="167" t="s">
        <v>274</v>
      </c>
      <c r="E7" s="167" t="s">
        <v>275</v>
      </c>
      <c r="F7" s="168">
        <v>266002.88</v>
      </c>
      <c r="G7" s="167" t="s">
        <v>276</v>
      </c>
      <c r="H7" s="167" t="s">
        <v>277</v>
      </c>
      <c r="I7" s="168">
        <v>0</v>
      </c>
    </row>
    <row r="8" ht="19.5" customHeight="1" spans="1:9">
      <c r="A8" s="167" t="s">
        <v>278</v>
      </c>
      <c r="B8" s="167" t="s">
        <v>279</v>
      </c>
      <c r="C8" s="168">
        <v>594221.93</v>
      </c>
      <c r="D8" s="167" t="s">
        <v>280</v>
      </c>
      <c r="E8" s="167" t="s">
        <v>281</v>
      </c>
      <c r="F8" s="168">
        <v>48561.2</v>
      </c>
      <c r="G8" s="167" t="s">
        <v>282</v>
      </c>
      <c r="H8" s="167" t="s">
        <v>283</v>
      </c>
      <c r="I8" s="168">
        <v>0</v>
      </c>
    </row>
    <row r="9" ht="19.5" customHeight="1" spans="1:9">
      <c r="A9" s="167" t="s">
        <v>284</v>
      </c>
      <c r="B9" s="167" t="s">
        <v>285</v>
      </c>
      <c r="C9" s="168">
        <v>917795</v>
      </c>
      <c r="D9" s="167" t="s">
        <v>286</v>
      </c>
      <c r="E9" s="167" t="s">
        <v>287</v>
      </c>
      <c r="F9" s="168">
        <v>0</v>
      </c>
      <c r="G9" s="167" t="s">
        <v>288</v>
      </c>
      <c r="H9" s="167" t="s">
        <v>289</v>
      </c>
      <c r="I9" s="168">
        <v>0</v>
      </c>
    </row>
    <row r="10" ht="19.5" customHeight="1" spans="1:9">
      <c r="A10" s="167" t="s">
        <v>290</v>
      </c>
      <c r="B10" s="167" t="s">
        <v>291</v>
      </c>
      <c r="C10" s="168">
        <v>543958</v>
      </c>
      <c r="D10" s="167" t="s">
        <v>292</v>
      </c>
      <c r="E10" s="167" t="s">
        <v>293</v>
      </c>
      <c r="F10" s="168">
        <v>0</v>
      </c>
      <c r="G10" s="167" t="s">
        <v>294</v>
      </c>
      <c r="H10" s="167" t="s">
        <v>295</v>
      </c>
      <c r="I10" s="168">
        <v>0</v>
      </c>
    </row>
    <row r="11" ht="19.5" customHeight="1" spans="1:9">
      <c r="A11" s="167" t="s">
        <v>296</v>
      </c>
      <c r="B11" s="167" t="s">
        <v>297</v>
      </c>
      <c r="C11" s="168">
        <v>0</v>
      </c>
      <c r="D11" s="167" t="s">
        <v>298</v>
      </c>
      <c r="E11" s="167" t="s">
        <v>299</v>
      </c>
      <c r="F11" s="168">
        <v>0</v>
      </c>
      <c r="G11" s="167" t="s">
        <v>300</v>
      </c>
      <c r="H11" s="167" t="s">
        <v>301</v>
      </c>
      <c r="I11" s="168">
        <v>0</v>
      </c>
    </row>
    <row r="12" ht="19.5" customHeight="1" spans="1:9">
      <c r="A12" s="167" t="s">
        <v>302</v>
      </c>
      <c r="B12" s="167" t="s">
        <v>303</v>
      </c>
      <c r="C12" s="168">
        <v>186110</v>
      </c>
      <c r="D12" s="167" t="s">
        <v>304</v>
      </c>
      <c r="E12" s="167" t="s">
        <v>305</v>
      </c>
      <c r="F12" s="168">
        <v>0</v>
      </c>
      <c r="G12" s="167" t="s">
        <v>306</v>
      </c>
      <c r="H12" s="167" t="s">
        <v>307</v>
      </c>
      <c r="I12" s="168">
        <v>0</v>
      </c>
    </row>
    <row r="13" ht="19.5" customHeight="1" spans="1:9">
      <c r="A13" s="167" t="s">
        <v>308</v>
      </c>
      <c r="B13" s="167" t="s">
        <v>309</v>
      </c>
      <c r="C13" s="168">
        <v>285191.52</v>
      </c>
      <c r="D13" s="167" t="s">
        <v>310</v>
      </c>
      <c r="E13" s="167" t="s">
        <v>311</v>
      </c>
      <c r="F13" s="168">
        <v>0</v>
      </c>
      <c r="G13" s="167" t="s">
        <v>312</v>
      </c>
      <c r="H13" s="167" t="s">
        <v>313</v>
      </c>
      <c r="I13" s="168">
        <v>0</v>
      </c>
    </row>
    <row r="14" ht="19.5" customHeight="1" spans="1:9">
      <c r="A14" s="167" t="s">
        <v>314</v>
      </c>
      <c r="B14" s="167" t="s">
        <v>315</v>
      </c>
      <c r="C14" s="168">
        <v>0</v>
      </c>
      <c r="D14" s="167" t="s">
        <v>316</v>
      </c>
      <c r="E14" s="167" t="s">
        <v>317</v>
      </c>
      <c r="F14" s="168">
        <v>3078.1</v>
      </c>
      <c r="G14" s="167" t="s">
        <v>318</v>
      </c>
      <c r="H14" s="167" t="s">
        <v>319</v>
      </c>
      <c r="I14" s="168">
        <v>0</v>
      </c>
    </row>
    <row r="15" ht="19.5" customHeight="1" spans="1:9">
      <c r="A15" s="167" t="s">
        <v>320</v>
      </c>
      <c r="B15" s="167" t="s">
        <v>321</v>
      </c>
      <c r="C15" s="168">
        <v>148866.68</v>
      </c>
      <c r="D15" s="167" t="s">
        <v>322</v>
      </c>
      <c r="E15" s="167" t="s">
        <v>323</v>
      </c>
      <c r="F15" s="168">
        <v>0</v>
      </c>
      <c r="G15" s="167" t="s">
        <v>324</v>
      </c>
      <c r="H15" s="167" t="s">
        <v>325</v>
      </c>
      <c r="I15" s="168">
        <v>0</v>
      </c>
    </row>
    <row r="16" ht="19.5" customHeight="1" spans="1:9">
      <c r="A16" s="167" t="s">
        <v>326</v>
      </c>
      <c r="B16" s="167" t="s">
        <v>327</v>
      </c>
      <c r="C16" s="168">
        <v>115602.56</v>
      </c>
      <c r="D16" s="167" t="s">
        <v>328</v>
      </c>
      <c r="E16" s="167" t="s">
        <v>329</v>
      </c>
      <c r="F16" s="168">
        <v>0</v>
      </c>
      <c r="G16" s="167" t="s">
        <v>330</v>
      </c>
      <c r="H16" s="167" t="s">
        <v>331</v>
      </c>
      <c r="I16" s="168">
        <v>0</v>
      </c>
    </row>
    <row r="17" ht="19.5" customHeight="1" spans="1:9">
      <c r="A17" s="167" t="s">
        <v>332</v>
      </c>
      <c r="B17" s="167" t="s">
        <v>333</v>
      </c>
      <c r="C17" s="168">
        <v>6790.06</v>
      </c>
      <c r="D17" s="167" t="s">
        <v>334</v>
      </c>
      <c r="E17" s="167" t="s">
        <v>335</v>
      </c>
      <c r="F17" s="168">
        <v>6032.11</v>
      </c>
      <c r="G17" s="167" t="s">
        <v>336</v>
      </c>
      <c r="H17" s="167" t="s">
        <v>337</v>
      </c>
      <c r="I17" s="168">
        <v>0</v>
      </c>
    </row>
    <row r="18" ht="19.5" customHeight="1" spans="1:9">
      <c r="A18" s="167" t="s">
        <v>338</v>
      </c>
      <c r="B18" s="167" t="s">
        <v>339</v>
      </c>
      <c r="C18" s="168">
        <v>261129</v>
      </c>
      <c r="D18" s="167" t="s">
        <v>340</v>
      </c>
      <c r="E18" s="167" t="s">
        <v>341</v>
      </c>
      <c r="F18" s="168">
        <v>0</v>
      </c>
      <c r="G18" s="167" t="s">
        <v>342</v>
      </c>
      <c r="H18" s="167" t="s">
        <v>343</v>
      </c>
      <c r="I18" s="168">
        <v>0</v>
      </c>
    </row>
    <row r="19" ht="19.5" customHeight="1" spans="1:9">
      <c r="A19" s="167" t="s">
        <v>344</v>
      </c>
      <c r="B19" s="167" t="s">
        <v>345</v>
      </c>
      <c r="C19" s="168">
        <v>0</v>
      </c>
      <c r="D19" s="167" t="s">
        <v>346</v>
      </c>
      <c r="E19" s="167" t="s">
        <v>347</v>
      </c>
      <c r="F19" s="168">
        <v>0</v>
      </c>
      <c r="G19" s="167" t="s">
        <v>348</v>
      </c>
      <c r="H19" s="167" t="s">
        <v>349</v>
      </c>
      <c r="I19" s="168">
        <v>0</v>
      </c>
    </row>
    <row r="20" ht="19.5" customHeight="1" spans="1:9">
      <c r="A20" s="167" t="s">
        <v>350</v>
      </c>
      <c r="B20" s="167" t="s">
        <v>351</v>
      </c>
      <c r="C20" s="168">
        <v>374766.32</v>
      </c>
      <c r="D20" s="167" t="s">
        <v>352</v>
      </c>
      <c r="E20" s="167" t="s">
        <v>353</v>
      </c>
      <c r="F20" s="168">
        <v>0</v>
      </c>
      <c r="G20" s="167" t="s">
        <v>354</v>
      </c>
      <c r="H20" s="167" t="s">
        <v>355</v>
      </c>
      <c r="I20" s="168">
        <v>0</v>
      </c>
    </row>
    <row r="21" ht="19.5" customHeight="1" spans="1:9">
      <c r="A21" s="167" t="s">
        <v>356</v>
      </c>
      <c r="B21" s="167" t="s">
        <v>357</v>
      </c>
      <c r="C21" s="168">
        <v>147000</v>
      </c>
      <c r="D21" s="167" t="s">
        <v>358</v>
      </c>
      <c r="E21" s="167" t="s">
        <v>359</v>
      </c>
      <c r="F21" s="168">
        <v>0</v>
      </c>
      <c r="G21" s="167" t="s">
        <v>360</v>
      </c>
      <c r="H21" s="167" t="s">
        <v>361</v>
      </c>
      <c r="I21" s="168">
        <v>0</v>
      </c>
    </row>
    <row r="22" ht="19.5" customHeight="1" spans="1:9">
      <c r="A22" s="167" t="s">
        <v>362</v>
      </c>
      <c r="B22" s="167" t="s">
        <v>363</v>
      </c>
      <c r="C22" s="168">
        <v>0</v>
      </c>
      <c r="D22" s="167" t="s">
        <v>364</v>
      </c>
      <c r="E22" s="167" t="s">
        <v>365</v>
      </c>
      <c r="F22" s="168">
        <v>36422.6</v>
      </c>
      <c r="G22" s="167" t="s">
        <v>366</v>
      </c>
      <c r="H22" s="167" t="s">
        <v>367</v>
      </c>
      <c r="I22" s="168">
        <v>0</v>
      </c>
    </row>
    <row r="23" ht="19.5" customHeight="1" spans="1:9">
      <c r="A23" s="167" t="s">
        <v>368</v>
      </c>
      <c r="B23" s="167" t="s">
        <v>369</v>
      </c>
      <c r="C23" s="168">
        <v>0</v>
      </c>
      <c r="D23" s="167" t="s">
        <v>370</v>
      </c>
      <c r="E23" s="167" t="s">
        <v>371</v>
      </c>
      <c r="F23" s="168">
        <v>3375</v>
      </c>
      <c r="G23" s="167" t="s">
        <v>372</v>
      </c>
      <c r="H23" s="167" t="s">
        <v>373</v>
      </c>
      <c r="I23" s="168">
        <v>0</v>
      </c>
    </row>
    <row r="24" ht="19.5" customHeight="1" spans="1:9">
      <c r="A24" s="167" t="s">
        <v>374</v>
      </c>
      <c r="B24" s="167" t="s">
        <v>375</v>
      </c>
      <c r="C24" s="168">
        <v>0</v>
      </c>
      <c r="D24" s="167" t="s">
        <v>376</v>
      </c>
      <c r="E24" s="167" t="s">
        <v>377</v>
      </c>
      <c r="F24" s="168">
        <v>0</v>
      </c>
      <c r="G24" s="167" t="s">
        <v>378</v>
      </c>
      <c r="H24" s="167" t="s">
        <v>379</v>
      </c>
      <c r="I24" s="168">
        <v>0</v>
      </c>
    </row>
    <row r="25" ht="19.5" customHeight="1" spans="1:9">
      <c r="A25" s="167" t="s">
        <v>380</v>
      </c>
      <c r="B25" s="167" t="s">
        <v>381</v>
      </c>
      <c r="C25" s="168">
        <v>0</v>
      </c>
      <c r="D25" s="167" t="s">
        <v>382</v>
      </c>
      <c r="E25" s="167" t="s">
        <v>383</v>
      </c>
      <c r="F25" s="168">
        <v>0</v>
      </c>
      <c r="G25" s="167" t="s">
        <v>384</v>
      </c>
      <c r="H25" s="167" t="s">
        <v>385</v>
      </c>
      <c r="I25" s="168">
        <v>0</v>
      </c>
    </row>
    <row r="26" ht="19.5" customHeight="1" spans="1:9">
      <c r="A26" s="167" t="s">
        <v>386</v>
      </c>
      <c r="B26" s="167" t="s">
        <v>387</v>
      </c>
      <c r="C26" s="168">
        <v>147000</v>
      </c>
      <c r="D26" s="167" t="s">
        <v>388</v>
      </c>
      <c r="E26" s="167" t="s">
        <v>389</v>
      </c>
      <c r="F26" s="168">
        <v>0</v>
      </c>
      <c r="G26" s="167" t="s">
        <v>390</v>
      </c>
      <c r="H26" s="167" t="s">
        <v>391</v>
      </c>
      <c r="I26" s="168">
        <v>0</v>
      </c>
    </row>
    <row r="27" ht="19.5" customHeight="1" spans="1:9">
      <c r="A27" s="167" t="s">
        <v>392</v>
      </c>
      <c r="B27" s="167" t="s">
        <v>393</v>
      </c>
      <c r="C27" s="168">
        <v>0</v>
      </c>
      <c r="D27" s="167" t="s">
        <v>394</v>
      </c>
      <c r="E27" s="167" t="s">
        <v>395</v>
      </c>
      <c r="F27" s="168">
        <v>0</v>
      </c>
      <c r="G27" s="167" t="s">
        <v>396</v>
      </c>
      <c r="H27" s="167" t="s">
        <v>397</v>
      </c>
      <c r="I27" s="168">
        <v>0</v>
      </c>
    </row>
    <row r="28" ht="19.5" customHeight="1" spans="1:9">
      <c r="A28" s="167" t="s">
        <v>398</v>
      </c>
      <c r="B28" s="167" t="s">
        <v>399</v>
      </c>
      <c r="C28" s="168">
        <v>0</v>
      </c>
      <c r="D28" s="167" t="s">
        <v>400</v>
      </c>
      <c r="E28" s="167" t="s">
        <v>401</v>
      </c>
      <c r="F28" s="168">
        <v>0</v>
      </c>
      <c r="G28" s="167" t="s">
        <v>402</v>
      </c>
      <c r="H28" s="167" t="s">
        <v>403</v>
      </c>
      <c r="I28" s="168">
        <v>0</v>
      </c>
    </row>
    <row r="29" ht="19.5" customHeight="1" spans="1:9">
      <c r="A29" s="167" t="s">
        <v>404</v>
      </c>
      <c r="B29" s="167" t="s">
        <v>405</v>
      </c>
      <c r="C29" s="168">
        <v>0</v>
      </c>
      <c r="D29" s="167" t="s">
        <v>406</v>
      </c>
      <c r="E29" s="167" t="s">
        <v>407</v>
      </c>
      <c r="F29" s="168">
        <v>5400</v>
      </c>
      <c r="G29" s="167" t="s">
        <v>408</v>
      </c>
      <c r="H29" s="167" t="s">
        <v>409</v>
      </c>
      <c r="I29" s="168">
        <v>0</v>
      </c>
    </row>
    <row r="30" ht="19.5" customHeight="1" spans="1:9">
      <c r="A30" s="167" t="s">
        <v>410</v>
      </c>
      <c r="B30" s="167" t="s">
        <v>411</v>
      </c>
      <c r="C30" s="168">
        <v>0</v>
      </c>
      <c r="D30" s="167" t="s">
        <v>412</v>
      </c>
      <c r="E30" s="167" t="s">
        <v>413</v>
      </c>
      <c r="F30" s="168">
        <v>33900</v>
      </c>
      <c r="G30" s="167" t="s">
        <v>414</v>
      </c>
      <c r="H30" s="167" t="s">
        <v>415</v>
      </c>
      <c r="I30" s="168">
        <v>0</v>
      </c>
    </row>
    <row r="31" ht="19.5" customHeight="1" spans="1:9">
      <c r="A31" s="167" t="s">
        <v>416</v>
      </c>
      <c r="B31" s="167" t="s">
        <v>417</v>
      </c>
      <c r="C31" s="168">
        <v>0</v>
      </c>
      <c r="D31" s="167" t="s">
        <v>418</v>
      </c>
      <c r="E31" s="167" t="s">
        <v>419</v>
      </c>
      <c r="F31" s="168">
        <v>9533.87</v>
      </c>
      <c r="G31" s="167" t="s">
        <v>420</v>
      </c>
      <c r="H31" s="167" t="s">
        <v>421</v>
      </c>
      <c r="I31" s="168">
        <v>0</v>
      </c>
    </row>
    <row r="32" ht="19.5" customHeight="1" spans="1:9">
      <c r="A32" s="167" t="s">
        <v>422</v>
      </c>
      <c r="B32" s="167" t="s">
        <v>423</v>
      </c>
      <c r="C32" s="168">
        <v>0</v>
      </c>
      <c r="D32" s="167" t="s">
        <v>424</v>
      </c>
      <c r="E32" s="167" t="s">
        <v>425</v>
      </c>
      <c r="F32" s="168">
        <v>116100</v>
      </c>
      <c r="G32" s="167" t="s">
        <v>426</v>
      </c>
      <c r="H32" s="167" t="s">
        <v>427</v>
      </c>
      <c r="I32" s="168">
        <v>0</v>
      </c>
    </row>
    <row r="33" ht="19.5" customHeight="1" spans="1:9">
      <c r="A33" s="167" t="s">
        <v>428</v>
      </c>
      <c r="B33" s="167" t="s">
        <v>429</v>
      </c>
      <c r="C33" s="168">
        <v>0</v>
      </c>
      <c r="D33" s="167" t="s">
        <v>430</v>
      </c>
      <c r="E33" s="167" t="s">
        <v>431</v>
      </c>
      <c r="F33" s="168">
        <v>0</v>
      </c>
      <c r="G33" s="167" t="s">
        <v>432</v>
      </c>
      <c r="H33" s="167" t="s">
        <v>433</v>
      </c>
      <c r="I33" s="168">
        <v>0</v>
      </c>
    </row>
    <row r="34" ht="19.5" customHeight="1" spans="1:9">
      <c r="A34" s="167"/>
      <c r="B34" s="167"/>
      <c r="C34" s="175"/>
      <c r="D34" s="167" t="s">
        <v>434</v>
      </c>
      <c r="E34" s="167" t="s">
        <v>435</v>
      </c>
      <c r="F34" s="168">
        <v>3600</v>
      </c>
      <c r="G34" s="167" t="s">
        <v>436</v>
      </c>
      <c r="H34" s="167" t="s">
        <v>437</v>
      </c>
      <c r="I34" s="168">
        <v>0</v>
      </c>
    </row>
    <row r="35" ht="19.5" customHeight="1" spans="1:9">
      <c r="A35" s="167"/>
      <c r="B35" s="167"/>
      <c r="C35" s="175"/>
      <c r="D35" s="167" t="s">
        <v>438</v>
      </c>
      <c r="E35" s="167" t="s">
        <v>439</v>
      </c>
      <c r="F35" s="168">
        <v>0</v>
      </c>
      <c r="G35" s="167" t="s">
        <v>440</v>
      </c>
      <c r="H35" s="167" t="s">
        <v>441</v>
      </c>
      <c r="I35" s="168">
        <v>0</v>
      </c>
    </row>
    <row r="36" ht="19.5" customHeight="1" spans="1:9">
      <c r="A36" s="167"/>
      <c r="B36" s="167"/>
      <c r="C36" s="175"/>
      <c r="D36" s="167" t="s">
        <v>442</v>
      </c>
      <c r="E36" s="167" t="s">
        <v>443</v>
      </c>
      <c r="F36" s="168">
        <v>0</v>
      </c>
      <c r="G36" s="167" t="s">
        <v>444</v>
      </c>
      <c r="H36" s="167" t="s">
        <v>445</v>
      </c>
      <c r="I36" s="168">
        <v>0</v>
      </c>
    </row>
    <row r="37" ht="19.5" customHeight="1" spans="1:9">
      <c r="A37" s="167"/>
      <c r="B37" s="167"/>
      <c r="C37" s="175"/>
      <c r="D37" s="167" t="s">
        <v>446</v>
      </c>
      <c r="E37" s="167" t="s">
        <v>447</v>
      </c>
      <c r="F37" s="168">
        <v>0</v>
      </c>
      <c r="G37" s="167"/>
      <c r="H37" s="167"/>
      <c r="I37" s="175"/>
    </row>
    <row r="38" ht="19.5" customHeight="1" spans="1:9">
      <c r="A38" s="167"/>
      <c r="B38" s="167"/>
      <c r="C38" s="175"/>
      <c r="D38" s="167" t="s">
        <v>448</v>
      </c>
      <c r="E38" s="167" t="s">
        <v>449</v>
      </c>
      <c r="F38" s="168">
        <v>0</v>
      </c>
      <c r="G38" s="167"/>
      <c r="H38" s="167"/>
      <c r="I38" s="175"/>
    </row>
    <row r="39" ht="19.5" customHeight="1" spans="1:9">
      <c r="A39" s="167"/>
      <c r="B39" s="167"/>
      <c r="C39" s="175"/>
      <c r="D39" s="167" t="s">
        <v>450</v>
      </c>
      <c r="E39" s="167" t="s">
        <v>451</v>
      </c>
      <c r="F39" s="168">
        <v>0</v>
      </c>
      <c r="G39" s="167"/>
      <c r="H39" s="167"/>
      <c r="I39" s="175"/>
    </row>
    <row r="40" ht="19.5" customHeight="1" spans="1:9">
      <c r="A40" s="166" t="s">
        <v>452</v>
      </c>
      <c r="B40" s="166"/>
      <c r="C40" s="168">
        <v>3581431.07</v>
      </c>
      <c r="D40" s="166" t="s">
        <v>453</v>
      </c>
      <c r="E40" s="166"/>
      <c r="F40" s="166"/>
      <c r="G40" s="166"/>
      <c r="H40" s="166"/>
      <c r="I40" s="168">
        <v>266002.88</v>
      </c>
    </row>
    <row r="41" ht="19.5" customHeight="1" spans="1:9">
      <c r="A41" s="167" t="s">
        <v>454</v>
      </c>
      <c r="B41" s="167"/>
      <c r="C41" s="167"/>
      <c r="D41" s="167"/>
      <c r="E41" s="167"/>
      <c r="F41" s="167"/>
      <c r="G41" s="167"/>
      <c r="H41" s="167"/>
      <c r="I41" s="16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E47" sqref="E47"/>
    </sheetView>
  </sheetViews>
  <sheetFormatPr defaultColWidth="9" defaultRowHeight="13.5"/>
  <cols>
    <col min="1" max="1" width="7.75833333333333" customWidth="1"/>
    <col min="2" max="2" width="34.275" customWidth="1"/>
    <col min="3" max="3" width="16.2583333333333" customWidth="1"/>
    <col min="4" max="4" width="7.75833333333333" customWidth="1"/>
    <col min="5" max="5" width="20" customWidth="1"/>
    <col min="6" max="6" width="16.2583333333333" customWidth="1"/>
    <col min="7" max="7" width="7.75833333333333" customWidth="1"/>
    <col min="8" max="8" width="23.5083333333333" customWidth="1"/>
    <col min="9" max="9" width="16.2583333333333" customWidth="1"/>
    <col min="10" max="10" width="7.75833333333333" customWidth="1"/>
    <col min="11" max="11" width="43.275" customWidth="1"/>
    <col min="12" max="12" width="16.2583333333333" customWidth="1"/>
  </cols>
  <sheetData>
    <row r="1" ht="27" spans="7:7">
      <c r="G1" s="172" t="s">
        <v>455</v>
      </c>
    </row>
    <row r="2" spans="12:12">
      <c r="L2" s="165" t="s">
        <v>456</v>
      </c>
    </row>
    <row r="3" spans="1:12">
      <c r="A3" s="165" t="s">
        <v>64</v>
      </c>
      <c r="L3" s="165" t="s">
        <v>65</v>
      </c>
    </row>
    <row r="4" ht="15" customHeight="1" spans="1:12">
      <c r="A4" s="166" t="s">
        <v>457</v>
      </c>
      <c r="B4" s="166"/>
      <c r="C4" s="166"/>
      <c r="D4" s="166" t="s">
        <v>264</v>
      </c>
      <c r="E4" s="166"/>
      <c r="F4" s="166"/>
      <c r="G4" s="166"/>
      <c r="H4" s="166"/>
      <c r="I4" s="166"/>
      <c r="J4" s="166"/>
      <c r="K4" s="166"/>
      <c r="L4" s="166"/>
    </row>
    <row r="5" ht="15" customHeight="1" spans="1:12">
      <c r="A5" s="166" t="s">
        <v>271</v>
      </c>
      <c r="B5" s="166" t="s">
        <v>184</v>
      </c>
      <c r="C5" s="166" t="s">
        <v>70</v>
      </c>
      <c r="D5" s="166" t="s">
        <v>271</v>
      </c>
      <c r="E5" s="166" t="s">
        <v>184</v>
      </c>
      <c r="F5" s="166" t="s">
        <v>70</v>
      </c>
      <c r="G5" s="166" t="s">
        <v>271</v>
      </c>
      <c r="H5" s="166" t="s">
        <v>184</v>
      </c>
      <c r="I5" s="166" t="s">
        <v>70</v>
      </c>
      <c r="J5" s="166" t="s">
        <v>271</v>
      </c>
      <c r="K5" s="166" t="s">
        <v>184</v>
      </c>
      <c r="L5" s="166" t="s">
        <v>70</v>
      </c>
    </row>
    <row r="6" ht="15" customHeight="1" spans="1:12">
      <c r="A6" s="167" t="s">
        <v>272</v>
      </c>
      <c r="B6" s="167" t="s">
        <v>273</v>
      </c>
      <c r="C6" s="168">
        <v>0</v>
      </c>
      <c r="D6" s="167" t="s">
        <v>274</v>
      </c>
      <c r="E6" s="167" t="s">
        <v>275</v>
      </c>
      <c r="F6" s="168">
        <v>563017.9</v>
      </c>
      <c r="G6" s="167" t="s">
        <v>458</v>
      </c>
      <c r="H6" s="167" t="s">
        <v>459</v>
      </c>
      <c r="I6" s="168">
        <v>0</v>
      </c>
      <c r="J6" s="167" t="s">
        <v>460</v>
      </c>
      <c r="K6" s="167" t="s">
        <v>461</v>
      </c>
      <c r="L6" s="168">
        <v>0</v>
      </c>
    </row>
    <row r="7" ht="15" customHeight="1" spans="1:12">
      <c r="A7" s="167" t="s">
        <v>278</v>
      </c>
      <c r="B7" s="167" t="s">
        <v>279</v>
      </c>
      <c r="C7" s="168">
        <v>0</v>
      </c>
      <c r="D7" s="167" t="s">
        <v>280</v>
      </c>
      <c r="E7" s="167" t="s">
        <v>281</v>
      </c>
      <c r="F7" s="168">
        <v>83939.3</v>
      </c>
      <c r="G7" s="167" t="s">
        <v>462</v>
      </c>
      <c r="H7" s="167" t="s">
        <v>283</v>
      </c>
      <c r="I7" s="168">
        <v>0</v>
      </c>
      <c r="J7" s="167" t="s">
        <v>463</v>
      </c>
      <c r="K7" s="167" t="s">
        <v>464</v>
      </c>
      <c r="L7" s="168">
        <v>0</v>
      </c>
    </row>
    <row r="8" ht="15" customHeight="1" spans="1:12">
      <c r="A8" s="167" t="s">
        <v>284</v>
      </c>
      <c r="B8" s="167" t="s">
        <v>285</v>
      </c>
      <c r="C8" s="168">
        <v>0</v>
      </c>
      <c r="D8" s="167" t="s">
        <v>286</v>
      </c>
      <c r="E8" s="167" t="s">
        <v>287</v>
      </c>
      <c r="F8" s="168">
        <v>0</v>
      </c>
      <c r="G8" s="167" t="s">
        <v>465</v>
      </c>
      <c r="H8" s="167" t="s">
        <v>289</v>
      </c>
      <c r="I8" s="168">
        <v>0</v>
      </c>
      <c r="J8" s="167" t="s">
        <v>466</v>
      </c>
      <c r="K8" s="167" t="s">
        <v>415</v>
      </c>
      <c r="L8" s="168">
        <v>0</v>
      </c>
    </row>
    <row r="9" ht="15" customHeight="1" spans="1:12">
      <c r="A9" s="167" t="s">
        <v>290</v>
      </c>
      <c r="B9" s="167" t="s">
        <v>291</v>
      </c>
      <c r="C9" s="168">
        <v>0</v>
      </c>
      <c r="D9" s="167" t="s">
        <v>292</v>
      </c>
      <c r="E9" s="167" t="s">
        <v>293</v>
      </c>
      <c r="F9" s="168">
        <v>0</v>
      </c>
      <c r="G9" s="167" t="s">
        <v>467</v>
      </c>
      <c r="H9" s="167" t="s">
        <v>295</v>
      </c>
      <c r="I9" s="168">
        <v>0</v>
      </c>
      <c r="J9" s="167" t="s">
        <v>378</v>
      </c>
      <c r="K9" s="167" t="s">
        <v>379</v>
      </c>
      <c r="L9" s="168">
        <v>0</v>
      </c>
    </row>
    <row r="10" ht="15" customHeight="1" spans="1:12">
      <c r="A10" s="167" t="s">
        <v>296</v>
      </c>
      <c r="B10" s="167" t="s">
        <v>297</v>
      </c>
      <c r="C10" s="168">
        <v>0</v>
      </c>
      <c r="D10" s="167" t="s">
        <v>298</v>
      </c>
      <c r="E10" s="167" t="s">
        <v>299</v>
      </c>
      <c r="F10" s="168">
        <v>0</v>
      </c>
      <c r="G10" s="167" t="s">
        <v>468</v>
      </c>
      <c r="H10" s="167" t="s">
        <v>301</v>
      </c>
      <c r="I10" s="168">
        <v>0</v>
      </c>
      <c r="J10" s="167" t="s">
        <v>384</v>
      </c>
      <c r="K10" s="167" t="s">
        <v>385</v>
      </c>
      <c r="L10" s="168">
        <v>0</v>
      </c>
    </row>
    <row r="11" ht="15" customHeight="1" spans="1:12">
      <c r="A11" s="167" t="s">
        <v>302</v>
      </c>
      <c r="B11" s="167" t="s">
        <v>303</v>
      </c>
      <c r="C11" s="168">
        <v>0</v>
      </c>
      <c r="D11" s="167" t="s">
        <v>304</v>
      </c>
      <c r="E11" s="167" t="s">
        <v>305</v>
      </c>
      <c r="F11" s="168">
        <v>0</v>
      </c>
      <c r="G11" s="167" t="s">
        <v>469</v>
      </c>
      <c r="H11" s="167" t="s">
        <v>307</v>
      </c>
      <c r="I11" s="168">
        <v>0</v>
      </c>
      <c r="J11" s="167" t="s">
        <v>390</v>
      </c>
      <c r="K11" s="167" t="s">
        <v>391</v>
      </c>
      <c r="L11" s="168">
        <v>0</v>
      </c>
    </row>
    <row r="12" ht="15" customHeight="1" spans="1:12">
      <c r="A12" s="167" t="s">
        <v>308</v>
      </c>
      <c r="B12" s="167" t="s">
        <v>309</v>
      </c>
      <c r="C12" s="168">
        <v>0</v>
      </c>
      <c r="D12" s="167" t="s">
        <v>310</v>
      </c>
      <c r="E12" s="167" t="s">
        <v>311</v>
      </c>
      <c r="F12" s="168">
        <v>0</v>
      </c>
      <c r="G12" s="167" t="s">
        <v>470</v>
      </c>
      <c r="H12" s="167" t="s">
        <v>313</v>
      </c>
      <c r="I12" s="168">
        <v>0</v>
      </c>
      <c r="J12" s="167" t="s">
        <v>396</v>
      </c>
      <c r="K12" s="167" t="s">
        <v>397</v>
      </c>
      <c r="L12" s="168">
        <v>0</v>
      </c>
    </row>
    <row r="13" ht="15" customHeight="1" spans="1:12">
      <c r="A13" s="167" t="s">
        <v>314</v>
      </c>
      <c r="B13" s="167" t="s">
        <v>315</v>
      </c>
      <c r="C13" s="168">
        <v>0</v>
      </c>
      <c r="D13" s="167" t="s">
        <v>316</v>
      </c>
      <c r="E13" s="167" t="s">
        <v>317</v>
      </c>
      <c r="F13" s="168">
        <v>0</v>
      </c>
      <c r="G13" s="167" t="s">
        <v>471</v>
      </c>
      <c r="H13" s="167" t="s">
        <v>319</v>
      </c>
      <c r="I13" s="168">
        <v>0</v>
      </c>
      <c r="J13" s="167" t="s">
        <v>402</v>
      </c>
      <c r="K13" s="167" t="s">
        <v>403</v>
      </c>
      <c r="L13" s="168">
        <v>0</v>
      </c>
    </row>
    <row r="14" ht="15" customHeight="1" spans="1:12">
      <c r="A14" s="167" t="s">
        <v>320</v>
      </c>
      <c r="B14" s="167" t="s">
        <v>321</v>
      </c>
      <c r="C14" s="168">
        <v>0</v>
      </c>
      <c r="D14" s="167" t="s">
        <v>322</v>
      </c>
      <c r="E14" s="167" t="s">
        <v>323</v>
      </c>
      <c r="F14" s="168">
        <v>0</v>
      </c>
      <c r="G14" s="167" t="s">
        <v>472</v>
      </c>
      <c r="H14" s="167" t="s">
        <v>349</v>
      </c>
      <c r="I14" s="168">
        <v>0</v>
      </c>
      <c r="J14" s="167" t="s">
        <v>408</v>
      </c>
      <c r="K14" s="167" t="s">
        <v>409</v>
      </c>
      <c r="L14" s="177">
        <v>0</v>
      </c>
    </row>
    <row r="15" ht="15" customHeight="1" spans="1:12">
      <c r="A15" s="167" t="s">
        <v>326</v>
      </c>
      <c r="B15" s="167" t="s">
        <v>327</v>
      </c>
      <c r="C15" s="168">
        <v>0</v>
      </c>
      <c r="D15" s="167" t="s">
        <v>328</v>
      </c>
      <c r="E15" s="167" t="s">
        <v>329</v>
      </c>
      <c r="F15" s="168">
        <v>0</v>
      </c>
      <c r="G15" s="167" t="s">
        <v>473</v>
      </c>
      <c r="H15" s="167" t="s">
        <v>355</v>
      </c>
      <c r="I15" s="168">
        <v>0</v>
      </c>
      <c r="J15" s="167" t="s">
        <v>414</v>
      </c>
      <c r="K15" s="167" t="s">
        <v>415</v>
      </c>
      <c r="L15" s="168">
        <v>0</v>
      </c>
    </row>
    <row r="16" ht="15" customHeight="1" spans="1:12">
      <c r="A16" s="167" t="s">
        <v>332</v>
      </c>
      <c r="B16" s="167" t="s">
        <v>333</v>
      </c>
      <c r="C16" s="168">
        <v>0</v>
      </c>
      <c r="D16" s="167" t="s">
        <v>334</v>
      </c>
      <c r="E16" s="167" t="s">
        <v>335</v>
      </c>
      <c r="F16" s="168">
        <v>12849.5</v>
      </c>
      <c r="G16" s="167" t="s">
        <v>474</v>
      </c>
      <c r="H16" s="167" t="s">
        <v>361</v>
      </c>
      <c r="I16" s="168">
        <v>0</v>
      </c>
      <c r="J16" s="167" t="s">
        <v>475</v>
      </c>
      <c r="K16" s="167" t="s">
        <v>476</v>
      </c>
      <c r="L16" s="168">
        <v>0</v>
      </c>
    </row>
    <row r="17" ht="15" customHeight="1" spans="1:12">
      <c r="A17" s="167" t="s">
        <v>338</v>
      </c>
      <c r="B17" s="167" t="s">
        <v>339</v>
      </c>
      <c r="C17" s="168">
        <v>0</v>
      </c>
      <c r="D17" s="167" t="s">
        <v>340</v>
      </c>
      <c r="E17" s="167" t="s">
        <v>341</v>
      </c>
      <c r="F17" s="168">
        <v>0</v>
      </c>
      <c r="G17" s="167" t="s">
        <v>477</v>
      </c>
      <c r="H17" s="167" t="s">
        <v>367</v>
      </c>
      <c r="I17" s="168">
        <v>0</v>
      </c>
      <c r="J17" s="167" t="s">
        <v>478</v>
      </c>
      <c r="K17" s="167" t="s">
        <v>479</v>
      </c>
      <c r="L17" s="168">
        <v>0</v>
      </c>
    </row>
    <row r="18" ht="15" customHeight="1" spans="1:12">
      <c r="A18" s="167" t="s">
        <v>344</v>
      </c>
      <c r="B18" s="167" t="s">
        <v>345</v>
      </c>
      <c r="C18" s="168">
        <v>0</v>
      </c>
      <c r="D18" s="167" t="s">
        <v>346</v>
      </c>
      <c r="E18" s="167" t="s">
        <v>347</v>
      </c>
      <c r="F18" s="168">
        <v>0</v>
      </c>
      <c r="G18" s="167" t="s">
        <v>480</v>
      </c>
      <c r="H18" s="167" t="s">
        <v>481</v>
      </c>
      <c r="I18" s="168">
        <v>0</v>
      </c>
      <c r="J18" s="167" t="s">
        <v>482</v>
      </c>
      <c r="K18" s="167" t="s">
        <v>483</v>
      </c>
      <c r="L18" s="168">
        <v>0</v>
      </c>
    </row>
    <row r="19" ht="15" customHeight="1" spans="1:12">
      <c r="A19" s="167" t="s">
        <v>350</v>
      </c>
      <c r="B19" s="167" t="s">
        <v>351</v>
      </c>
      <c r="C19" s="168">
        <v>0</v>
      </c>
      <c r="D19" s="167" t="s">
        <v>352</v>
      </c>
      <c r="E19" s="167" t="s">
        <v>353</v>
      </c>
      <c r="F19" s="168">
        <v>0</v>
      </c>
      <c r="G19" s="167" t="s">
        <v>276</v>
      </c>
      <c r="H19" s="167" t="s">
        <v>277</v>
      </c>
      <c r="I19" s="168">
        <v>125345</v>
      </c>
      <c r="J19" s="167" t="s">
        <v>484</v>
      </c>
      <c r="K19" s="167" t="s">
        <v>485</v>
      </c>
      <c r="L19" s="168">
        <v>0</v>
      </c>
    </row>
    <row r="20" ht="15" customHeight="1" spans="1:12">
      <c r="A20" s="167" t="s">
        <v>356</v>
      </c>
      <c r="B20" s="167" t="s">
        <v>357</v>
      </c>
      <c r="C20" s="168">
        <v>9000</v>
      </c>
      <c r="D20" s="167" t="s">
        <v>358</v>
      </c>
      <c r="E20" s="167" t="s">
        <v>359</v>
      </c>
      <c r="F20" s="168">
        <v>0</v>
      </c>
      <c r="G20" s="167" t="s">
        <v>282</v>
      </c>
      <c r="H20" s="167" t="s">
        <v>283</v>
      </c>
      <c r="I20" s="168">
        <v>0</v>
      </c>
      <c r="J20" s="167" t="s">
        <v>420</v>
      </c>
      <c r="K20" s="167" t="s">
        <v>421</v>
      </c>
      <c r="L20" s="168">
        <v>0</v>
      </c>
    </row>
    <row r="21" ht="15" customHeight="1" spans="1:12">
      <c r="A21" s="167" t="s">
        <v>362</v>
      </c>
      <c r="B21" s="167" t="s">
        <v>363</v>
      </c>
      <c r="C21" s="168">
        <v>0</v>
      </c>
      <c r="D21" s="167" t="s">
        <v>364</v>
      </c>
      <c r="E21" s="167" t="s">
        <v>365</v>
      </c>
      <c r="F21" s="168">
        <v>50000</v>
      </c>
      <c r="G21" s="167" t="s">
        <v>288</v>
      </c>
      <c r="H21" s="167" t="s">
        <v>289</v>
      </c>
      <c r="I21" s="168">
        <v>125345</v>
      </c>
      <c r="J21" s="167" t="s">
        <v>426</v>
      </c>
      <c r="K21" s="167" t="s">
        <v>427</v>
      </c>
      <c r="L21" s="168">
        <v>0</v>
      </c>
    </row>
    <row r="22" ht="15" customHeight="1" spans="1:12">
      <c r="A22" s="167" t="s">
        <v>368</v>
      </c>
      <c r="B22" s="167" t="s">
        <v>369</v>
      </c>
      <c r="C22" s="168">
        <v>0</v>
      </c>
      <c r="D22" s="167" t="s">
        <v>370</v>
      </c>
      <c r="E22" s="167" t="s">
        <v>371</v>
      </c>
      <c r="F22" s="168">
        <v>0</v>
      </c>
      <c r="G22" s="167" t="s">
        <v>294</v>
      </c>
      <c r="H22" s="167" t="s">
        <v>295</v>
      </c>
      <c r="I22" s="168">
        <v>0</v>
      </c>
      <c r="J22" s="167" t="s">
        <v>432</v>
      </c>
      <c r="K22" s="167" t="s">
        <v>433</v>
      </c>
      <c r="L22" s="168">
        <v>0</v>
      </c>
    </row>
    <row r="23" ht="15" customHeight="1" spans="1:12">
      <c r="A23" s="167" t="s">
        <v>374</v>
      </c>
      <c r="B23" s="167" t="s">
        <v>375</v>
      </c>
      <c r="C23" s="168">
        <v>0</v>
      </c>
      <c r="D23" s="167" t="s">
        <v>376</v>
      </c>
      <c r="E23" s="167" t="s">
        <v>377</v>
      </c>
      <c r="F23" s="168">
        <v>0</v>
      </c>
      <c r="G23" s="167" t="s">
        <v>300</v>
      </c>
      <c r="H23" s="167" t="s">
        <v>301</v>
      </c>
      <c r="I23" s="168">
        <v>0</v>
      </c>
      <c r="J23" s="167" t="s">
        <v>436</v>
      </c>
      <c r="K23" s="167" t="s">
        <v>437</v>
      </c>
      <c r="L23" s="168">
        <v>0</v>
      </c>
    </row>
    <row r="24" ht="15" customHeight="1" spans="1:12">
      <c r="A24" s="167" t="s">
        <v>380</v>
      </c>
      <c r="B24" s="167" t="s">
        <v>381</v>
      </c>
      <c r="C24" s="168">
        <v>0</v>
      </c>
      <c r="D24" s="167" t="s">
        <v>382</v>
      </c>
      <c r="E24" s="167" t="s">
        <v>383</v>
      </c>
      <c r="F24" s="168">
        <v>0</v>
      </c>
      <c r="G24" s="167" t="s">
        <v>306</v>
      </c>
      <c r="H24" s="167" t="s">
        <v>307</v>
      </c>
      <c r="I24" s="168">
        <v>0</v>
      </c>
      <c r="J24" s="167" t="s">
        <v>440</v>
      </c>
      <c r="K24" s="167" t="s">
        <v>441</v>
      </c>
      <c r="L24" s="168">
        <v>0</v>
      </c>
    </row>
    <row r="25" ht="15" customHeight="1" spans="1:12">
      <c r="A25" s="167" t="s">
        <v>386</v>
      </c>
      <c r="B25" s="167" t="s">
        <v>387</v>
      </c>
      <c r="C25" s="168">
        <v>0</v>
      </c>
      <c r="D25" s="167" t="s">
        <v>388</v>
      </c>
      <c r="E25" s="167" t="s">
        <v>389</v>
      </c>
      <c r="F25" s="168">
        <v>0</v>
      </c>
      <c r="G25" s="167" t="s">
        <v>312</v>
      </c>
      <c r="H25" s="167" t="s">
        <v>313</v>
      </c>
      <c r="I25" s="168">
        <v>0</v>
      </c>
      <c r="J25" s="167" t="s">
        <v>444</v>
      </c>
      <c r="K25" s="167" t="s">
        <v>445</v>
      </c>
      <c r="L25" s="168">
        <v>0</v>
      </c>
    </row>
    <row r="26" ht="15" customHeight="1" spans="1:12">
      <c r="A26" s="167" t="s">
        <v>392</v>
      </c>
      <c r="B26" s="167" t="s">
        <v>393</v>
      </c>
      <c r="C26" s="168">
        <v>0</v>
      </c>
      <c r="D26" s="167" t="s">
        <v>394</v>
      </c>
      <c r="E26" s="167" t="s">
        <v>395</v>
      </c>
      <c r="F26" s="168">
        <v>0</v>
      </c>
      <c r="G26" s="167" t="s">
        <v>318</v>
      </c>
      <c r="H26" s="167" t="s">
        <v>319</v>
      </c>
      <c r="I26" s="168">
        <v>0</v>
      </c>
      <c r="J26" s="167"/>
      <c r="K26" s="167"/>
      <c r="L26" s="175"/>
    </row>
    <row r="27" ht="15" customHeight="1" spans="1:12">
      <c r="A27" s="167" t="s">
        <v>398</v>
      </c>
      <c r="B27" s="167" t="s">
        <v>399</v>
      </c>
      <c r="C27" s="168">
        <v>0</v>
      </c>
      <c r="D27" s="167" t="s">
        <v>400</v>
      </c>
      <c r="E27" s="167" t="s">
        <v>401</v>
      </c>
      <c r="F27" s="168">
        <v>416229.1</v>
      </c>
      <c r="G27" s="167" t="s">
        <v>324</v>
      </c>
      <c r="H27" s="167" t="s">
        <v>325</v>
      </c>
      <c r="I27" s="168">
        <v>0</v>
      </c>
      <c r="J27" s="167"/>
      <c r="K27" s="167"/>
      <c r="L27" s="175"/>
    </row>
    <row r="28" ht="15" customHeight="1" spans="1:12">
      <c r="A28" s="167" t="s">
        <v>404</v>
      </c>
      <c r="B28" s="167" t="s">
        <v>405</v>
      </c>
      <c r="C28" s="168">
        <v>0</v>
      </c>
      <c r="D28" s="167" t="s">
        <v>406</v>
      </c>
      <c r="E28" s="167" t="s">
        <v>407</v>
      </c>
      <c r="F28" s="168">
        <v>0</v>
      </c>
      <c r="G28" s="167" t="s">
        <v>330</v>
      </c>
      <c r="H28" s="167" t="s">
        <v>331</v>
      </c>
      <c r="I28" s="168">
        <v>0</v>
      </c>
      <c r="J28" s="167"/>
      <c r="K28" s="167"/>
      <c r="L28" s="175"/>
    </row>
    <row r="29" ht="15" customHeight="1" spans="1:12">
      <c r="A29" s="167" t="s">
        <v>410</v>
      </c>
      <c r="B29" s="167" t="s">
        <v>411</v>
      </c>
      <c r="C29" s="168">
        <v>9000</v>
      </c>
      <c r="D29" s="167" t="s">
        <v>412</v>
      </c>
      <c r="E29" s="167" t="s">
        <v>413</v>
      </c>
      <c r="F29" s="168">
        <v>0</v>
      </c>
      <c r="G29" s="167" t="s">
        <v>336</v>
      </c>
      <c r="H29" s="167" t="s">
        <v>337</v>
      </c>
      <c r="I29" s="168">
        <v>0</v>
      </c>
      <c r="J29" s="167"/>
      <c r="K29" s="167"/>
      <c r="L29" s="175"/>
    </row>
    <row r="30" ht="15" customHeight="1" spans="1:12">
      <c r="A30" s="167" t="s">
        <v>416</v>
      </c>
      <c r="B30" s="167" t="s">
        <v>417</v>
      </c>
      <c r="C30" s="168">
        <v>0</v>
      </c>
      <c r="D30" s="167" t="s">
        <v>418</v>
      </c>
      <c r="E30" s="167" t="s">
        <v>419</v>
      </c>
      <c r="F30" s="168">
        <v>0</v>
      </c>
      <c r="G30" s="167" t="s">
        <v>342</v>
      </c>
      <c r="H30" s="167" t="s">
        <v>343</v>
      </c>
      <c r="I30" s="168">
        <v>0</v>
      </c>
      <c r="J30" s="167"/>
      <c r="K30" s="167"/>
      <c r="L30" s="175"/>
    </row>
    <row r="31" ht="15" customHeight="1" spans="1:12">
      <c r="A31" s="167" t="s">
        <v>422</v>
      </c>
      <c r="B31" s="167" t="s">
        <v>423</v>
      </c>
      <c r="C31" s="168">
        <v>0</v>
      </c>
      <c r="D31" s="167" t="s">
        <v>424</v>
      </c>
      <c r="E31" s="167" t="s">
        <v>425</v>
      </c>
      <c r="F31" s="168">
        <v>0</v>
      </c>
      <c r="G31" s="167" t="s">
        <v>348</v>
      </c>
      <c r="H31" s="167" t="s">
        <v>349</v>
      </c>
      <c r="I31" s="168">
        <v>0</v>
      </c>
      <c r="J31" s="167"/>
      <c r="K31" s="167"/>
      <c r="L31" s="175"/>
    </row>
    <row r="32" ht="15" customHeight="1" spans="1:12">
      <c r="A32" s="167" t="s">
        <v>428</v>
      </c>
      <c r="B32" s="167" t="s">
        <v>486</v>
      </c>
      <c r="C32" s="168">
        <v>0</v>
      </c>
      <c r="D32" s="167" t="s">
        <v>430</v>
      </c>
      <c r="E32" s="167" t="s">
        <v>431</v>
      </c>
      <c r="F32" s="168">
        <v>0</v>
      </c>
      <c r="G32" s="167" t="s">
        <v>354</v>
      </c>
      <c r="H32" s="167" t="s">
        <v>355</v>
      </c>
      <c r="I32" s="168">
        <v>0</v>
      </c>
      <c r="J32" s="167"/>
      <c r="K32" s="167"/>
      <c r="L32" s="175"/>
    </row>
    <row r="33" ht="15" customHeight="1" spans="1:12">
      <c r="A33" s="167"/>
      <c r="B33" s="167"/>
      <c r="C33" s="176"/>
      <c r="D33" s="167" t="s">
        <v>434</v>
      </c>
      <c r="E33" s="167" t="s">
        <v>435</v>
      </c>
      <c r="F33" s="168">
        <v>0</v>
      </c>
      <c r="G33" s="167" t="s">
        <v>360</v>
      </c>
      <c r="H33" s="167" t="s">
        <v>361</v>
      </c>
      <c r="I33" s="168">
        <v>0</v>
      </c>
      <c r="J33" s="167"/>
      <c r="K33" s="167"/>
      <c r="L33" s="175"/>
    </row>
    <row r="34" ht="15" customHeight="1" spans="1:12">
      <c r="A34" s="167"/>
      <c r="B34" s="167"/>
      <c r="C34" s="175"/>
      <c r="D34" s="167" t="s">
        <v>438</v>
      </c>
      <c r="E34" s="167" t="s">
        <v>439</v>
      </c>
      <c r="F34" s="168">
        <v>0</v>
      </c>
      <c r="G34" s="167" t="s">
        <v>366</v>
      </c>
      <c r="H34" s="167" t="s">
        <v>367</v>
      </c>
      <c r="I34" s="168">
        <v>0</v>
      </c>
      <c r="J34" s="167"/>
      <c r="K34" s="167"/>
      <c r="L34" s="175"/>
    </row>
    <row r="35" ht="15" customHeight="1" spans="1:12">
      <c r="A35" s="167"/>
      <c r="B35" s="167"/>
      <c r="C35" s="175"/>
      <c r="D35" s="167" t="s">
        <v>442</v>
      </c>
      <c r="E35" s="167" t="s">
        <v>443</v>
      </c>
      <c r="F35" s="168">
        <v>0</v>
      </c>
      <c r="G35" s="167" t="s">
        <v>372</v>
      </c>
      <c r="H35" s="167" t="s">
        <v>373</v>
      </c>
      <c r="I35" s="168">
        <v>0</v>
      </c>
      <c r="J35" s="167"/>
      <c r="K35" s="167"/>
      <c r="L35" s="175"/>
    </row>
    <row r="36" ht="15" customHeight="1" spans="1:12">
      <c r="A36" s="167"/>
      <c r="B36" s="167"/>
      <c r="C36" s="175"/>
      <c r="D36" s="167" t="s">
        <v>446</v>
      </c>
      <c r="E36" s="167" t="s">
        <v>447</v>
      </c>
      <c r="F36" s="168">
        <v>0</v>
      </c>
      <c r="G36" s="167"/>
      <c r="H36" s="167"/>
      <c r="I36" s="176"/>
      <c r="J36" s="167"/>
      <c r="K36" s="167"/>
      <c r="L36" s="175"/>
    </row>
    <row r="37" ht="15" customHeight="1" spans="1:12">
      <c r="A37" s="167"/>
      <c r="B37" s="167"/>
      <c r="C37" s="175"/>
      <c r="D37" s="167" t="s">
        <v>448</v>
      </c>
      <c r="E37" s="167" t="s">
        <v>449</v>
      </c>
      <c r="F37" s="168">
        <v>0</v>
      </c>
      <c r="G37" s="167"/>
      <c r="H37" s="167"/>
      <c r="I37" s="175"/>
      <c r="J37" s="167"/>
      <c r="K37" s="167"/>
      <c r="L37" s="175"/>
    </row>
    <row r="38" ht="15" customHeight="1" spans="1:12">
      <c r="A38" s="167"/>
      <c r="B38" s="167"/>
      <c r="C38" s="175"/>
      <c r="D38" s="167" t="s">
        <v>450</v>
      </c>
      <c r="E38" s="167" t="s">
        <v>451</v>
      </c>
      <c r="F38" s="177">
        <v>0</v>
      </c>
      <c r="G38" s="167"/>
      <c r="H38" s="167"/>
      <c r="I38" s="175"/>
      <c r="J38" s="167"/>
      <c r="K38" s="167"/>
      <c r="L38" s="175"/>
    </row>
    <row r="39" ht="15" customHeight="1" spans="1:12">
      <c r="A39" s="167" t="s">
        <v>487</v>
      </c>
      <c r="B39" s="167"/>
      <c r="C39" s="167"/>
      <c r="D39" s="167"/>
      <c r="E39" s="167"/>
      <c r="F39" s="167"/>
      <c r="G39" s="167"/>
      <c r="H39" s="167"/>
      <c r="I39" s="167"/>
      <c r="J39" s="167"/>
      <c r="K39" s="167"/>
      <c r="L39" s="167"/>
    </row>
  </sheetData>
  <mergeCells count="2">
    <mergeCell ref="A4:L4"/>
    <mergeCell ref="A39:L39"/>
  </mergeCells>
  <printOptions horizontalCentered="1"/>
  <pageMargins left="0.751388888888889" right="0.751388888888889" top="1" bottom="1" header="0.298611111111111" footer="0.298611111111111"/>
  <pageSetup paperSize="9" scale="61"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K24" sqref="K24"/>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2" t="s">
        <v>488</v>
      </c>
    </row>
    <row r="2" ht="14.25" spans="20:20">
      <c r="T2" s="173" t="s">
        <v>489</v>
      </c>
    </row>
    <row r="3" ht="14.25" spans="1:20">
      <c r="A3" s="173" t="s">
        <v>64</v>
      </c>
      <c r="T3" s="173" t="s">
        <v>65</v>
      </c>
    </row>
    <row r="4" ht="19.5" customHeight="1" spans="1:20">
      <c r="A4" s="174" t="s">
        <v>68</v>
      </c>
      <c r="B4" s="174"/>
      <c r="C4" s="174"/>
      <c r="D4" s="174"/>
      <c r="E4" s="174" t="s">
        <v>167</v>
      </c>
      <c r="F4" s="174"/>
      <c r="G4" s="174"/>
      <c r="H4" s="174" t="s">
        <v>260</v>
      </c>
      <c r="I4" s="174"/>
      <c r="J4" s="174"/>
      <c r="K4" s="174" t="s">
        <v>261</v>
      </c>
      <c r="L4" s="174"/>
      <c r="M4" s="174"/>
      <c r="N4" s="174"/>
      <c r="O4" s="174"/>
      <c r="P4" s="174" t="s">
        <v>169</v>
      </c>
      <c r="Q4" s="174"/>
      <c r="R4" s="174"/>
      <c r="S4" s="174"/>
      <c r="T4" s="174"/>
    </row>
    <row r="5" ht="19.5" customHeight="1" spans="1:20">
      <c r="A5" s="174" t="s">
        <v>183</v>
      </c>
      <c r="B5" s="174"/>
      <c r="C5" s="174"/>
      <c r="D5" s="174" t="s">
        <v>184</v>
      </c>
      <c r="E5" s="174" t="s">
        <v>190</v>
      </c>
      <c r="F5" s="174" t="s">
        <v>262</v>
      </c>
      <c r="G5" s="174" t="s">
        <v>263</v>
      </c>
      <c r="H5" s="174" t="s">
        <v>190</v>
      </c>
      <c r="I5" s="174" t="s">
        <v>231</v>
      </c>
      <c r="J5" s="174" t="s">
        <v>232</v>
      </c>
      <c r="K5" s="174" t="s">
        <v>190</v>
      </c>
      <c r="L5" s="174" t="s">
        <v>231</v>
      </c>
      <c r="M5" s="174"/>
      <c r="N5" s="174" t="s">
        <v>231</v>
      </c>
      <c r="O5" s="174" t="s">
        <v>232</v>
      </c>
      <c r="P5" s="174" t="s">
        <v>190</v>
      </c>
      <c r="Q5" s="174" t="s">
        <v>262</v>
      </c>
      <c r="R5" s="174" t="s">
        <v>263</v>
      </c>
      <c r="S5" s="174" t="s">
        <v>263</v>
      </c>
      <c r="T5" s="174"/>
    </row>
    <row r="6" ht="19.5" customHeight="1" spans="1:20">
      <c r="A6" s="174"/>
      <c r="B6" s="174"/>
      <c r="C6" s="174"/>
      <c r="D6" s="174"/>
      <c r="E6" s="174"/>
      <c r="F6" s="174"/>
      <c r="G6" s="174" t="s">
        <v>185</v>
      </c>
      <c r="H6" s="174"/>
      <c r="I6" s="174"/>
      <c r="J6" s="174" t="s">
        <v>185</v>
      </c>
      <c r="K6" s="174"/>
      <c r="L6" s="174" t="s">
        <v>185</v>
      </c>
      <c r="M6" s="174" t="s">
        <v>265</v>
      </c>
      <c r="N6" s="174" t="s">
        <v>264</v>
      </c>
      <c r="O6" s="174" t="s">
        <v>185</v>
      </c>
      <c r="P6" s="174"/>
      <c r="Q6" s="174"/>
      <c r="R6" s="174" t="s">
        <v>185</v>
      </c>
      <c r="S6" s="174" t="s">
        <v>266</v>
      </c>
      <c r="T6" s="174" t="s">
        <v>267</v>
      </c>
    </row>
    <row r="7" ht="19.5" customHeight="1" spans="1:20">
      <c r="A7" s="174"/>
      <c r="B7" s="174"/>
      <c r="C7" s="174"/>
      <c r="D7" s="174"/>
      <c r="E7" s="174"/>
      <c r="F7" s="174"/>
      <c r="G7" s="174"/>
      <c r="H7" s="174"/>
      <c r="I7" s="174"/>
      <c r="J7" s="174"/>
      <c r="K7" s="174"/>
      <c r="L7" s="174"/>
      <c r="M7" s="174"/>
      <c r="N7" s="174"/>
      <c r="O7" s="174"/>
      <c r="P7" s="174"/>
      <c r="Q7" s="174"/>
      <c r="R7" s="174"/>
      <c r="S7" s="174"/>
      <c r="T7" s="174"/>
    </row>
    <row r="8" ht="19.5" customHeight="1" spans="1:20">
      <c r="A8" s="174" t="s">
        <v>187</v>
      </c>
      <c r="B8" s="174" t="s">
        <v>188</v>
      </c>
      <c r="C8" s="174" t="s">
        <v>189</v>
      </c>
      <c r="D8" s="174" t="s">
        <v>72</v>
      </c>
      <c r="E8" s="166" t="s">
        <v>73</v>
      </c>
      <c r="F8" s="166" t="s">
        <v>74</v>
      </c>
      <c r="G8" s="166" t="s">
        <v>82</v>
      </c>
      <c r="H8" s="166" t="s">
        <v>86</v>
      </c>
      <c r="I8" s="166" t="s">
        <v>90</v>
      </c>
      <c r="J8" s="166" t="s">
        <v>94</v>
      </c>
      <c r="K8" s="166" t="s">
        <v>98</v>
      </c>
      <c r="L8" s="166" t="s">
        <v>102</v>
      </c>
      <c r="M8" s="166" t="s">
        <v>105</v>
      </c>
      <c r="N8" s="166" t="s">
        <v>108</v>
      </c>
      <c r="O8" s="166" t="s">
        <v>111</v>
      </c>
      <c r="P8" s="166" t="s">
        <v>114</v>
      </c>
      <c r="Q8" s="166" t="s">
        <v>117</v>
      </c>
      <c r="R8" s="166" t="s">
        <v>120</v>
      </c>
      <c r="S8" s="166" t="s">
        <v>123</v>
      </c>
      <c r="T8" s="166" t="s">
        <v>126</v>
      </c>
    </row>
    <row r="9" ht="19.5" customHeight="1" spans="1:20">
      <c r="A9" s="174"/>
      <c r="B9" s="174"/>
      <c r="C9" s="174"/>
      <c r="D9" s="174" t="s">
        <v>190</v>
      </c>
      <c r="E9" s="168"/>
      <c r="F9" s="168"/>
      <c r="G9" s="168"/>
      <c r="H9" s="168"/>
      <c r="I9" s="168"/>
      <c r="J9" s="168"/>
      <c r="K9" s="168"/>
      <c r="L9" s="168"/>
      <c r="M9" s="168"/>
      <c r="N9" s="168"/>
      <c r="O9" s="168"/>
      <c r="P9" s="168"/>
      <c r="Q9" s="168"/>
      <c r="R9" s="168"/>
      <c r="S9" s="168"/>
      <c r="T9" s="168"/>
    </row>
    <row r="10" ht="19.5" customHeight="1" spans="1:20">
      <c r="A10" s="167"/>
      <c r="B10" s="167"/>
      <c r="C10" s="167"/>
      <c r="D10" s="167"/>
      <c r="E10" s="175"/>
      <c r="F10" s="175"/>
      <c r="G10" s="175"/>
      <c r="H10" s="175"/>
      <c r="I10" s="175"/>
      <c r="J10" s="175"/>
      <c r="K10" s="175"/>
      <c r="L10" s="175"/>
      <c r="M10" s="175"/>
      <c r="N10" s="175"/>
      <c r="O10" s="175"/>
      <c r="P10" s="175"/>
      <c r="Q10" s="175"/>
      <c r="R10" s="175"/>
      <c r="S10" s="175"/>
      <c r="T10" s="175"/>
    </row>
    <row r="11" ht="41" customHeight="1" spans="1:20">
      <c r="A11" s="170" t="s">
        <v>490</v>
      </c>
      <c r="B11" s="167"/>
      <c r="C11" s="167"/>
      <c r="D11" s="167"/>
      <c r="E11" s="167"/>
      <c r="F11" s="167"/>
      <c r="G11" s="167"/>
      <c r="H11" s="167"/>
      <c r="I11" s="167"/>
      <c r="J11" s="167"/>
      <c r="K11" s="167"/>
      <c r="L11" s="167"/>
      <c r="M11" s="167"/>
      <c r="N11" s="167"/>
      <c r="O11" s="167"/>
      <c r="P11" s="167"/>
      <c r="Q11" s="167"/>
      <c r="R11" s="167"/>
      <c r="S11" s="167"/>
      <c r="T11" s="16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48"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mark</cp:lastModifiedBy>
  <dcterms:created xsi:type="dcterms:W3CDTF">2025-09-29T07:05:00Z</dcterms:created>
  <dcterms:modified xsi:type="dcterms:W3CDTF">2025-10-20T03:23:14Z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6BEA3814087D41CE808EFB13023F0A0B_12</vt:lpwstr>
  </property>
  <property fmtid="{D5CDD505-2E9C-101B-9397-08002B2CF9AE}" pid="3" name="KSOProductBuildVer">
    <vt:lpwstr>2052-12.1.0.23125</vt:lpwstr>
  </property>
</Properties>
</file>