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 sheetId="12" r:id="rId12"/>
    <sheet name="GK13 2024年度部门整体支出绩效自评情况" sheetId="13" r:id="rId13"/>
    <sheet name="GK14 2024年度部门整体支出绩效自评表 " sheetId="36" r:id="rId14"/>
    <sheet name="GK15 2024年度项目支出绩效自评表-1 " sheetId="37" r:id="rId15"/>
    <sheet name="GK15 2024年度项目支出绩效自评表-2 " sheetId="38" r:id="rId16"/>
    <sheet name="GK15 2024年度项目支出绩效自评表-3 " sheetId="39" r:id="rId17"/>
    <sheet name="GK15 2024年度项目支出绩效自评表-4 " sheetId="40" r:id="rId18"/>
    <sheet name="GK15 2024年度项目支出绩效自评表-5 " sheetId="41" r:id="rId19"/>
    <sheet name="GK15 2024年度项目支出绩效自评表-6 " sheetId="42" r:id="rId20"/>
    <sheet name="GK15 2024年度项目支出绩效自评表-7 " sheetId="43" r:id="rId21"/>
    <sheet name="GK15 2024年度项目支出绩效自评表-8 " sheetId="44" r:id="rId22"/>
    <sheet name="GK15 2024年度项目支出绩效自评表-9 " sheetId="45" r:id="rId23"/>
    <sheet name="GK15 2024年度项目支出绩效自评表-10 " sheetId="46" r:id="rId24"/>
    <sheet name="GK15 2024年度项目支出绩效自评表-11 " sheetId="47" r:id="rId25"/>
    <sheet name="GK15 2024年度项目支出绩效自评表-12 " sheetId="48" r:id="rId26"/>
    <sheet name="GK15 2024年度项目支出绩效自评表-13 " sheetId="49" r:id="rId27"/>
    <sheet name="GK15 2024年度项目支出绩效自评表-14 " sheetId="50" r:id="rId28"/>
    <sheet name="GK15 2024年度项目支出绩效自评表-15 " sheetId="51" r:id="rId29"/>
    <sheet name="GK15 2024年度项目支出绩效自评表-16 " sheetId="52" r:id="rId30"/>
    <sheet name="GK15 2024年度项目支出绩效自评表-17 " sheetId="53" r:id="rId31"/>
    <sheet name="GK15 2024年度项目支出绩效自评表-18 " sheetId="54" r:id="rId32"/>
    <sheet name="GK15 2024年度项目支出绩效自评表-19 " sheetId="55" r:id="rId33"/>
    <sheet name="GK15 2024年度项目支出绩效自评表-20 " sheetId="56" r:id="rId34"/>
    <sheet name="GK15 2024年度项目支出绩效自评表-21 " sheetId="57" r:id="rId35"/>
  </sheets>
  <definedNames>
    <definedName name="地区名称">#REF!</definedName>
  </definedNames>
  <calcPr calcId="124519"/>
</workbook>
</file>

<file path=xl/calcChain.xml><?xml version="1.0" encoding="utf-8"?>
<calcChain xmlns="http://schemas.openxmlformats.org/spreadsheetml/2006/main">
  <c r="C9" i="57"/>
  <c r="D9"/>
  <c r="E9"/>
  <c r="H9"/>
  <c r="C12"/>
  <c r="I25"/>
  <c r="H9" i="56"/>
  <c r="I25"/>
  <c r="H9" i="55"/>
  <c r="I25"/>
  <c r="H9" i="54"/>
  <c r="I25"/>
  <c r="H9" i="53"/>
  <c r="I25"/>
  <c r="H9" i="52"/>
  <c r="I25"/>
  <c r="I25" i="51"/>
  <c r="I25" i="50"/>
  <c r="I25" i="49"/>
  <c r="I25" i="48"/>
  <c r="I25" i="47"/>
  <c r="I25" i="46"/>
  <c r="I25" i="45"/>
  <c r="H9" i="44"/>
  <c r="I27"/>
  <c r="H9" i="43"/>
  <c r="I26"/>
  <c r="H9" i="42"/>
  <c r="I25"/>
  <c r="H9" i="41"/>
  <c r="I27"/>
  <c r="H9" i="40"/>
  <c r="I25"/>
  <c r="H9" i="39"/>
  <c r="I25"/>
  <c r="D9" i="38"/>
  <c r="H9"/>
  <c r="D10"/>
  <c r="I25"/>
  <c r="H9" i="37"/>
  <c r="I25"/>
  <c r="F10" i="36"/>
  <c r="E13"/>
  <c r="E12" s="1"/>
  <c r="E10" s="1"/>
  <c r="G13"/>
  <c r="G12" s="1"/>
  <c r="G10" s="1"/>
  <c r="H13"/>
  <c r="H12" s="1"/>
  <c r="H10" s="1"/>
  <c r="O8" i="12"/>
  <c r="G8"/>
  <c r="C8" s="1"/>
  <c r="N8"/>
  <c r="K8"/>
  <c r="J8"/>
  <c r="F8"/>
  <c r="D8" s="1"/>
</calcChain>
</file>

<file path=xl/sharedStrings.xml><?xml version="1.0" encoding="utf-8"?>
<sst xmlns="http://schemas.openxmlformats.org/spreadsheetml/2006/main" count="3330" uniqueCount="770">
  <si>
    <t>收入支出决算表</t>
  </si>
  <si>
    <t>公开01表</t>
  </si>
  <si>
    <t>部门：安宁市公安局（本级）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</si>
  <si>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</si>
  <si>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</si>
  <si>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</si>
  <si>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</si>
  <si>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</si>
  <si>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</si>
  <si>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</si>
  <si>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</si>
  <si>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</si>
  <si>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</si>
  <si>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</si>
  <si>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</si>
  <si>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</si>
  <si>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</si>
  <si>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</si>
  <si>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</si>
  <si>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</si>
  <si>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</si>
  <si>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</si>
  <si>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</si>
  <si>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</si>
  <si>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</si>
  <si>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</si>
  <si>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</si>
  <si>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</si>
  <si>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</si>
  <si>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</si>
  <si>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</si>
  <si>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</si>
  <si>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</si>
  <si>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</si>
  <si>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</si>
  <si>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</si>
  <si>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</si>
  <si>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</si>
  <si>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</si>
  <si>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</si>
  <si>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</si>
  <si>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</si>
  <si>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</si>
  <si>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</si>
  <si>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</si>
  <si>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</si>
  <si>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</si>
  <si>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</si>
  <si>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</si>
  <si>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</si>
  <si>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</si>
  <si>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</si>
  <si>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</si>
  <si>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</si>
  <si>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</si>
  <si>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</si>
  <si>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</si>
  <si>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</si>
  <si>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</si>
  <si>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</si>
  <si>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</si>
  <si>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</si>
  <si>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</si>
  <si>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</si>
  <si>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</si>
  <si>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</si>
  <si>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</si>
  <si>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</si>
  <si>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</si>
  <si>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</si>
  <si>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</si>
  <si>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</si>
  <si>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</si>
  <si>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</si>
  <si>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</si>
  <si>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</si>
  <si>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</si>
  <si>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</si>
  <si>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</si>
  <si>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</si>
  <si>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</si>
  <si>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</si>
  <si>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</si>
  <si>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</si>
  <si>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</si>
  <si>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</si>
  <si>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</si>
  <si>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</si>
  <si>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</si>
  <si>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</si>
  <si>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</si>
  <si>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</si>
  <si>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</si>
  <si>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</si>
  <si>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</si>
  <si>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</si>
  <si>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</si>
  <si>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</si>
  <si>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</si>
  <si>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</si>
  <si>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</si>
  <si>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</si>
  <si>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</si>
  <si>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</si>
  <si>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</si>
  <si>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</si>
  <si>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</si>
  <si>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</si>
  <si>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</si>
  <si>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</si>
  <si>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</si>
  <si>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</si>
  <si>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</si>
  <si>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</si>
  <si>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</si>
  <si>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</si>
  <si>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</si>
  <si>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</si>
  <si>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</si>
  <si>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</si>
  <si>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</si>
  <si>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</si>
  <si>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</si>
  <si>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</si>
  <si>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</si>
  <si>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</si>
  <si>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</si>
  <si>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</si>
  <si>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</si>
  <si>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</si>
  <si>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</si>
  <si>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</si>
  <si>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</si>
  <si>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</si>
  <si>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行政运行</t>
  </si>
  <si>
    <t>2040202</t>
  </si>
  <si>
    <t>一般行政管理事务</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</si>
  <si>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</si>
  <si>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</si>
  <si>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</si>
  <si>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</si>
  <si>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</si>
  <si>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</si>
  <si>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</si>
  <si>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</si>
  <si>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</si>
  <si>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</si>
  <si>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</si>
  <si>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</si>
  <si>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</si>
  <si>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</si>
  <si>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</si>
  <si>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</si>
  <si>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</si>
  <si>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</si>
  <si>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</si>
  <si>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</si>
  <si>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</si>
  <si>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</si>
  <si>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</si>
  <si>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</si>
  <si>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</si>
  <si>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</si>
  <si>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</si>
  <si>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</si>
  <si>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</si>
  <si>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</si>
  <si>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</si>
  <si>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</si>
  <si>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</si>
  <si>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</si>
  <si>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</si>
  <si>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</si>
  <si>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</si>
  <si>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</si>
  <si>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</si>
  <si>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</si>
  <si>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</si>
  <si>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</si>
  <si>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</si>
  <si>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</si>
  <si>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</si>
  <si>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</si>
  <si>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</si>
  <si>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</si>
  <si>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</si>
  <si>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</si>
  <si>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</si>
  <si>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</si>
  <si>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</si>
  <si>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</si>
  <si>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</si>
  <si>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</si>
  <si>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</si>
  <si>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</si>
  <si>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</si>
  <si>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</si>
  <si>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</si>
  <si>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</si>
  <si>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</si>
  <si>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</si>
  <si>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</si>
  <si>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</si>
  <si>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</si>
  <si>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</si>
  <si>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</si>
  <si>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</si>
  <si>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</si>
  <si>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</si>
  <si>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</si>
  <si>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</si>
  <si>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</si>
  <si>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</si>
  <si>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</si>
  <si>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</si>
  <si>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</si>
  <si>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</si>
  <si>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2040221</t>
  </si>
  <si>
    <t>特别业务</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</si>
  <si>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</si>
  <si>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</si>
  <si>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</si>
  <si>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</si>
  <si>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</si>
  <si>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</si>
  <si>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</si>
  <si>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</si>
  <si>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</si>
  <si>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</si>
  <si>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</si>
  <si>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</si>
  <si>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</si>
  <si>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</si>
  <si>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</si>
  <si>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</si>
  <si>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</si>
  <si>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</si>
  <si>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</si>
  <si>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</si>
  <si>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</si>
  <si>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</si>
  <si>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</si>
  <si>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</si>
  <si>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</si>
  <si>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</si>
  <si>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</si>
  <si>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</si>
  <si>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</si>
  <si>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</si>
  <si>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</si>
  <si>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</si>
  <si>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</si>
  <si>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</si>
  <si>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</si>
  <si>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</si>
  <si>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</si>
  <si>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</si>
  <si>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</si>
  <si>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</si>
  <si>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</si>
  <si>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</si>
  <si>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</si>
  <si>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</si>
  <si>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</si>
  <si>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</si>
  <si>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</si>
  <si>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</si>
  <si>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</si>
  <si>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</si>
  <si>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</si>
  <si>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</si>
  <si>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</si>
  <si>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</si>
  <si>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</si>
  <si>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</si>
  <si>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</si>
  <si>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</si>
  <si>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</si>
  <si>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</si>
  <si>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</si>
  <si>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</si>
  <si>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</si>
  <si>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</si>
  <si>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</si>
  <si>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</si>
  <si>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</si>
  <si>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</si>
  <si>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</si>
  <si>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</si>
  <si>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</si>
  <si>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</si>
  <si>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</si>
  <si>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</si>
  <si>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</si>
  <si>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</si>
  <si>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</si>
  <si>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</si>
  <si>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</si>
  <si>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</si>
  <si>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</si>
  <si>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</si>
  <si>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</si>
  <si>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</si>
  <si>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</si>
  <si>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</si>
  <si>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</si>
  <si>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</si>
  <si>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</si>
  <si>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</si>
  <si>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</si>
  <si>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</si>
  <si>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</si>
  <si>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</si>
  <si>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</si>
  <si>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</si>
  <si>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</si>
  <si>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</si>
  <si>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</si>
  <si>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</si>
  <si>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</si>
  <si>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</si>
  <si>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</si>
  <si>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</si>
  <si>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</si>
  <si>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</si>
  <si>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</si>
  <si>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</si>
  <si>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</si>
  <si>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</si>
  <si>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</si>
  <si>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</si>
  <si>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</si>
  <si>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</si>
  <si>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</si>
  <si>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</si>
  <si>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</si>
  <si>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</si>
  <si>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</si>
  <si>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</si>
  <si>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</si>
  <si>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</si>
  <si>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</si>
  <si>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</si>
  <si>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</si>
  <si>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</si>
  <si>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</si>
  <si>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</si>
  <si>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</si>
  <si>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</si>
  <si>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</si>
  <si>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</si>
  <si>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</si>
  <si>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</si>
  <si>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</si>
  <si>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</si>
  <si>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</si>
  <si>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</si>
  <si>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</si>
  <si>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</si>
  <si>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</si>
  <si>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</si>
  <si>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</si>
  <si>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</si>
  <si>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</si>
  <si>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</si>
  <si>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</si>
  <si>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</si>
  <si>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</si>
  <si>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</si>
  <si>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</si>
  <si>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</si>
  <si>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</si>
  <si>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</si>
  <si>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</si>
  <si>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</si>
  <si>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</si>
  <si>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</si>
  <si>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</si>
  <si>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</si>
  <si>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</si>
  <si>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</si>
  <si>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</si>
  <si>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</si>
  <si>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</si>
  <si>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</si>
  <si>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</si>
  <si>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</si>
  <si>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</si>
  <si>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</si>
  <si>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</si>
  <si>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</si>
  <si>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</si>
  <si>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</si>
  <si>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</si>
  <si>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</si>
  <si>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</si>
  <si>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</si>
  <si>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</si>
  <si>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</si>
  <si>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</si>
  <si>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</si>
  <si>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</si>
  <si>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</si>
  <si>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</si>
  <si>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</si>
  <si>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</si>
  <si>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</si>
  <si>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</si>
  <si>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</si>
  <si>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</si>
  <si>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</si>
  <si>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</si>
  <si>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</si>
  <si>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</si>
  <si>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</si>
  <si>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</si>
  <si>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</si>
  <si>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</si>
  <si>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</si>
  <si>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</si>
  <si>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</si>
  <si>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</si>
  <si>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</si>
  <si>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</si>
  <si>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</si>
  <si>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</si>
  <si>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</si>
  <si>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</si>
  <si>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</si>
  <si>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</si>
  <si>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</si>
  <si>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</si>
  <si>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</si>
  <si>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</si>
  <si>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</si>
  <si>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</si>
  <si>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</si>
  <si>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</si>
  <si>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</si>
  <si>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</si>
  <si>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</si>
  <si>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</si>
  <si>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</si>
  <si>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</si>
  <si>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</si>
  <si>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</si>
  <si>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</si>
  <si>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</si>
  <si>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</si>
  <si>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</si>
  <si>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</si>
  <si>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</si>
  <si>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</si>
  <si>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</si>
  <si>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</si>
  <si>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</si>
  <si>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</si>
  <si>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</si>
  <si>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</si>
  <si>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</si>
  <si>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</si>
  <si>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</si>
  <si>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</si>
  <si>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</si>
  <si>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</si>
  <si>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</si>
  <si>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</si>
  <si>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</si>
  <si>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</si>
  <si>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</si>
  <si>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</si>
  <si>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</si>
  <si>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</si>
  <si>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</si>
  <si>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</si>
  <si>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</si>
  <si>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</si>
  <si>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</si>
  <si>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</si>
  <si>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</si>
  <si>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</si>
  <si>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</si>
  <si>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</si>
  <si>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</si>
  <si>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</si>
  <si>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</si>
  <si>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</si>
  <si>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</si>
  <si>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</si>
  <si>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</si>
  <si>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</si>
  <si>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</si>
  <si>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</si>
  <si>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</si>
  <si>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</si>
  <si>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</si>
  <si>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</si>
  <si>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</si>
  <si>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</si>
  <si>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</si>
  <si>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</si>
  <si>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</si>
  <si>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</si>
  <si>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部门：安宁市公安局（本级）</t>
    <phoneticPr fontId="9" type="noConversion"/>
  </si>
  <si>
    <t>2024年度部门整体支出绩效自评情况</t>
  </si>
  <si>
    <t>公开13表</t>
  </si>
  <si>
    <t xml:space="preserve"> 单位：万元</t>
  </si>
  <si>
    <t>一、部门基本情况</t>
  </si>
  <si>
    <t>（一）部门概况</t>
  </si>
  <si>
    <t>（二）部门绩效目标的设立情况</t>
  </si>
  <si>
    <t>（三）部门整体收支情况</t>
  </si>
  <si>
    <t>（四）部门预算管理制度建设情况</t>
  </si>
  <si>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</si>
  <si>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</si>
  <si>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</si>
  <si>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</si>
  <si>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</si>
  <si>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</si>
  <si>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</si>
  <si>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</si>
  <si>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</si>
  <si>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公开14表</t>
  </si>
  <si>
    <t>基本信息</t>
  </si>
  <si>
    <t>部门名称</t>
  </si>
  <si>
    <t>部门预算资金（万元）</t>
  </si>
  <si>
    <t>项目年度支出</t>
  </si>
  <si>
    <t>执行数（系统提取）</t>
  </si>
  <si>
    <t>执行率（%）</t>
  </si>
  <si>
    <t>备注</t>
  </si>
  <si>
    <t>年度资金总额</t>
  </si>
  <si>
    <t>其中：</t>
  </si>
  <si>
    <t>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</si>
  <si>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</si>
  <si>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</si>
  <si>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</si>
  <si>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</si>
  <si>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</si>
  <si>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</si>
  <si>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</si>
  <si>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</si>
  <si>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</si>
  <si>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</si>
  <si>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</si>
  <si>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</si>
  <si>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</si>
  <si>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</si>
  <si>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</si>
  <si>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t>
  </si>
  <si>
    <t>质量指标</t>
  </si>
  <si>
    <t>时效指标</t>
  </si>
  <si>
    <t>成本指标</t>
  </si>
  <si>
    <t>≥</t>
  </si>
  <si>
    <t>≤</t>
  </si>
  <si>
    <t>社会效益指标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</si>
  <si>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</si>
  <si>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</si>
  <si>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</si>
  <si>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</si>
  <si>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</si>
  <si>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</si>
  <si>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</si>
  <si>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</si>
  <si>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</si>
  <si>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</si>
  <si>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项目资金</t>
  </si>
  <si>
    <t>分值</t>
  </si>
  <si>
    <t>执行率</t>
  </si>
  <si>
    <t>得分</t>
  </si>
  <si>
    <t xml:space="preserve"> 非财政拨款</t>
  </si>
  <si>
    <t>预期目标</t>
  </si>
  <si>
    <t>实际完成情况</t>
  </si>
  <si>
    <t>年度总体目标</t>
  </si>
  <si>
    <t>年度指标值</t>
  </si>
  <si>
    <t>指标完成情况</t>
  </si>
  <si>
    <t>＝</t>
  </si>
  <si>
    <t>其他需要说明的事项</t>
  </si>
  <si>
    <t>总分</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</si>
  <si>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</si>
  <si>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</si>
  <si>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</si>
  <si>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</si>
  <si>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</si>
  <si>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r>
      <t>2024</t>
    </r>
    <r>
      <rPr>
        <sz val="12"/>
        <color rgb="FF000000"/>
        <rFont val="宋体"/>
        <family val="3"/>
        <charset val="134"/>
      </rPr>
      <t>年，在安宁市委、市政府和昆明市公安局党委的领导下，安宁市公安局深入贯彻落实习近平总书记关于新时代公安工作的重要论述和上级公安机关工作要求，忠诚履职、担当作为，全力以赴防风险、保安全、护稳定、促发展、推改革、正风纪，各项工作取得了新发展新进步，确保全市政治社会大局持续安全稳定。</t>
    </r>
    <phoneticPr fontId="9" type="noConversion"/>
  </si>
  <si>
    <r>
      <rPr>
        <sz val="12"/>
        <color rgb="FF000000"/>
        <rFont val="宋体"/>
        <family val="3"/>
        <charset val="134"/>
      </rPr>
      <t>安宁市公安局（本级）</t>
    </r>
    <r>
      <rPr>
        <sz val="12"/>
        <color rgb="FF000000"/>
        <rFont val="Times New Roman"/>
        <family val="1"/>
      </rPr>
      <t>2024</t>
    </r>
    <r>
      <rPr>
        <sz val="12"/>
        <color rgb="FF000000"/>
        <rFont val="宋体"/>
        <family val="3"/>
        <charset val="134"/>
      </rPr>
      <t>年一般公共预算财政拨款收入年初预算数</t>
    </r>
    <r>
      <rPr>
        <sz val="12"/>
        <color rgb="FF000000"/>
        <rFont val="Times New Roman"/>
        <family val="1"/>
      </rPr>
      <t>23,684.17</t>
    </r>
    <r>
      <rPr>
        <sz val="12"/>
        <color rgb="FF000000"/>
        <rFont val="宋体"/>
        <family val="3"/>
        <charset val="134"/>
      </rPr>
      <t>万元，年初结转结余预算数</t>
    </r>
    <r>
      <rPr>
        <sz val="12"/>
        <color rgb="FF000000"/>
        <rFont val="Times New Roman"/>
        <family val="1"/>
      </rPr>
      <t>817.53</t>
    </r>
    <r>
      <rPr>
        <sz val="12"/>
        <color rgb="FF000000"/>
        <rFont val="宋体"/>
        <family val="3"/>
        <charset val="134"/>
      </rPr>
      <t>万元，其中基本支出预算安排</t>
    </r>
    <r>
      <rPr>
        <sz val="12"/>
        <color rgb="FF000000"/>
        <rFont val="Times New Roman"/>
        <family val="1"/>
      </rPr>
      <t>22,411.29</t>
    </r>
    <r>
      <rPr>
        <sz val="12"/>
        <color rgb="FF000000"/>
        <rFont val="宋体"/>
        <family val="3"/>
        <charset val="134"/>
      </rPr>
      <t>万元，项目支出预算安排</t>
    </r>
    <r>
      <rPr>
        <sz val="12"/>
        <color rgb="FF000000"/>
        <rFont val="Times New Roman"/>
        <family val="1"/>
      </rPr>
      <t>2,090.41</t>
    </r>
    <r>
      <rPr>
        <sz val="12"/>
        <color rgb="FF000000"/>
        <rFont val="宋体"/>
        <family val="3"/>
        <charset val="134"/>
      </rPr>
      <t>万元。一般公共预算财政拨款收入预算同比上年度减少</t>
    </r>
    <r>
      <rPr>
        <sz val="12"/>
        <color rgb="FF000000"/>
        <rFont val="Times New Roman"/>
        <family val="1"/>
      </rPr>
      <t>713.48</t>
    </r>
    <r>
      <rPr>
        <sz val="12"/>
        <color rgb="FF000000"/>
        <rFont val="宋体"/>
        <family val="3"/>
        <charset val="134"/>
      </rPr>
      <t>万元、下降</t>
    </r>
    <r>
      <rPr>
        <sz val="12"/>
        <color rgb="FF000000"/>
        <rFont val="Times New Roman"/>
        <family val="1"/>
      </rPr>
      <t>2.92%</t>
    </r>
    <r>
      <rPr>
        <sz val="12"/>
        <color rgb="FF000000"/>
        <rFont val="宋体"/>
        <family val="3"/>
        <charset val="134"/>
      </rPr>
      <t>，其中基本支出预算同比上年度减少</t>
    </r>
    <r>
      <rPr>
        <sz val="12"/>
        <color rgb="FF000000"/>
        <rFont val="Times New Roman"/>
        <family val="1"/>
      </rPr>
      <t>86.36</t>
    </r>
    <r>
      <rPr>
        <sz val="12"/>
        <color rgb="FF000000"/>
        <rFont val="宋体"/>
        <family val="3"/>
        <charset val="134"/>
      </rPr>
      <t>万元、下降</t>
    </r>
    <r>
      <rPr>
        <sz val="12"/>
        <color rgb="FF000000"/>
        <rFont val="Times New Roman"/>
        <family val="1"/>
      </rPr>
      <t>0.38%</t>
    </r>
    <r>
      <rPr>
        <sz val="12"/>
        <color rgb="FF000000"/>
        <rFont val="宋体"/>
        <family val="3"/>
        <charset val="134"/>
      </rPr>
      <t>，主要原因是人员退休调出因此人员经费减少。项目支出预算同比上年度减少</t>
    </r>
    <r>
      <rPr>
        <sz val="12"/>
        <color rgb="FF000000"/>
        <rFont val="Times New Roman"/>
        <family val="1"/>
      </rPr>
      <t>222.26</t>
    </r>
    <r>
      <rPr>
        <sz val="12"/>
        <color rgb="FF000000"/>
        <rFont val="宋体"/>
        <family val="3"/>
        <charset val="134"/>
      </rPr>
      <t>万元、下降</t>
    </r>
    <r>
      <rPr>
        <sz val="12"/>
        <color rgb="FF000000"/>
        <rFont val="Times New Roman"/>
        <family val="1"/>
      </rPr>
      <t>9.61%</t>
    </r>
    <r>
      <rPr>
        <sz val="12"/>
        <color rgb="FF000000"/>
        <rFont val="宋体"/>
        <family val="3"/>
        <charset val="134"/>
      </rPr>
      <t>，主要原因是</t>
    </r>
    <r>
      <rPr>
        <sz val="12"/>
        <color rgb="FF000000"/>
        <rFont val="Times New Roman"/>
        <family val="1"/>
      </rPr>
      <t>2024</t>
    </r>
    <r>
      <rPr>
        <sz val="12"/>
        <color rgb="FF000000"/>
        <rFont val="宋体"/>
        <family val="3"/>
        <charset val="134"/>
      </rPr>
      <t>年通过统筹规划资金，精简项目，压减重点项目经费，降低项目支出预算。</t>
    </r>
    <r>
      <rPr>
        <sz val="12"/>
        <color rgb="FF000000"/>
        <rFont val="Times New Roman"/>
        <family val="1"/>
      </rPr>
      <t>2024</t>
    </r>
    <r>
      <rPr>
        <sz val="12"/>
        <color rgb="FF000000"/>
        <rFont val="宋体"/>
        <family val="3"/>
        <charset val="134"/>
      </rPr>
      <t>年收入合计</t>
    </r>
    <r>
      <rPr>
        <sz val="12"/>
        <color rgb="FF000000"/>
        <rFont val="Times New Roman"/>
        <family val="1"/>
      </rPr>
      <t>23,738.46</t>
    </r>
    <r>
      <rPr>
        <sz val="12"/>
        <color rgb="FF000000"/>
        <rFont val="宋体"/>
        <family val="3"/>
        <charset val="134"/>
      </rPr>
      <t>万元。其中：财政拨款收入</t>
    </r>
    <r>
      <rPr>
        <sz val="12"/>
        <color rgb="FF000000"/>
        <rFont val="Times New Roman"/>
        <family val="1"/>
      </rPr>
      <t>23,506.52</t>
    </r>
    <r>
      <rPr>
        <sz val="12"/>
        <color rgb="FF000000"/>
        <rFont val="宋体"/>
        <family val="3"/>
        <charset val="134"/>
      </rPr>
      <t>万元，其他收入</t>
    </r>
    <r>
      <rPr>
        <sz val="12"/>
        <color rgb="FF000000"/>
        <rFont val="Times New Roman"/>
        <family val="1"/>
      </rPr>
      <t>48.20</t>
    </r>
    <r>
      <rPr>
        <sz val="12"/>
        <color rgb="FF000000"/>
        <rFont val="宋体"/>
        <family val="3"/>
        <charset val="134"/>
      </rPr>
      <t>万元。与年初预算相比，收入合计减少</t>
    </r>
    <r>
      <rPr>
        <sz val="12"/>
        <color rgb="FF000000"/>
        <rFont val="Times New Roman"/>
        <family val="1"/>
      </rPr>
      <t>763.24</t>
    </r>
    <r>
      <rPr>
        <sz val="12"/>
        <color rgb="FF000000"/>
        <rFont val="宋体"/>
        <family val="3"/>
        <charset val="134"/>
      </rPr>
      <t>万元，下降</t>
    </r>
    <r>
      <rPr>
        <sz val="12"/>
        <color rgb="FF000000"/>
        <rFont val="Times New Roman"/>
        <family val="1"/>
      </rPr>
      <t>3.12%</t>
    </r>
    <r>
      <rPr>
        <sz val="12"/>
        <color rgb="FF000000"/>
        <rFont val="宋体"/>
        <family val="3"/>
        <charset val="134"/>
      </rPr>
      <t>。其中：一般公共预算财政拨款收入比预算减少</t>
    </r>
    <r>
      <rPr>
        <sz val="12"/>
        <color rgb="FF000000"/>
        <rFont val="Times New Roman"/>
        <family val="1"/>
      </rPr>
      <t>362.65</t>
    </r>
    <r>
      <rPr>
        <sz val="12"/>
        <color rgb="FF000000"/>
        <rFont val="宋体"/>
        <family val="3"/>
        <charset val="134"/>
      </rPr>
      <t>万元，下降</t>
    </r>
    <r>
      <rPr>
        <sz val="12"/>
        <color rgb="FF000000"/>
        <rFont val="Times New Roman"/>
        <family val="1"/>
      </rPr>
      <t>1.53%</t>
    </r>
    <r>
      <rPr>
        <sz val="12"/>
        <color rgb="FF000000"/>
        <rFont val="宋体"/>
        <family val="3"/>
        <charset val="134"/>
      </rPr>
      <t>；其他收入增加</t>
    </r>
    <r>
      <rPr>
        <sz val="12"/>
        <color rgb="FF000000"/>
        <rFont val="Times New Roman"/>
        <family val="1"/>
      </rPr>
      <t>48.20</t>
    </r>
    <r>
      <rPr>
        <sz val="12"/>
        <color rgb="FF000000"/>
        <rFont val="宋体"/>
        <family val="3"/>
        <charset val="134"/>
      </rPr>
      <t>万元，增长</t>
    </r>
    <r>
      <rPr>
        <sz val="12"/>
        <color rgb="FF000000"/>
        <rFont val="Times New Roman"/>
        <family val="1"/>
      </rPr>
      <t>100.00%</t>
    </r>
    <r>
      <rPr>
        <sz val="12"/>
        <color rgb="FF000000"/>
        <rFont val="宋体"/>
        <family val="3"/>
        <charset val="134"/>
      </rPr>
      <t>。主要原因是按照政府过</t>
    </r>
    <r>
      <rPr>
        <sz val="12"/>
        <color rgb="FF000000"/>
        <rFont val="Times New Roman"/>
        <family val="1"/>
      </rPr>
      <t>“</t>
    </r>
    <r>
      <rPr>
        <sz val="12"/>
        <color rgb="FF000000"/>
        <rFont val="宋体"/>
        <family val="3"/>
        <charset val="134"/>
      </rPr>
      <t>紧日子</t>
    </r>
    <r>
      <rPr>
        <sz val="12"/>
        <color rgb="FF000000"/>
        <rFont val="Times New Roman"/>
        <family val="1"/>
      </rPr>
      <t>”</t>
    </r>
    <r>
      <rPr>
        <sz val="12"/>
        <color rgb="FF000000"/>
        <rFont val="宋体"/>
        <family val="3"/>
        <charset val="134"/>
      </rPr>
      <t>的要求，压减各项一般性支出，故一般公共预算财政拨款收入相比预算数减少；其他收入为本年度非财政拨款收入的单位资金，未列入预算。</t>
    </r>
    <r>
      <rPr>
        <sz val="12"/>
        <color rgb="FF000000"/>
        <rFont val="宋体"/>
        <family val="3"/>
        <charset val="134"/>
      </rPr>
      <t>安宁市公安局（本级）</t>
    </r>
    <r>
      <rPr>
        <sz val="12"/>
        <color rgb="FF000000"/>
        <rFont val="Times New Roman"/>
        <family val="1"/>
      </rPr>
      <t xml:space="preserve"> 2024</t>
    </r>
    <r>
      <rPr>
        <sz val="12"/>
        <color rgb="FF000000"/>
        <rFont val="宋体"/>
        <family val="3"/>
        <charset val="134"/>
      </rPr>
      <t>年度支出合计</t>
    </r>
    <r>
      <rPr>
        <sz val="12"/>
        <color rgb="FF000000"/>
        <rFont val="Times New Roman"/>
        <family val="1"/>
      </rPr>
      <t>23,599.42</t>
    </r>
    <r>
      <rPr>
        <sz val="12"/>
        <color rgb="FF000000"/>
        <rFont val="宋体"/>
        <family val="3"/>
        <charset val="134"/>
      </rPr>
      <t>万元。其中：基本支出</t>
    </r>
    <r>
      <rPr>
        <sz val="12"/>
        <color rgb="FF000000"/>
        <rFont val="Times New Roman"/>
        <family val="1"/>
      </rPr>
      <t>21,222.94</t>
    </r>
    <r>
      <rPr>
        <sz val="12"/>
        <color rgb="FF000000"/>
        <rFont val="宋体"/>
        <family val="3"/>
        <charset val="134"/>
      </rPr>
      <t>万元，项目支出</t>
    </r>
    <r>
      <rPr>
        <sz val="12"/>
        <color rgb="FF000000"/>
        <rFont val="Times New Roman"/>
        <family val="1"/>
      </rPr>
      <t>2,376.47</t>
    </r>
    <r>
      <rPr>
        <sz val="12"/>
        <color rgb="FF000000"/>
        <rFont val="宋体"/>
        <family val="3"/>
        <charset val="134"/>
      </rPr>
      <t>万元。与年初预算相比，支出合计减少</t>
    </r>
    <r>
      <rPr>
        <sz val="12"/>
        <color rgb="FF000000"/>
        <rFont val="Times New Roman"/>
        <family val="1"/>
      </rPr>
      <t>902.28</t>
    </r>
    <r>
      <rPr>
        <sz val="12"/>
        <color rgb="FF000000"/>
        <rFont val="宋体"/>
        <family val="3"/>
        <charset val="134"/>
      </rPr>
      <t>万元，下降</t>
    </r>
    <r>
      <rPr>
        <sz val="12"/>
        <color rgb="FF000000"/>
        <rFont val="Times New Roman"/>
        <family val="1"/>
      </rPr>
      <t>3.68%</t>
    </r>
    <r>
      <rPr>
        <sz val="12"/>
        <color rgb="FF000000"/>
        <rFont val="宋体"/>
        <family val="3"/>
        <charset val="134"/>
      </rPr>
      <t>。其中：基本支出减少</t>
    </r>
    <r>
      <rPr>
        <sz val="12"/>
        <color rgb="FF000000"/>
        <rFont val="Times New Roman"/>
        <family val="1"/>
      </rPr>
      <t>1,188.35</t>
    </r>
    <r>
      <rPr>
        <sz val="12"/>
        <color rgb="FF000000"/>
        <rFont val="宋体"/>
        <family val="3"/>
        <charset val="134"/>
      </rPr>
      <t>万元，下降</t>
    </r>
    <r>
      <rPr>
        <sz val="12"/>
        <color rgb="FF000000"/>
        <rFont val="Times New Roman"/>
        <family val="1"/>
      </rPr>
      <t>5.30%</t>
    </r>
    <r>
      <rPr>
        <sz val="12"/>
        <color rgb="FF000000"/>
        <rFont val="宋体"/>
        <family val="3"/>
        <charset val="134"/>
      </rPr>
      <t>；项目支出增加</t>
    </r>
    <r>
      <rPr>
        <sz val="12"/>
        <color rgb="FF000000"/>
        <rFont val="Times New Roman"/>
        <family val="1"/>
      </rPr>
      <t>286.06</t>
    </r>
    <r>
      <rPr>
        <sz val="12"/>
        <color rgb="FF000000"/>
        <rFont val="宋体"/>
        <family val="3"/>
        <charset val="134"/>
      </rPr>
      <t>万元，增长</t>
    </r>
    <r>
      <rPr>
        <sz val="12"/>
        <color rgb="FF000000"/>
        <rFont val="Times New Roman"/>
        <family val="1"/>
      </rPr>
      <t>13.68%</t>
    </r>
    <r>
      <rPr>
        <sz val="12"/>
        <color rgb="FF000000"/>
        <rFont val="宋体"/>
        <family val="3"/>
        <charset val="134"/>
      </rPr>
      <t>。主要原因是按照政府过</t>
    </r>
    <r>
      <rPr>
        <sz val="12"/>
        <color rgb="FF000000"/>
        <rFont val="Times New Roman"/>
        <family val="1"/>
      </rPr>
      <t>“</t>
    </r>
    <r>
      <rPr>
        <sz val="12"/>
        <color rgb="FF000000"/>
        <rFont val="宋体"/>
        <family val="3"/>
        <charset val="134"/>
      </rPr>
      <t>紧日子</t>
    </r>
    <r>
      <rPr>
        <sz val="12"/>
        <color rgb="FF000000"/>
        <rFont val="Times New Roman"/>
        <family val="1"/>
      </rPr>
      <t>”</t>
    </r>
    <r>
      <rPr>
        <sz val="12"/>
        <color rgb="FF000000"/>
        <rFont val="宋体"/>
        <family val="3"/>
        <charset val="134"/>
      </rPr>
      <t xml:space="preserve">的要求，压减各项一般性支出，故基本支出相比预算数减少；转移支付等上级专款项目支出未纳入年初预算，因此项目支出比年初预算数增加。
</t>
    </r>
    <phoneticPr fontId="9" type="noConversion"/>
  </si>
  <si>
    <r>
      <rPr>
        <sz val="12"/>
        <color rgb="FF000000"/>
        <rFont val="宋体"/>
        <family val="3"/>
        <charset val="134"/>
      </rPr>
      <t>（五）严控</t>
    </r>
    <r>
      <rPr>
        <sz val="12"/>
        <color rgb="FF000000"/>
        <rFont val="Times New Roman"/>
        <family val="1"/>
      </rPr>
      <t>“</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宋体"/>
        <family val="3"/>
        <charset val="134"/>
      </rPr>
      <t>支出情况</t>
    </r>
    <phoneticPr fontId="9" type="noConversion"/>
  </si>
  <si>
    <r>
      <rPr>
        <sz val="12"/>
        <color rgb="FF000000"/>
        <rFont val="宋体"/>
        <family val="3"/>
        <charset val="134"/>
      </rPr>
      <t>按照财政预算绩效管理相关要求，我局认真分析预算执行情况并从基础工作、绩效目标管理和绩效评价管理等方面对照检查，</t>
    </r>
    <r>
      <rPr>
        <sz val="12"/>
        <color rgb="FF000000"/>
        <rFont val="Times New Roman"/>
        <family val="1"/>
      </rPr>
      <t xml:space="preserve"> </t>
    </r>
    <r>
      <rPr>
        <sz val="12"/>
        <color rgb="FF000000"/>
        <rFont val="宋体"/>
        <family val="3"/>
        <charset val="134"/>
      </rPr>
      <t>发现未建立健全预算管理的相关制度、未建立运行绩效问责等机制。针对这些存在的问题，我们在今后工作中将加强政策学习，提高思想认识。还要建立规范完整的内控体系，组织相关人员认真学习《中华人民共和国预算法》等相关法律法规和制度，提高单位领导对全面预算的重视程度，加强财务人员的预算意识，坚持先有预算、后有支出，没有预算不得支出的原则。预算编制前要根据年度内我单位可预见的工作任务，确定年度预算目标，细化预算指标，科学合理编制部门预算，推进预算编制的科学化、准确化。年度预算编制后，结合实际情况，定期做好预算跟踪，掌握预算执行进度，及时找出预算实际执行情况与预算目标之间存在的差距，为下一次科学、准确地编制部门预算积累经验。</t>
    </r>
    <phoneticPr fontId="9" type="noConversion"/>
  </si>
  <si>
    <r>
      <rPr>
        <sz val="12"/>
        <color rgb="FF000000"/>
        <rFont val="宋体"/>
        <family val="3"/>
        <charset val="134"/>
      </rPr>
      <t>存在的问题：按照财政预算绩效管理相关要求，我局认真分析预算执行情况并从基础工作、绩效目标管理和绩效评价管理等方面对照检查，</t>
    </r>
    <r>
      <rPr>
        <sz val="12"/>
        <color rgb="FF000000"/>
        <rFont val="Times New Roman"/>
        <family val="1"/>
      </rPr>
      <t xml:space="preserve"> </t>
    </r>
    <r>
      <rPr>
        <sz val="12"/>
        <color rgb="FF000000"/>
        <rFont val="宋体"/>
        <family val="3"/>
        <charset val="134"/>
      </rPr>
      <t>发现一是未建立健全预算管理的相关制度、未建立运行绩效问责等机制；二是下半年转移支付资金下达时间晚，当年无法形成支出，影响当年转移支付资金支出进度。</t>
    </r>
    <r>
      <rPr>
        <sz val="12"/>
        <color rgb="FF000000"/>
        <rFont val="Times New Roman"/>
        <family val="1"/>
      </rPr>
      <t xml:space="preserve">                                                                                                                                                                                                                                                                                         </t>
    </r>
    <r>
      <rPr>
        <sz val="12"/>
        <color rgb="FF000000"/>
        <rFont val="宋体"/>
        <family val="3"/>
        <charset val="134"/>
      </rPr>
      <t>整改情况：一是进一步提高各部门对绩效管理重要性的认识，引导各部门树立</t>
    </r>
    <r>
      <rPr>
        <sz val="12"/>
        <color rgb="FF000000"/>
        <rFont val="Times New Roman"/>
        <family val="1"/>
      </rPr>
      <t>“</t>
    </r>
    <r>
      <rPr>
        <sz val="12"/>
        <color rgb="FF000000"/>
        <rFont val="宋体"/>
        <family val="3"/>
        <charset val="134"/>
      </rPr>
      <t>花钱必问效、无效必问责</t>
    </r>
    <r>
      <rPr>
        <sz val="12"/>
        <color rgb="FF000000"/>
        <rFont val="Times New Roman"/>
        <family val="1"/>
      </rPr>
      <t>”</t>
    </r>
    <r>
      <rPr>
        <sz val="12"/>
        <color rgb="FF000000"/>
        <rFont val="宋体"/>
        <family val="3"/>
        <charset val="134"/>
      </rPr>
      <t>的绩效理念；二是通过开展绩效评价，反复验证已建立绩效指标体系的科学性、合理性，并逐步修正完善能体现公安保障能力和队伍建设工作特点的各类评价标准，进一步健全完善绩效指标体系；三是今后需积极与财政和上级部门沟通协调，做好资金分配的前期准备工作，加快资金分配效率和支出进度。</t>
    </r>
    <phoneticPr fontId="9" type="noConversion"/>
  </si>
  <si>
    <r>
      <rPr>
        <sz val="12"/>
        <color rgb="FF000000"/>
        <rFont val="宋体"/>
        <family val="3"/>
        <charset val="134"/>
      </rPr>
      <t>安宁市公安局在进行</t>
    </r>
    <r>
      <rPr>
        <sz val="12"/>
        <color rgb="FF000000"/>
        <rFont val="Times New Roman"/>
        <family val="1"/>
      </rPr>
      <t>2024</t>
    </r>
    <r>
      <rPr>
        <sz val="12"/>
        <color rgb="FF000000"/>
        <rFont val="宋体"/>
        <family val="3"/>
        <charset val="134"/>
      </rPr>
      <t>年预算绩效自评工作中总结出预算绩效管理是以结果为导向的预算管理模式，强调的是预算支出的责任和效率，进行这项工作是为了强化绩效理念和支出责任，提高财政资金的使用效率。因此安宁市公安局在预算安排时更加注重绩效目标，做到</t>
    </r>
    <r>
      <rPr>
        <sz val="12"/>
        <color rgb="FF000000"/>
        <rFont val="Times New Roman"/>
        <family val="1"/>
      </rPr>
      <t>“</t>
    </r>
    <r>
      <rPr>
        <sz val="12"/>
        <color rgb="FF000000"/>
        <rFont val="宋体"/>
        <family val="3"/>
        <charset val="134"/>
      </rPr>
      <t>花钱必问效</t>
    </r>
    <r>
      <rPr>
        <sz val="12"/>
        <color rgb="FF000000"/>
        <rFont val="Times New Roman"/>
        <family val="1"/>
      </rPr>
      <t>”</t>
    </r>
    <r>
      <rPr>
        <sz val="12"/>
        <color rgb="FF000000"/>
        <rFont val="宋体"/>
        <family val="3"/>
        <charset val="134"/>
      </rPr>
      <t>，具体执行过程中严格按照既定目标实施，保证专款专用，用好每一分钱。同时根据绩效反馈优化单位资金使用流程，加强监督，提高财政资金使用效率，及时保障工作中急需的项目，提升财政资金使用效益。这项工作的开展不仅仅是财务部门能够完成的，而是应该完善内控管理制度，把预算绩效工作任务分解到各相关职能部门，结合各相关职能部门的工作实际准备绩效自评所需要的相关佐证材料，列出资料清单，撰写绩效自评报告并汇总形成内容完善的自评报告。根据评价结果改进管理措施，完善管理办法，调整和优化我单位预算支出结构，合理配置资源。</t>
    </r>
    <phoneticPr fontId="9" type="noConversion"/>
  </si>
  <si>
    <t>加强组织领导，根据要求结合实际分别成立项目工作组，并明确责任与分工，确保项目管理工作有效推进；同时加强各项经费绩效跟踪管理，增强支出责任和效率意识，提高财政资金使用绩效和科学化精细化管理水平。</t>
    <phoneticPr fontId="9" type="noConversion"/>
  </si>
  <si>
    <t>无</t>
    <phoneticPr fontId="9" type="noConversion"/>
  </si>
  <si>
    <t>部门：安宁市公安局（本级）</t>
    <phoneticPr fontId="9" type="noConversion"/>
  </si>
  <si>
    <t>是/否</t>
  </si>
  <si>
    <t>为贯彻落实习近平总书记考察云南重要讲话精神，加快发展新能源汽车产业，按照昆明市人民政府办公室《关于印发昆明市加快新能源汽车产业发展和推广应用若干政策（试行）的通知》（昆政办发[2020]43号）及昆明市公安局《关于对全市公安机关1000辆新能源执法执勤车采购任务进行立项督办的通知》要求，安宁市公安局需租赁新能源汽车20辆，租赁合约期5年，每年租金108.94万元。</t>
  </si>
  <si>
    <t>本单位2024年度无国有资本经营预算财政拨款收入，《国有资本经营预算财政拨款收入支出决算表》为空表。</t>
    <phoneticPr fontId="9" type="noConversion"/>
  </si>
  <si>
    <r>
      <t>1.</t>
    </r>
    <r>
      <rPr>
        <sz val="12"/>
        <color rgb="FF000000"/>
        <rFont val="宋体"/>
        <family val="3"/>
        <charset val="134"/>
      </rPr>
      <t>制定年度工作计划。警务保障室（财务）结合预算绩效管理工作要求，综合考虑评价数量、评价重点及评价范畴等情况，组织各部门制定当年度绩效自评工作计划。</t>
    </r>
    <r>
      <rPr>
        <sz val="12"/>
        <color rgb="FF000000"/>
        <rFont val="Times New Roman"/>
        <family val="1"/>
      </rPr>
      <t xml:space="preserve">                                                                                                                                                                                                                                                 2.</t>
    </r>
    <r>
      <rPr>
        <sz val="12"/>
        <color rgb="FF000000"/>
        <rFont val="宋体"/>
        <family val="3"/>
        <charset val="134"/>
      </rPr>
      <t>确定评价对象。由各部门根据年度绩效自评工作计划，提出年度绩效评价对象建议，报警务保障室（财务）汇总后确定年度绩效评价对象，并向市财政局报送当年拟开展绩效自评的项目。评价对象确定后，原则上不再进行调整。</t>
    </r>
    <r>
      <rPr>
        <sz val="12"/>
        <color rgb="FF000000"/>
        <rFont val="Times New Roman"/>
        <family val="1"/>
      </rPr>
      <t xml:space="preserve">                                                                                                                                         3.</t>
    </r>
    <r>
      <rPr>
        <sz val="12"/>
        <color rgb="FF000000"/>
        <rFont val="宋体"/>
        <family val="3"/>
        <charset val="134"/>
      </rPr>
      <t>部署绩效自评工作。警务保障室（财务）根据年度绩效自评工作计划、评价对象及预算绩效管理要求，制定并印发绩效自评通知，明确评价依据、任务、时间、人员等事项。召开年度绩效自评工作部署会，组织开展相关培训。</t>
    </r>
    <phoneticPr fontId="9" type="noConversion"/>
  </si>
  <si>
    <r>
      <t>1.</t>
    </r>
    <r>
      <rPr>
        <sz val="12"/>
        <color rgb="FF000000"/>
        <rFont val="宋体"/>
        <family val="3"/>
        <charset val="134"/>
      </rPr>
      <t>项目实施部门绩效自评。项目实施部门应指定熟悉项目情况的项目负责人和相关工作人员，按照绩效自评报告范本中明确的内容，准备绩效自评所需要的相关佐证材料，列出资料清单，撰写绩效自评报告，报送警务保障室（财务）。各部门应确保报送数据材料的真实性、准确性和完整性，并对所报送材料的真实性、准确性和完整性负责。</t>
    </r>
    <r>
      <rPr>
        <sz val="12"/>
        <color rgb="FF000000"/>
        <rFont val="Times New Roman"/>
        <family val="1"/>
      </rPr>
      <t xml:space="preserve">                                                                                                                                                                                                      2.</t>
    </r>
    <r>
      <rPr>
        <sz val="12"/>
        <color rgb="FF000000"/>
        <rFont val="宋体"/>
        <family val="3"/>
        <charset val="134"/>
      </rPr>
      <t>收集与审核资料。警务保障室（财务）根据各部门提供的绩效自评报告和相关佐证材料的基础上，结合评价对象实际情况补充收集相关佐证资料，并对所有资料进行核实和全面分析，对重要的和存在疑问的基础数据资料进一步核实确认。</t>
    </r>
    <r>
      <rPr>
        <sz val="12"/>
        <color rgb="FF000000"/>
        <rFont val="Times New Roman"/>
        <family val="1"/>
      </rPr>
      <t xml:space="preserve">                                                                                                                                                                       3.</t>
    </r>
    <r>
      <rPr>
        <sz val="12"/>
        <color rgb="FF000000"/>
        <rFont val="宋体"/>
        <family val="3"/>
        <charset val="134"/>
      </rPr>
      <t>召开绩效评价预备会。警务保障室（财务）根据各部门准备的评价资料，组织召开预备会，细化评价指标，明确指标权重和评分标准，完善评价指标体系、形成初步评价结论。</t>
    </r>
    <r>
      <rPr>
        <sz val="12"/>
        <color rgb="FF000000"/>
        <rFont val="Times New Roman"/>
        <family val="1"/>
      </rPr>
      <t xml:space="preserve">                                                                                                                                                                                                                               4.</t>
    </r>
    <r>
      <rPr>
        <sz val="12"/>
        <color rgb="FF000000"/>
        <rFont val="宋体"/>
        <family val="3"/>
        <charset val="134"/>
      </rPr>
      <t>出具评价意见。在完成绩效评价预备会的基础上，预算绩效评价工作小组会同各部门，召开项目绩效评价会，通过听取项目实施部门汇报、质询等方式，对照该项目绩效评价指标进行综合评价。在预算绩效评价工作小组成员独立评分基础上，讨论形成工作组意见。</t>
    </r>
    <phoneticPr fontId="9" type="noConversion"/>
  </si>
  <si>
    <t>无</t>
  </si>
  <si>
    <t>是</t>
  </si>
  <si>
    <t>人民群众是否满意</t>
  </si>
  <si>
    <t>对公安机关办案业务和装备经费保障力度持续加强</t>
  </si>
  <si>
    <t>进一步提升执法办案的能力</t>
  </si>
  <si>
    <t>化解社会矛盾</t>
  </si>
  <si>
    <t>效益指标</t>
  </si>
  <si>
    <t>%</t>
  </si>
  <si>
    <t>预算执行率</t>
  </si>
  <si>
    <t>天</t>
  </si>
  <si>
    <t>出入境业务办理时效</t>
  </si>
  <si>
    <t>公安装备采购及时性</t>
  </si>
  <si>
    <t>禁毒工作综合监测考核</t>
  </si>
  <si>
    <t>协调督导事项化解率</t>
  </si>
  <si>
    <t>建设工程项目验收合格率</t>
  </si>
  <si>
    <t>人</t>
  </si>
  <si>
    <t>驻所医生和护士</t>
  </si>
  <si>
    <t>看守所在押人员关押量</t>
  </si>
  <si>
    <t>村级警务助理和护村队员人数</t>
  </si>
  <si>
    <t>个</t>
  </si>
  <si>
    <t>人脸识别系统建设完成小区数量</t>
  </si>
  <si>
    <t>建设基层管控中心</t>
  </si>
  <si>
    <t>2024年，在安宁市委、市政府和昆明市公安局党委的领导下，安宁市公安局深入贯彻落实习近平总书记关于新时代公安工作的重要论述和上级公安机关工作要求，忠诚履职、担当作为，全力以赴防风险、保安全、护稳定、促发展、推改革、正风纪，各项工作取得了新发展新进步，确保全市政治社会大局持续安全稳定。</t>
  </si>
  <si>
    <t>+327.61</t>
    <phoneticPr fontId="9" type="noConversion"/>
  </si>
  <si>
    <r>
      <t>+</t>
    </r>
    <r>
      <rPr>
        <sz val="12"/>
        <color rgb="FF000000"/>
        <rFont val="宋体"/>
        <family val="3"/>
        <charset val="134"/>
        <scheme val="minor"/>
      </rPr>
      <t>327.61</t>
    </r>
    <phoneticPr fontId="9" type="noConversion"/>
  </si>
  <si>
    <t>2024年度资金总额执行数23,599.42万元（其中：财政拨款执行数23,506.52万元，单位资金项目支出执行数92.90万元），年度资金总额执行率99.82%。2024年项目支出年度执行数2,376.48万元（其中：财政项目支出执行数2,283.58万元，单位资金系统执行数92.89万元）项目支出执行率98.28%。</t>
  </si>
  <si>
    <t>情况说明</t>
  </si>
  <si>
    <t>预算确定数</t>
  </si>
  <si>
    <t>预算调整数</t>
  </si>
  <si>
    <t>年初预算数</t>
  </si>
  <si>
    <t>安宁市公安局</t>
  </si>
  <si>
    <t>部门：安宁市公安局</t>
  </si>
  <si>
    <t>优（自评等级）</t>
  </si>
  <si>
    <t>是</t>
    <phoneticPr fontId="9" type="noConversion"/>
  </si>
  <si>
    <t>接受慰问的道德模范是否满意</t>
  </si>
  <si>
    <t>引导人们争做崇高道德的践行者、文明风尚的维护者和美好生活的创造能力</t>
  </si>
  <si>
    <t>万元</t>
  </si>
  <si>
    <t>慰问金额</t>
  </si>
  <si>
    <t>慰问及时率</t>
  </si>
  <si>
    <t>慰问人数</t>
  </si>
  <si>
    <t>为充分体现全社会对道德模范的尊敬和关爱，弘扬时代新风，营造崇德向善的浓厚氛围。</t>
  </si>
  <si>
    <t>全年执行数</t>
  </si>
  <si>
    <t>安宁市公安局（本级）</t>
  </si>
  <si>
    <t>实施单位</t>
  </si>
  <si>
    <t>2024年春节、中秋节道德模范身边好人慰问经费</t>
  </si>
  <si>
    <t>是</t>
    <phoneticPr fontId="9" type="noConversion"/>
  </si>
  <si>
    <t>离退休干部是否满意</t>
  </si>
  <si>
    <t>是</t>
    <phoneticPr fontId="9" type="noConversion"/>
  </si>
  <si>
    <t>充分发挥示范点的典型引领的能力</t>
  </si>
  <si>
    <t>离退休党支部书记补贴经费</t>
  </si>
  <si>
    <t>退休支部数量</t>
  </si>
  <si>
    <t>离退休党支部书记补贴和工作专项经费</t>
  </si>
  <si>
    <t>受嘉奖职工是否满意</t>
  </si>
  <si>
    <t>激发工作热情和斗志的能力</t>
  </si>
  <si>
    <t>奖励金额</t>
  </si>
  <si>
    <t>奖励金发放及时率</t>
  </si>
  <si>
    <t>奖励人数</t>
  </si>
  <si>
    <t>2023年度考核优秀及三等功表彰奖励经费</t>
  </si>
  <si>
    <t>救助对象是否满意</t>
  </si>
  <si>
    <t>维护社会稳定发展的能力</t>
  </si>
  <si>
    <t>救助金额</t>
  </si>
  <si>
    <t>资金救助及时率</t>
  </si>
  <si>
    <t>救助人数</t>
  </si>
  <si>
    <t>为切实做好司法过程中对困难群众的救助工作，有效维护当事人合法权益，保障社会公平正义，促进社会和谐稳定，安宁市委政法委根据工作推进情况，拨付安宁市公安局司法救助工作经费4.00万元。</t>
  </si>
  <si>
    <t>司法救助资金</t>
  </si>
  <si>
    <t>在押人员是否满意</t>
  </si>
  <si>
    <t>打击处理违法力度的能力</t>
  </si>
  <si>
    <t>保障经费</t>
  </si>
  <si>
    <t>配备炊事员</t>
  </si>
  <si>
    <t>配备医生和护士</t>
  </si>
  <si>
    <t>关押量</t>
  </si>
  <si>
    <t>看守所经费是看守所用于监管看守、教育人犯、做好人犯生活卫生和保障刑事诉讼活动顺利进行的专项经费，具有较强的政策性和特殊性，目的在于保障在押人员合法权益，消除监管场所安全隐患，确保监所的绝对安全，为实战部门提供支持，营造安全稳定的社会环境、公平正义的法治环境。</t>
  </si>
  <si>
    <t>安宁市看守所专项保障经费</t>
  </si>
  <si>
    <t>为公安工作持续稳定开展提供有力保障</t>
  </si>
  <si>
    <t>年租赁费</t>
  </si>
  <si>
    <t>辆</t>
  </si>
  <si>
    <t>租赁新能源车辆数</t>
  </si>
  <si>
    <t>安宁市公安局新能源车租赁专项经费</t>
  </si>
  <si>
    <t>警务辅助人员是否满意</t>
  </si>
  <si>
    <t>提高辅警队伍凝聚力、向心力和战斗力</t>
  </si>
  <si>
    <t>年保障经费</t>
    <phoneticPr fontId="9" type="noConversion"/>
  </si>
  <si>
    <t>次</t>
  </si>
  <si>
    <t>每年健康检查</t>
  </si>
  <si>
    <t>辅警人数</t>
  </si>
  <si>
    <t>警务辅助人员队伍作为我市公安机关协助维护社会治安稳定、打击违法犯罪、开展行政管理和服务人民群众等方面的重要力量，自2018年全面启动规范化建设以来，相关工作得到了市委、市政府以及相关职能部门的大力支持和关心。招聘和使用警务辅助人员已成为弥补公安机关警力不足的重要手段，为保障辅警队伍的稳定性及战斗力，需足额保障辅警专项经费。</t>
  </si>
  <si>
    <t>文职辅警和勤务辅警人员专项保障经费</t>
  </si>
  <si>
    <t>是</t>
    <phoneticPr fontId="9" type="noConversion"/>
  </si>
  <si>
    <t>警务助理和护村队员是否满意</t>
  </si>
  <si>
    <t>是</t>
    <phoneticPr fontId="9" type="noConversion"/>
  </si>
  <si>
    <t>推进完善治安防控体系，维护社会治安全面稳定</t>
  </si>
  <si>
    <t>年补助经费</t>
  </si>
  <si>
    <t>纠纷调解及时率</t>
  </si>
  <si>
    <t>聘用人员合格率</t>
  </si>
  <si>
    <t>护村队员人数</t>
  </si>
  <si>
    <t>村级警务助理人数</t>
  </si>
  <si>
    <t>村级警务助理和护村队员专项经费</t>
  </si>
  <si>
    <t>是</t>
    <phoneticPr fontId="9" type="noConversion"/>
  </si>
  <si>
    <t>做好联系群众的纽带、桥梁，为全市经济社会发展作出应有贡献的能力</t>
  </si>
  <si>
    <t>补助经费</t>
  </si>
  <si>
    <t>人大代表选举前资料完成率</t>
  </si>
  <si>
    <t>为保证市人大代表的代表性、先进性和代表结构合理性，充分发挥代表作用，做好联系群众的纽带、桥梁，为全市经济社会发展作出应有贡献，提升人民群众安全感、满意度。</t>
  </si>
  <si>
    <t>安宁市人大代表选举（补选）工作经费</t>
  </si>
  <si>
    <t>人民群众对安全感满意度调查测评的知晓率、参与率和满意率</t>
  </si>
  <si>
    <t>件</t>
  </si>
  <si>
    <t>全年民意回访工作量</t>
  </si>
  <si>
    <t>群众安全感满意度专项经费</t>
  </si>
  <si>
    <t>补助对象是否满意</t>
  </si>
  <si>
    <t>遗属生活得到保障的能力</t>
  </si>
  <si>
    <t>补助对象</t>
  </si>
  <si>
    <t>遗属生活补助专项经费</t>
  </si>
  <si>
    <t>奖励兑现企业是否满意</t>
  </si>
  <si>
    <t>是</t>
    <phoneticPr fontId="9" type="noConversion"/>
  </si>
  <si>
    <t>资金兑现及时率</t>
  </si>
  <si>
    <t>奖励企业数量</t>
  </si>
  <si>
    <t>为深入贯彻落实中央、省、市关于稳住经济大盘、保市场主体、助企纾困的总体安排部署，加快推进中小微企业纾困政策落地见效，进一步激发民营经济活力，推动中小微企业保存量、扩增量、提质量，实现平稳健康发展。</t>
  </si>
  <si>
    <t>经济回稳向好若干政策兑现奖励资金</t>
  </si>
  <si>
    <t>提高公安机关侦查破案能力</t>
  </si>
  <si>
    <t>资金拨付及时率</t>
  </si>
  <si>
    <t>建设工程项目验收合格率与优良率</t>
  </si>
  <si>
    <t>七大中心建设项目数量</t>
  </si>
  <si>
    <t>加强对派出所的治安防范能力建设，保护人民群众，维护治安秩序，维护社会和谐稳定，促进经济发展提供强有力安全保障。</t>
  </si>
  <si>
    <t>安宁市公安局2024年春节节前工程经费</t>
  </si>
  <si>
    <t>考生是否满意</t>
  </si>
  <si>
    <t>考试圆满完成</t>
  </si>
  <si>
    <t>考试考务经费</t>
  </si>
  <si>
    <t>资金到位率</t>
  </si>
  <si>
    <t>事故发生率</t>
  </si>
  <si>
    <t>保障2023年度全国会计专业技术初、中级资格无纸化考试圆满完成。</t>
  </si>
  <si>
    <t>2023年度会计系列考试考务经费</t>
  </si>
  <si>
    <t>良（自评等级）</t>
  </si>
  <si>
    <t>卷烟零售客户是否满意</t>
  </si>
  <si>
    <t>促进烟草市场经济社会秩序</t>
  </si>
  <si>
    <t>起</t>
  </si>
  <si>
    <t>查处涉烟类案件</t>
  </si>
  <si>
    <t>云南省烟草专卖局与云南中烟工业公司共同建立了打击涉烟违法犯罪专项资金，通过项目的实施，有效遏制烤烟制假，走私对我省烟草产业的发展威胁，打击涉烟违法犯罪活动，保护合法卷烟品牌及知识产权，促进云南省“两烟”产业的持续稳定健康发展，为全省顺利完成“两烟”税利目标，促进全省经济社会发展做出贡献。</t>
  </si>
  <si>
    <t>昆明市财政局下达2023年打击涉烟违法犯罪工作第一批补助经费</t>
  </si>
  <si>
    <t>表彰奖励职工是否满意</t>
  </si>
  <si>
    <t>进一步激发工作热情和斗志</t>
  </si>
  <si>
    <t>表彰奖励人数</t>
  </si>
  <si>
    <t>为表彰先进，弘扬正气，激励斗志，根据《公安机关人民警察奖励条令》有关规定，及时拨付并兑现安宁市公安局表彰奖励经费。</t>
  </si>
  <si>
    <t>昆明市公安局拨入表彰奖励经费</t>
  </si>
  <si>
    <t>进一步提升基层派出所执法执勤装备保障水平</t>
  </si>
  <si>
    <t>拨付装备经费</t>
  </si>
  <si>
    <t>执法执勤装备验收合格率</t>
  </si>
  <si>
    <t>切实强化基层派出所警务保障工作，进一步提升基层派出所执法执勤装备保障水平，推进公安装备现代化建设，全面强化警务保障效能，不断增强公安机关基层战斗力。</t>
  </si>
  <si>
    <t>昆明市公安局拨入业务装备经费</t>
  </si>
  <si>
    <t>是</t>
    <phoneticPr fontId="9" type="noConversion"/>
  </si>
  <si>
    <t>配发服装民警是否满意</t>
  </si>
  <si>
    <t>进一步提升职业认同感和工作效率</t>
  </si>
  <si>
    <t>拨付经费</t>
  </si>
  <si>
    <t>民警服装验收合格率</t>
  </si>
  <si>
    <t>昆明市公安局拨入禁毒装备款和民警服装经费</t>
  </si>
  <si>
    <t>卷烟零售客户满意度是否满意</t>
  </si>
  <si>
    <t>已完成</t>
  </si>
  <si>
    <t>上年度数量</t>
  </si>
  <si>
    <t>查获涉案卷烟、烟丝、烟叶</t>
  </si>
  <si>
    <t>烟草公司拨入联合工作经费</t>
  </si>
  <si>
    <t>圆满完成安保任务</t>
  </si>
  <si>
    <t>安保装备验收合格率</t>
  </si>
  <si>
    <t>安宁公安局在市委市政府的领导下，以防止和处置可能影响赛事顺利进行的暴力恐怖袭击事件，群体性事件，拥挤踩踏事故、治安事故及重大交通事故等突发事件为工作重点，圆满完成安宁温泉半程高原半程马拉松（警察马拉松）各项安保任务。</t>
  </si>
  <si>
    <t>温泉高原半程马拉松专项经费</t>
  </si>
  <si>
    <t>绩效指标涉密</t>
  </si>
  <si>
    <t>项目涉密不予公开。</t>
  </si>
  <si>
    <t>项目涉密不予公开</t>
  </si>
  <si>
    <t>全市广大干部职工坚持以习近平新时代中国特色社会主义思想为指导，紧紧围绕市委、市政府中心工作，踔厉奋发、履职担当，为促进全市经济社会发展作出了积极的贡献。为表彰先进，激励广大干部职工干事创业，努力建设一支政 治坚定、为民服务、勤政务实、敢于担当、清正廉洁的公务员队 伍，根据《中华人民共和国公务员法》、《公务员奖励规定（试行）》及《昆明市公务员奖励实施细则（试行）》等规定，中共安宁市委、市政府给予安宁市公安局2023年度考核优秀及三等功表彰奖励金16.65万元以及优秀工勤奖励金0.45万元。</t>
    <phoneticPr fontId="9" type="noConversion"/>
  </si>
  <si>
    <t>开展“村级警务助理”警务机制工作，是我市贯彻落实全国公安工作会议和全国部分地方公安机关社区农村警务建设工作经验交流会议精神，认真落实全省、全市公安工作会议相关要求，深入推进全市社区农村警务战略的发展，积极构建适应现代基层治理体系的社区农村警务新模式，加快推进全市公安基层基础工作，夯实昆明公安根基，有效解决联系服务群众“最后一公里”问题的有效途径，是我市全面推进全市社会治理体系和治理能力创新，着力构建立体化社会治安整体防控体系，积极探索创新农村地区警务工作模式，全面提升人民群众安全感和满意度的必然要求。</t>
    <phoneticPr fontId="9" type="noConversion"/>
  </si>
  <si>
    <t>按照省、市委政法委和上级公安机关的部署要求，为切实做好2024年度我市群众安全感满意度工作，提高人民群众对安全感满意度调查测评的知晓率、参与率和满意率，增强人民群众对安宁政法工作和政法队伍的认同感、支持度，切实让群众感受到执法规范、服务高效 。</t>
    <phoneticPr fontId="9" type="noConversion"/>
  </si>
  <si>
    <r>
      <rPr>
        <sz val="12"/>
        <color rgb="FF000000"/>
        <rFont val="宋体"/>
        <family val="3"/>
        <charset val="134"/>
      </rPr>
      <t>我单位于</t>
    </r>
    <r>
      <rPr>
        <sz val="12"/>
        <color rgb="FF000000"/>
        <rFont val="Times New Roman"/>
        <family val="1"/>
      </rPr>
      <t>2019</t>
    </r>
    <r>
      <rPr>
        <sz val="12"/>
        <color rgb="FF000000"/>
        <rFont val="宋体"/>
        <family val="3"/>
        <charset val="134"/>
      </rPr>
      <t>年借安宁市财政局将我局列入内控信息系统建设试点单位为契机，通过建设内控信息系统，解决我局目前存在的诸多问题以保障资金安全，明确负责预算绩效管理工作的机构和人员，并由部门主要领导定期对预算编制以及绩效管理专门召开会议部署此项工作的开展。在开展日常工作的过程中，严格按照预算管理基础工作的要求，所有财政拨款、其他收入、以前年度结转和结余资金全部纳入年度预算编报，并根据预算以收定支，统筹安排、科学使用资金。安宁市公安局各部门是我局预算执行的主体，根据本部门职能、年度工作计划，按照预算编制要求编制本部门的预算。按照预算批复及相关规定严格执行预算，对确需调整预算的事项提出申请，按照规定程序办理报批。及时整改预算执行过程中发现的各类问题。并结合公安工作实际，健全预算绩效管理制度，分别制定了《安宁市公安局内控手册（试行）》、《安宁市公安局财务管理规定》、《安宁市公安局绩效管理办法》等内控制度和管理办法。</t>
    </r>
    <phoneticPr fontId="9" type="noConversion"/>
  </si>
  <si>
    <t>为进一步保障遗属生活，根据云南省人力资源和社会保障厅、云南省财政厅《关于调整机关事业单位职工死亡后遗属生活困难补助标准及有关问题的通知》、《昆明市民政局昆明市财政局关于调整2021年城乡居民最低生活保障和特困人员救助供养标准的通知》等通知要求，按时发放遗属生活补助。</t>
    <phoneticPr fontId="9" type="noConversion"/>
  </si>
  <si>
    <t>离退休干部是党和国家的重要力量，加强新时代离退休干部党的建设工作，是推进新时代党的建设新的伟大工程的重要内容，是做好老干部工作的重要保障。为进一步加强全市离退休干部工作，认真贯彻落实中共安宁市委组织部、中共安宁市委老干部局、安宁市财政局《关于明确市级机关事业单位离退休干部党组织工作经费保障标准的通知》，2024年安宁市公安局离退休干部党支部工作经费及离退休干部党支部书记补贴专项经费6.84万元和工作经费1.96万元。</t>
    <phoneticPr fontId="9" type="noConversion"/>
  </si>
  <si>
    <t>兑现奖励经费</t>
    <phoneticPr fontId="9" type="noConversion"/>
  </si>
  <si>
    <t>推动经济回稳向好发展</t>
    <phoneticPr fontId="9" type="noConversion"/>
  </si>
  <si>
    <t>安宁市公安局是安宁市人民政府工作部门，是全市公安工作的领导机关和指挥机关。主要职责是：                                               1.贯彻执行党和国家公安工作的路线、方针、政策及法律、法规，起草有关公安工作和公安队伍建设的地方性法规、政府规章草案并监督实施。                                                                                                                                     2.组织实施全市公安机关全局性业务工作和重大警务活动，规划、建设报警指挥系统、警务信息系统及应用平台。                                                                                       3.负责公安队伍思想、组织、文化和作风建设，按照干管权限考察、任免和推荐干部，协助组织部门和地方党委开展公安机关领导干部考核、任免和交流工作，负责对内对外的宣传和教育培训等工作。                                                                                                4.负责全市公安机关警用装备、物资及经费保障机制建设，承担警务保障服务工作。                                                             5.监督和保障公安机关、人民警察依法履行职责、行使职权和遵守纪律。依法开展公安机关警务督查工作，指导、查处全市公安队伍的违法违纪案件。                                                                                                                                6.负责依法承担的全市公安机关刑罚执行工作，负责刑事、行政执法监督和行政复议工作。负责管理全市看守所、拘留所、强制隔离戒毒所、强制收容教育所，并对其执法活动进行监督。负责全市收容教养审批工作。                                                                                               7.负责管理全市出入境以及外国人在安居留、旅行的有关工作。                                                                                      8.组织公安科研项目立项、鉴定评审和科技学术交流活动。负责全市公安机关行动技术侦察、信息技术、刑事技术的建设、推广和应用。查处公共信息网络违法犯罪案件。                                                                                                                                                                                                                                         9.负责侦破走私、制造、贩卖、运输毒品以及易制毒化学品的犯罪案件，组织开展禁种、禁吸毒品工作，协调有关部门监管麻醉药品、精神药品、易制毒化学品。                                                                                                                                     10.依法管理全市社会治安秩序，侦查和处置治安案件、暴力恐怖事件、骚乱以及危害社会治安秩序的群体性事件。负责管理户籍、居民身份证、枪支弹药、危险物品和特种行业等工作。                                                                                                                       11.负责维护全市道路交通安全和交通秩序，按规定组织实施交通安全警卫。查处交通事故和交通违法行为，负责对机动车辆、非机动车辆和驾驶人的管理。                                                                                                                                         12.承办市委、市政府和上级公安机关交办的其他事项。（部分职责内容因涉及警务工作秘密，按有关保密规定不予公开）                                                                                                                                    安宁市公安局机构设置情况因涉及警务工作秘密，按有关保密规定不予公开。</t>
    <phoneticPr fontId="9" type="noConversion"/>
  </si>
  <si>
    <r>
      <rPr>
        <sz val="12"/>
        <color rgb="FF000000"/>
        <rFont val="宋体"/>
        <family val="3"/>
        <charset val="134"/>
      </rPr>
      <t>安宁市公安局（本级）</t>
    </r>
    <r>
      <rPr>
        <sz val="12"/>
        <color rgb="FF000000"/>
        <rFont val="Times New Roman"/>
        <family val="1"/>
      </rPr>
      <t>2024</t>
    </r>
    <r>
      <rPr>
        <sz val="12"/>
        <color rgb="FF000000"/>
        <rFont val="宋体"/>
        <family val="3"/>
        <charset val="134"/>
      </rPr>
      <t>年度一般公共预算财政拨款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经费支出年初预算为</t>
    </r>
    <r>
      <rPr>
        <sz val="12"/>
        <color rgb="FF000000"/>
        <rFont val="Times New Roman"/>
        <family val="1"/>
      </rPr>
      <t>205.50</t>
    </r>
    <r>
      <rPr>
        <sz val="12"/>
        <color rgb="FF000000"/>
        <rFont val="宋体"/>
        <family val="3"/>
        <charset val="134"/>
      </rPr>
      <t>万元，支出决算为</t>
    </r>
    <r>
      <rPr>
        <sz val="12"/>
        <color rgb="FF000000"/>
        <rFont val="Times New Roman"/>
        <family val="1"/>
      </rPr>
      <t>183.87</t>
    </r>
    <r>
      <rPr>
        <sz val="12"/>
        <color rgb="FF000000"/>
        <rFont val="宋体"/>
        <family val="3"/>
        <charset val="134"/>
      </rPr>
      <t>万元，完成年初预算的</t>
    </r>
    <r>
      <rPr>
        <sz val="12"/>
        <color rgb="FF000000"/>
        <rFont val="Times New Roman"/>
        <family val="1"/>
      </rPr>
      <t>89.47%</t>
    </r>
    <r>
      <rPr>
        <sz val="12"/>
        <color rgb="FF000000"/>
        <rFont val="宋体"/>
        <family val="3"/>
        <charset val="134"/>
      </rPr>
      <t>。其中：公务用车运行维护费支出决算为</t>
    </r>
    <r>
      <rPr>
        <sz val="12"/>
        <color rgb="FF000000"/>
        <rFont val="Times New Roman"/>
        <family val="1"/>
      </rPr>
      <t>183.87</t>
    </r>
    <r>
      <rPr>
        <sz val="12"/>
        <color rgb="FF000000"/>
        <rFont val="宋体"/>
        <family val="3"/>
        <charset val="134"/>
      </rPr>
      <t>万元，完成年初预算的</t>
    </r>
    <r>
      <rPr>
        <sz val="12"/>
        <color rgb="FF000000"/>
        <rFont val="Times New Roman"/>
        <family val="1"/>
      </rPr>
      <t>90.31%</t>
    </r>
    <r>
      <rPr>
        <sz val="12"/>
        <color rgb="FF000000"/>
        <rFont val="宋体"/>
        <family val="3"/>
        <charset val="134"/>
      </rPr>
      <t>。</t>
    </r>
    <r>
      <rPr>
        <sz val="12"/>
        <color rgb="FF000000"/>
        <rFont val="Times New Roman"/>
        <family val="1"/>
      </rPr>
      <t>2024</t>
    </r>
    <r>
      <rPr>
        <sz val="12"/>
        <color rgb="FF000000"/>
        <rFont val="宋体"/>
        <family val="3"/>
        <charset val="134"/>
      </rPr>
      <t>年度一般公共预算财政拨款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经费支出决算数小于年初预算数的主要原因我单位严格执行中央八项规定及其实施细则精神、厉行节约，把经费预算管理与</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经费的管理紧密结合起来，从源头和开支审核上加强对</t>
    </r>
    <r>
      <rPr>
        <sz val="12"/>
        <color rgb="FF000000"/>
        <rFont val="Times New Roman"/>
        <family val="1"/>
      </rPr>
      <t xml:space="preserve"> “</t>
    </r>
    <r>
      <rPr>
        <sz val="12"/>
        <color rgb="FF000000"/>
        <rFont val="宋体"/>
        <family val="3"/>
        <charset val="134"/>
      </rPr>
      <t>三公</t>
    </r>
    <r>
      <rPr>
        <sz val="12"/>
        <color rgb="FF000000"/>
        <rFont val="Times New Roman"/>
        <family val="1"/>
      </rPr>
      <t>”</t>
    </r>
    <r>
      <rPr>
        <sz val="12"/>
        <color rgb="FF000000"/>
        <rFont val="宋体"/>
        <family val="3"/>
        <charset val="134"/>
      </rPr>
      <t>经费的管理。</t>
    </r>
    <r>
      <rPr>
        <sz val="12"/>
        <color rgb="FF000000"/>
        <rFont val="Times New Roman"/>
        <family val="1"/>
      </rPr>
      <t>2024</t>
    </r>
    <r>
      <rPr>
        <sz val="12"/>
        <color rgb="FF000000"/>
        <rFont val="宋体"/>
        <family val="3"/>
        <charset val="134"/>
      </rPr>
      <t>年度一般公共预算财政拨款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经费支出决算数比上年减少</t>
    </r>
    <r>
      <rPr>
        <sz val="12"/>
        <color rgb="FF000000"/>
        <rFont val="Times New Roman"/>
        <family val="1"/>
      </rPr>
      <t>3.42</t>
    </r>
    <r>
      <rPr>
        <sz val="12"/>
        <color rgb="FF000000"/>
        <rFont val="宋体"/>
        <family val="3"/>
        <charset val="134"/>
      </rPr>
      <t>万元，下降</t>
    </r>
    <r>
      <rPr>
        <sz val="12"/>
        <color rgb="FF000000"/>
        <rFont val="Times New Roman"/>
        <family val="1"/>
      </rPr>
      <t>1.83%</t>
    </r>
    <r>
      <rPr>
        <sz val="12"/>
        <color rgb="FF000000"/>
        <rFont val="宋体"/>
        <family val="3"/>
        <charset val="134"/>
      </rPr>
      <t>。其中公务用车运行维护费支出决算减少</t>
    </r>
    <r>
      <rPr>
        <sz val="12"/>
        <color rgb="FF000000"/>
        <rFont val="Times New Roman"/>
        <family val="1"/>
      </rPr>
      <t>3.30</t>
    </r>
    <r>
      <rPr>
        <sz val="12"/>
        <color rgb="FF000000"/>
        <rFont val="宋体"/>
        <family val="3"/>
        <charset val="134"/>
      </rPr>
      <t>万元，下降</t>
    </r>
    <r>
      <rPr>
        <sz val="12"/>
        <color rgb="FF000000"/>
        <rFont val="Times New Roman"/>
        <family val="1"/>
      </rPr>
      <t>1.76%</t>
    </r>
    <r>
      <rPr>
        <sz val="12"/>
        <color rgb="FF000000"/>
        <rFont val="宋体"/>
        <family val="3"/>
        <charset val="134"/>
      </rPr>
      <t>；公务接待费支出决算减少</t>
    </r>
    <r>
      <rPr>
        <sz val="12"/>
        <color rgb="FF000000"/>
        <rFont val="Times New Roman"/>
        <family val="1"/>
      </rPr>
      <t>0.12</t>
    </r>
    <r>
      <rPr>
        <sz val="12"/>
        <color rgb="FF000000"/>
        <rFont val="宋体"/>
        <family val="3"/>
        <charset val="134"/>
      </rPr>
      <t>万元，下降</t>
    </r>
    <r>
      <rPr>
        <sz val="12"/>
        <color rgb="FF000000"/>
        <rFont val="Times New Roman"/>
        <family val="1"/>
      </rPr>
      <t>100.00%</t>
    </r>
    <r>
      <rPr>
        <sz val="12"/>
        <color rgb="FF000000"/>
        <rFont val="宋体"/>
        <family val="3"/>
        <charset val="134"/>
      </rPr>
      <t>。</t>
    </r>
    <r>
      <rPr>
        <sz val="12"/>
        <color rgb="FF000000"/>
        <rFont val="Times New Roman"/>
        <family val="1"/>
      </rPr>
      <t>2024</t>
    </r>
    <r>
      <rPr>
        <sz val="12"/>
        <color rgb="FF000000"/>
        <rFont val="宋体"/>
        <family val="3"/>
        <charset val="134"/>
      </rPr>
      <t>年度一般公共预算财政拨款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经费支出决算减少的主要原因是：根据党中央、国务院和省委、省政府坚持厉行节约反对浪费，过</t>
    </r>
    <r>
      <rPr>
        <sz val="12"/>
        <color rgb="FF000000"/>
        <rFont val="Times New Roman"/>
        <family val="1"/>
      </rPr>
      <t>“</t>
    </r>
    <r>
      <rPr>
        <sz val="12"/>
        <color rgb="FF000000"/>
        <rFont val="宋体"/>
        <family val="3"/>
        <charset val="134"/>
      </rPr>
      <t>紧日子</t>
    </r>
    <r>
      <rPr>
        <sz val="12"/>
        <color rgb="FF000000"/>
        <rFont val="Times New Roman"/>
        <family val="1"/>
      </rPr>
      <t>”</t>
    </r>
    <r>
      <rPr>
        <sz val="12"/>
        <color rgb="FF000000"/>
        <rFont val="宋体"/>
        <family val="3"/>
        <charset val="134"/>
      </rPr>
      <t>加快高质量发展的工作部署要求和中央八项规定及其实施细则精神，厉行节约，把经费预算管理与</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经费的管理紧密结合起来，从源头和开支审核上加强对</t>
    </r>
    <r>
      <rPr>
        <sz val="12"/>
        <color rgb="FF000000"/>
        <rFont val="Times New Roman"/>
        <family val="1"/>
      </rPr>
      <t xml:space="preserve"> “</t>
    </r>
    <r>
      <rPr>
        <sz val="12"/>
        <color rgb="FF000000"/>
        <rFont val="宋体"/>
        <family val="3"/>
        <charset val="134"/>
      </rPr>
      <t>三公</t>
    </r>
    <r>
      <rPr>
        <sz val="12"/>
        <color rgb="FF000000"/>
        <rFont val="Times New Roman"/>
        <family val="1"/>
      </rPr>
      <t>”</t>
    </r>
    <r>
      <rPr>
        <sz val="12"/>
        <color rgb="FF000000"/>
        <rFont val="宋体"/>
        <family val="3"/>
        <charset val="134"/>
      </rPr>
      <t xml:space="preserve">经费的管理。
</t>
    </r>
    <phoneticPr fontId="9" type="noConversion"/>
  </si>
</sst>
</file>

<file path=xl/styles.xml><?xml version="1.0" encoding="utf-8"?>
<styleSheet xmlns="http://schemas.openxmlformats.org/spreadsheetml/2006/main">
  <numFmts count="5">
    <numFmt numFmtId="176" formatCode="#,##0.00_ "/>
    <numFmt numFmtId="177" formatCode="0.00_ "/>
    <numFmt numFmtId="178" formatCode="0_ "/>
    <numFmt numFmtId="179" formatCode="0.00_);[Red]\(0.00\)"/>
    <numFmt numFmtId="180" formatCode="0_);[Red]\(0\)"/>
  </numFmts>
  <fonts count="29">
    <font>
      <sz val="11"/>
      <color indexed="8"/>
      <name val="宋体"/>
      <family val="2"/>
      <scheme val="minor"/>
    </font>
    <font>
      <sz val="22"/>
      <name val="黑体"/>
      <family val="3"/>
      <charset val="134"/>
    </font>
    <font>
      <sz val="12"/>
      <name val="宋体"/>
      <family val="3"/>
      <charset val="134"/>
    </font>
    <font>
      <sz val="11"/>
      <color rgb="FF000000"/>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9"/>
      <name val="宋体"/>
      <family val="3"/>
      <charset val="134"/>
      <scheme val="minor"/>
    </font>
    <font>
      <sz val="22"/>
      <color indexed="8"/>
      <name val="宋体"/>
      <family val="3"/>
      <charset val="134"/>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0"/>
      <name val="宋体"/>
      <family val="3"/>
      <charset val="134"/>
    </font>
    <font>
      <sz val="12"/>
      <name val="宋体"/>
      <family val="3"/>
      <charset val="134"/>
    </font>
    <font>
      <sz val="11"/>
      <color theme="1"/>
      <name val="宋体"/>
      <family val="3"/>
      <charset val="134"/>
      <scheme val="minor"/>
    </font>
    <font>
      <sz val="19"/>
      <color theme="1"/>
      <name val="方正小标宋简体"/>
      <family val="4"/>
      <charset val="134"/>
    </font>
    <font>
      <sz val="10"/>
      <color theme="1"/>
      <name val="方正小标宋简体"/>
      <family val="4"/>
      <charset val="134"/>
    </font>
    <font>
      <sz val="12"/>
      <color rgb="FF000000"/>
      <name val="Times New Roman"/>
      <family val="1"/>
    </font>
    <font>
      <sz val="12"/>
      <color rgb="FF000000"/>
      <name val="宋体"/>
      <family val="3"/>
      <charset val="134"/>
    </font>
    <font>
      <sz val="12"/>
      <color rgb="FF000000"/>
      <name val="仿宋"/>
      <family val="3"/>
      <charset val="134"/>
    </font>
    <font>
      <b/>
      <sz val="12"/>
      <color rgb="FF000000"/>
      <name val="宋体"/>
      <family val="3"/>
      <charset val="134"/>
      <scheme val="minor"/>
    </font>
    <font>
      <sz val="12"/>
      <color rgb="FF000000"/>
      <name val="宋体"/>
      <family val="3"/>
      <charset val="134"/>
      <scheme val="minor"/>
    </font>
    <font>
      <sz val="12"/>
      <color theme="1"/>
      <name val="宋体"/>
      <family val="3"/>
      <charset val="134"/>
      <scheme val="minor"/>
    </font>
    <font>
      <sz val="10"/>
      <color rgb="FF000000"/>
      <name val="Times New Roman"/>
      <family val="1"/>
    </font>
    <font>
      <sz val="10"/>
      <color theme="1"/>
      <name val="宋体"/>
      <family val="3"/>
      <charset val="134"/>
      <scheme val="minor"/>
    </font>
    <font>
      <sz val="11"/>
      <color indexed="8"/>
      <name val="宋体"/>
      <family val="3"/>
      <charset val="134"/>
      <scheme val="minor"/>
    </font>
  </fonts>
  <fills count="6">
    <fill>
      <patternFill patternType="none"/>
    </fill>
    <fill>
      <patternFill patternType="gray125"/>
    </fill>
    <fill>
      <patternFill patternType="solid">
        <fgColor rgb="FFF1F1F1"/>
      </patternFill>
    </fill>
    <fill>
      <patternFill patternType="solid">
        <fgColor rgb="FFFFFFFF"/>
      </patternFill>
    </fill>
    <fill>
      <patternFill patternType="solid">
        <fgColor rgb="FFFFFFFF"/>
        <bgColor indexed="64"/>
      </patternFill>
    </fill>
    <fill>
      <patternFill patternType="solid">
        <fgColor theme="0"/>
        <bgColor indexed="64"/>
      </patternFill>
    </fill>
  </fills>
  <borders count="6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auto="1"/>
      </left>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thin">
        <color auto="1"/>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rgb="FF000000"/>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rgb="FF000000"/>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auto="1"/>
      </right>
      <top/>
      <bottom/>
      <diagonal/>
    </border>
    <border>
      <left/>
      <right style="medium">
        <color indexed="64"/>
      </right>
      <top style="medium">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rgb="FF000000"/>
      </bottom>
      <diagonal/>
    </border>
  </borders>
  <cellStyleXfs count="4">
    <xf numFmtId="0" fontId="0" fillId="0" borderId="0">
      <alignment vertical="center"/>
    </xf>
    <xf numFmtId="0" fontId="16" fillId="0" borderId="0"/>
    <xf numFmtId="0" fontId="28" fillId="0" borderId="0">
      <alignment vertical="center"/>
    </xf>
    <xf numFmtId="9" fontId="28" fillId="0" borderId="0" applyFont="0" applyFill="0" applyBorder="0" applyAlignment="0" applyProtection="0">
      <alignment vertical="center"/>
    </xf>
  </cellStyleXfs>
  <cellXfs count="320">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0" borderId="0" xfId="0" applyFont="1" applyAlignment="1"/>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0" fillId="0" borderId="0" xfId="0" applyFont="1" applyFill="1" applyBorder="1" applyAlignment="1"/>
    <xf numFmtId="0" fontId="12" fillId="0" borderId="0" xfId="0" applyFont="1" applyFill="1" applyBorder="1" applyAlignment="1"/>
    <xf numFmtId="0" fontId="0" fillId="0" borderId="0" xfId="0" applyFont="1" applyFill="1" applyBorder="1" applyAlignment="1">
      <alignment wrapText="1"/>
    </xf>
    <xf numFmtId="0" fontId="13" fillId="0" borderId="0" xfId="0" applyFont="1" applyFill="1" applyBorder="1" applyAlignment="1">
      <alignment horizontal="right"/>
    </xf>
    <xf numFmtId="0" fontId="13" fillId="0" borderId="0" xfId="0" applyFont="1" applyFill="1" applyBorder="1" applyAlignment="1"/>
    <xf numFmtId="0" fontId="13" fillId="0" borderId="0" xfId="0" applyFont="1" applyFill="1" applyBorder="1" applyAlignment="1">
      <alignment horizontal="center"/>
    </xf>
    <xf numFmtId="4" fontId="14" fillId="0" borderId="2" xfId="0" applyNumberFormat="1"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49" fontId="14" fillId="0" borderId="7" xfId="0" applyNumberFormat="1"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0" xfId="0" applyFont="1" applyFill="1" applyBorder="1" applyAlignment="1">
      <alignment horizontal="center"/>
    </xf>
    <xf numFmtId="0" fontId="14" fillId="0" borderId="2" xfId="0" applyFont="1" applyFill="1" applyBorder="1" applyAlignment="1">
      <alignment horizontal="left" vertical="center" shrinkToFit="1"/>
    </xf>
    <xf numFmtId="4" fontId="14" fillId="0" borderId="2" xfId="0" applyNumberFormat="1" applyFont="1" applyFill="1" applyBorder="1" applyAlignment="1">
      <alignment horizontal="right" vertical="center" shrinkToFit="1"/>
    </xf>
    <xf numFmtId="4" fontId="14" fillId="0" borderId="2" xfId="0" applyNumberFormat="1" applyFont="1" applyFill="1" applyBorder="1" applyAlignment="1">
      <alignment horizontal="right" vertical="center" wrapText="1" shrinkToFit="1"/>
    </xf>
    <xf numFmtId="0" fontId="16" fillId="0" borderId="0" xfId="1" applyFill="1" applyBorder="1" applyAlignment="1">
      <alignment vertical="center"/>
    </xf>
    <xf numFmtId="0" fontId="16" fillId="0" borderId="0" xfId="1" applyFill="1" applyBorder="1" applyAlignment="1">
      <alignment vertical="center" wrapText="1"/>
    </xf>
    <xf numFmtId="0" fontId="17" fillId="0" borderId="0" xfId="0" applyFont="1" applyFill="1" applyBorder="1" applyAlignment="1">
      <alignment vertical="center"/>
    </xf>
    <xf numFmtId="176" fontId="14" fillId="0" borderId="2" xfId="0" applyNumberFormat="1" applyFont="1" applyFill="1" applyBorder="1" applyAlignment="1">
      <alignment horizontal="left" vertical="center" shrinkToFit="1"/>
    </xf>
    <xf numFmtId="0" fontId="18" fillId="0" borderId="0" xfId="0" applyFont="1" applyAlignment="1">
      <alignment horizontal="center" vertical="center"/>
    </xf>
    <xf numFmtId="0" fontId="19" fillId="0" borderId="0" xfId="0" applyFont="1" applyAlignment="1">
      <alignment horizontal="center" vertical="center"/>
    </xf>
    <xf numFmtId="0" fontId="21" fillId="0" borderId="13"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15" xfId="0" applyFont="1" applyBorder="1" applyAlignment="1">
      <alignment horizontal="left" vertical="center" wrapText="1"/>
    </xf>
    <xf numFmtId="0" fontId="20" fillId="0" borderId="17" xfId="0" applyFont="1" applyBorder="1" applyAlignment="1">
      <alignment horizontal="justify" vertical="center" wrapText="1"/>
    </xf>
    <xf numFmtId="0" fontId="21" fillId="0" borderId="15" xfId="0" applyFont="1" applyBorder="1" applyAlignment="1">
      <alignment horizontal="left" vertical="center" wrapText="1"/>
    </xf>
    <xf numFmtId="0" fontId="27" fillId="0" borderId="0" xfId="0" applyFont="1" applyAlignment="1">
      <alignment horizontal="left" vertical="center"/>
    </xf>
    <xf numFmtId="176" fontId="16" fillId="0" borderId="0" xfId="1" applyNumberFormat="1" applyFill="1" applyBorder="1" applyAlignment="1">
      <alignment vertical="center" wrapText="1"/>
    </xf>
    <xf numFmtId="176" fontId="16" fillId="0" borderId="0" xfId="1" applyNumberFormat="1" applyFill="1" applyBorder="1" applyAlignment="1">
      <alignment vertical="center"/>
    </xf>
    <xf numFmtId="0" fontId="21" fillId="0" borderId="13" xfId="0" applyFont="1" applyFill="1" applyBorder="1" applyAlignment="1">
      <alignment horizontal="left" vertical="center" wrapText="1"/>
    </xf>
    <xf numFmtId="0" fontId="28" fillId="0" borderId="0" xfId="2">
      <alignment vertical="center"/>
    </xf>
    <xf numFmtId="0" fontId="28" fillId="0" borderId="0" xfId="2" applyAlignment="1">
      <alignment horizontal="left" vertical="center"/>
    </xf>
    <xf numFmtId="0" fontId="24" fillId="0" borderId="2" xfId="2" applyFont="1" applyBorder="1" applyAlignment="1">
      <alignment horizontal="center" vertical="center" wrapText="1"/>
    </xf>
    <xf numFmtId="0" fontId="24" fillId="0" borderId="2" xfId="2" applyFont="1" applyBorder="1" applyAlignment="1">
      <alignment horizontal="center" vertical="center"/>
    </xf>
    <xf numFmtId="0" fontId="24" fillId="0" borderId="20" xfId="2" applyFont="1" applyBorder="1" applyAlignment="1">
      <alignment horizontal="center" vertical="center" wrapText="1"/>
    </xf>
    <xf numFmtId="0" fontId="24" fillId="0" borderId="2" xfId="2" applyFont="1" applyBorder="1" applyAlignment="1">
      <alignment horizontal="right" vertical="center"/>
    </xf>
    <xf numFmtId="0" fontId="24" fillId="0" borderId="2" xfId="2" applyFont="1" applyBorder="1" applyAlignment="1">
      <alignment horizontal="justify" vertical="center"/>
    </xf>
    <xf numFmtId="0" fontId="24" fillId="4" borderId="2" xfId="2" applyFont="1" applyFill="1" applyBorder="1" applyAlignment="1">
      <alignment horizontal="center" vertical="center"/>
    </xf>
    <xf numFmtId="177" fontId="24" fillId="5" borderId="2" xfId="2" applyNumberFormat="1" applyFont="1" applyFill="1" applyBorder="1" applyAlignment="1">
      <alignment horizontal="center" vertical="center"/>
    </xf>
    <xf numFmtId="176" fontId="24" fillId="0" borderId="2" xfId="2" applyNumberFormat="1" applyFont="1" applyBorder="1" applyAlignment="1">
      <alignment horizontal="center" vertical="center"/>
    </xf>
    <xf numFmtId="49" fontId="24" fillId="5" borderId="2" xfId="2" applyNumberFormat="1" applyFont="1" applyFill="1" applyBorder="1" applyAlignment="1">
      <alignment horizontal="center" vertical="center"/>
    </xf>
    <xf numFmtId="176" fontId="24" fillId="4" borderId="2" xfId="2" applyNumberFormat="1" applyFont="1" applyFill="1" applyBorder="1" applyAlignment="1">
      <alignment horizontal="center" vertical="center"/>
    </xf>
    <xf numFmtId="176" fontId="24" fillId="0" borderId="2" xfId="2" applyNumberFormat="1" applyFont="1" applyBorder="1" applyAlignment="1">
      <alignment horizontal="center" vertical="center" wrapText="1"/>
    </xf>
    <xf numFmtId="0" fontId="19" fillId="0" borderId="0" xfId="2" applyFont="1" applyAlignment="1">
      <alignment horizontal="center" vertical="center"/>
    </xf>
    <xf numFmtId="0" fontId="18" fillId="0" borderId="0" xfId="2" applyFont="1" applyAlignment="1">
      <alignment horizontal="center" vertical="center"/>
    </xf>
    <xf numFmtId="0" fontId="24" fillId="0" borderId="26" xfId="2" applyFont="1" applyBorder="1" applyAlignment="1">
      <alignment horizontal="justify" vertical="center" wrapText="1"/>
    </xf>
    <xf numFmtId="177" fontId="24" fillId="0" borderId="26" xfId="2" applyNumberFormat="1" applyFont="1" applyBorder="1" applyAlignment="1">
      <alignment horizontal="center" vertical="center" wrapText="1"/>
    </xf>
    <xf numFmtId="0" fontId="24" fillId="0" borderId="25" xfId="2" applyFont="1" applyBorder="1" applyAlignment="1">
      <alignment horizontal="center" vertical="center" wrapText="1"/>
    </xf>
    <xf numFmtId="0" fontId="24" fillId="4" borderId="46" xfId="2" applyFont="1" applyFill="1" applyBorder="1" applyAlignment="1">
      <alignment horizontal="center" vertical="center" wrapText="1"/>
    </xf>
    <xf numFmtId="177" fontId="24" fillId="0" borderId="39" xfId="2" applyNumberFormat="1" applyFont="1" applyBorder="1" applyAlignment="1">
      <alignment horizontal="center" vertical="center" wrapText="1"/>
    </xf>
    <xf numFmtId="0" fontId="24" fillId="0" borderId="39" xfId="2" applyFont="1" applyFill="1" applyBorder="1" applyAlignment="1">
      <alignment horizontal="center" vertical="center" wrapText="1"/>
    </xf>
    <xf numFmtId="0" fontId="24" fillId="5" borderId="39" xfId="2" applyFont="1" applyFill="1" applyBorder="1" applyAlignment="1">
      <alignment horizontal="center" vertical="center" wrapText="1"/>
    </xf>
    <xf numFmtId="0" fontId="24" fillId="4" borderId="39" xfId="2" applyFont="1" applyFill="1" applyBorder="1" applyAlignment="1">
      <alignment horizontal="center" vertical="center" wrapText="1"/>
    </xf>
    <xf numFmtId="0" fontId="24" fillId="0" borderId="39" xfId="2" applyFont="1" applyBorder="1" applyAlignment="1">
      <alignment horizontal="left" vertical="center" wrapText="1"/>
    </xf>
    <xf numFmtId="0" fontId="24" fillId="0" borderId="39" xfId="2" applyFont="1" applyBorder="1" applyAlignment="1">
      <alignment horizontal="center" vertical="center" wrapText="1"/>
    </xf>
    <xf numFmtId="177" fontId="24" fillId="4" borderId="39" xfId="2" applyNumberFormat="1" applyFont="1" applyFill="1" applyBorder="1" applyAlignment="1">
      <alignment horizontal="center" vertical="center" wrapText="1"/>
    </xf>
    <xf numFmtId="0" fontId="24" fillId="4" borderId="51" xfId="2" applyFont="1" applyFill="1" applyBorder="1" applyAlignment="1">
      <alignment horizontal="center" vertical="center" wrapText="1"/>
    </xf>
    <xf numFmtId="0" fontId="24" fillId="5" borderId="31" xfId="2" applyFont="1" applyFill="1" applyBorder="1" applyAlignment="1">
      <alignment horizontal="center" vertical="center" wrapText="1"/>
    </xf>
    <xf numFmtId="0" fontId="24" fillId="0" borderId="31" xfId="2" applyFont="1" applyBorder="1" applyAlignment="1">
      <alignment horizontal="center" vertical="center" wrapText="1"/>
    </xf>
    <xf numFmtId="0" fontId="24" fillId="0" borderId="60" xfId="2" applyFont="1" applyBorder="1" applyAlignment="1">
      <alignment horizontal="center" vertical="center" wrapText="1"/>
    </xf>
    <xf numFmtId="177" fontId="24" fillId="4" borderId="31" xfId="2" applyNumberFormat="1" applyFont="1" applyFill="1" applyBorder="1" applyAlignment="1">
      <alignment horizontal="center" vertical="center" wrapText="1"/>
    </xf>
    <xf numFmtId="179" fontId="24" fillId="4" borderId="15" xfId="2" applyNumberFormat="1" applyFont="1" applyFill="1" applyBorder="1" applyAlignment="1">
      <alignment horizontal="center" vertical="center" wrapText="1"/>
    </xf>
    <xf numFmtId="0" fontId="24" fillId="4" borderId="15" xfId="2" applyFont="1" applyFill="1" applyBorder="1" applyAlignment="1">
      <alignment horizontal="center" vertical="center" wrapText="1"/>
    </xf>
    <xf numFmtId="177" fontId="24" fillId="0" borderId="15" xfId="2" applyNumberFormat="1" applyFont="1" applyBorder="1" applyAlignment="1">
      <alignment horizontal="center" vertical="center" wrapText="1"/>
    </xf>
    <xf numFmtId="0" fontId="24" fillId="0" borderId="31" xfId="2" applyFont="1" applyBorder="1" applyAlignment="1">
      <alignment horizontal="left" vertical="center" wrapText="1"/>
    </xf>
    <xf numFmtId="0" fontId="24" fillId="0" borderId="61" xfId="2" applyFont="1" applyBorder="1" applyAlignment="1">
      <alignment horizontal="center" vertical="center" wrapText="1"/>
    </xf>
    <xf numFmtId="180" fontId="24" fillId="4" borderId="51" xfId="2" applyNumberFormat="1" applyFont="1" applyFill="1" applyBorder="1" applyAlignment="1">
      <alignment horizontal="center" vertical="center" wrapText="1"/>
    </xf>
    <xf numFmtId="0" fontId="24" fillId="0" borderId="51" xfId="2" applyFont="1" applyBorder="1" applyAlignment="1">
      <alignment horizontal="center" vertical="center" wrapText="1"/>
    </xf>
    <xf numFmtId="177" fontId="24" fillId="4" borderId="37" xfId="2" applyNumberFormat="1" applyFont="1" applyFill="1" applyBorder="1" applyAlignment="1">
      <alignment horizontal="center" vertical="center" wrapText="1"/>
    </xf>
    <xf numFmtId="0" fontId="24" fillId="4" borderId="53" xfId="2" applyFont="1" applyFill="1" applyBorder="1" applyAlignment="1">
      <alignment horizontal="center" vertical="center" wrapText="1"/>
    </xf>
    <xf numFmtId="0" fontId="24" fillId="0" borderId="53" xfId="2" applyFont="1" applyBorder="1" applyAlignment="1">
      <alignment horizontal="center" vertical="center" wrapText="1"/>
    </xf>
    <xf numFmtId="0" fontId="24" fillId="0" borderId="37" xfId="2" applyFont="1" applyBorder="1" applyAlignment="1">
      <alignment horizontal="center" vertical="center" wrapText="1"/>
    </xf>
    <xf numFmtId="0" fontId="24" fillId="0" borderId="37" xfId="2" applyFont="1" applyBorder="1" applyAlignment="1">
      <alignment horizontal="left" vertical="center" wrapText="1"/>
    </xf>
    <xf numFmtId="0" fontId="24" fillId="0" borderId="59" xfId="2" applyFont="1" applyBorder="1" applyAlignment="1">
      <alignment horizontal="center" vertical="center" wrapText="1"/>
    </xf>
    <xf numFmtId="0" fontId="24" fillId="4" borderId="36" xfId="2" applyFont="1" applyFill="1" applyBorder="1" applyAlignment="1">
      <alignment horizontal="center" vertical="center" wrapText="1"/>
    </xf>
    <xf numFmtId="0" fontId="24" fillId="0" borderId="26" xfId="2" applyFont="1" applyBorder="1" applyAlignment="1">
      <alignment horizontal="center" vertical="center" wrapText="1"/>
    </xf>
    <xf numFmtId="176" fontId="24" fillId="0" borderId="26" xfId="2" applyNumberFormat="1" applyFont="1" applyBorder="1" applyAlignment="1">
      <alignment vertical="center" wrapText="1"/>
    </xf>
    <xf numFmtId="0" fontId="24" fillId="0" borderId="28" xfId="2" applyFont="1" applyBorder="1" applyAlignment="1">
      <alignment horizontal="justify" vertical="center" wrapText="1"/>
    </xf>
    <xf numFmtId="10" fontId="24" fillId="0" borderId="26" xfId="2" applyNumberFormat="1" applyFont="1" applyBorder="1" applyAlignment="1">
      <alignment horizontal="center" vertical="center" wrapText="1"/>
    </xf>
    <xf numFmtId="0" fontId="24" fillId="0" borderId="23" xfId="2" applyFont="1" applyBorder="1" applyAlignment="1">
      <alignment horizontal="center" vertical="center" wrapText="1"/>
    </xf>
    <xf numFmtId="0" fontId="24" fillId="0" borderId="15" xfId="2" applyFont="1" applyBorder="1" applyAlignment="1">
      <alignment horizontal="center" vertical="center" wrapText="1"/>
    </xf>
    <xf numFmtId="178" fontId="24" fillId="4" borderId="51" xfId="2" applyNumberFormat="1" applyFont="1" applyFill="1" applyBorder="1" applyAlignment="1">
      <alignment horizontal="center" vertical="center" wrapText="1"/>
    </xf>
    <xf numFmtId="177" fontId="24" fillId="4" borderId="15" xfId="2" applyNumberFormat="1" applyFont="1" applyFill="1" applyBorder="1" applyAlignment="1">
      <alignment horizontal="center" vertical="center" wrapText="1"/>
    </xf>
    <xf numFmtId="177" fontId="24" fillId="4" borderId="51" xfId="2" applyNumberFormat="1" applyFont="1" applyFill="1" applyBorder="1" applyAlignment="1">
      <alignment horizontal="center" vertical="center" wrapText="1"/>
    </xf>
    <xf numFmtId="0" fontId="24" fillId="0" borderId="51" xfId="2" applyFont="1" applyBorder="1" applyAlignment="1">
      <alignment horizontal="left" vertical="center" wrapText="1"/>
    </xf>
    <xf numFmtId="0" fontId="24" fillId="0" borderId="53" xfId="2" applyFont="1" applyBorder="1" applyAlignment="1">
      <alignment horizontal="left" vertical="center" wrapText="1"/>
    </xf>
    <xf numFmtId="177" fontId="24" fillId="4" borderId="52" xfId="2" applyNumberFormat="1" applyFont="1" applyFill="1" applyBorder="1" applyAlignment="1">
      <alignment horizontal="center" vertical="center" wrapText="1"/>
    </xf>
    <xf numFmtId="0" fontId="24" fillId="4" borderId="32" xfId="2" applyFont="1" applyFill="1" applyBorder="1" applyAlignment="1">
      <alignment horizontal="center" vertical="center" wrapText="1"/>
    </xf>
    <xf numFmtId="0" fontId="24" fillId="0" borderId="32" xfId="2" applyFont="1" applyBorder="1" applyAlignment="1">
      <alignment horizontal="center" vertical="center" wrapText="1"/>
    </xf>
    <xf numFmtId="0" fontId="24" fillId="0" borderId="32" xfId="2" applyFont="1" applyBorder="1" applyAlignment="1">
      <alignment horizontal="left" vertical="center" wrapText="1"/>
    </xf>
    <xf numFmtId="0" fontId="24" fillId="4" borderId="31" xfId="2" applyFont="1" applyFill="1" applyBorder="1" applyAlignment="1">
      <alignment horizontal="center" vertical="center" wrapText="1"/>
    </xf>
    <xf numFmtId="0" fontId="24" fillId="0" borderId="52" xfId="2" applyFont="1" applyBorder="1" applyAlignment="1">
      <alignment horizontal="center" vertical="center" wrapText="1"/>
    </xf>
    <xf numFmtId="0" fontId="24" fillId="5" borderId="39" xfId="2" applyFont="1" applyFill="1" applyBorder="1" applyAlignment="1">
      <alignment horizontal="left" vertical="center" wrapText="1"/>
    </xf>
    <xf numFmtId="0" fontId="24" fillId="5" borderId="51" xfId="2" applyFont="1" applyFill="1" applyBorder="1" applyAlignment="1">
      <alignment horizontal="center" vertical="center" wrapText="1"/>
    </xf>
    <xf numFmtId="0" fontId="24" fillId="5" borderId="37" xfId="2" applyFont="1" applyFill="1" applyBorder="1" applyAlignment="1">
      <alignment horizontal="center" vertical="center" wrapText="1"/>
    </xf>
    <xf numFmtId="0" fontId="24" fillId="5" borderId="15" xfId="2" applyFont="1" applyFill="1" applyBorder="1" applyAlignment="1">
      <alignment horizontal="center" vertical="center" wrapText="1"/>
    </xf>
    <xf numFmtId="177" fontId="24" fillId="5" borderId="15" xfId="2" applyNumberFormat="1" applyFont="1" applyFill="1" applyBorder="1" applyAlignment="1">
      <alignment horizontal="center" vertical="center" wrapText="1"/>
    </xf>
    <xf numFmtId="0" fontId="24" fillId="5" borderId="31" xfId="2" applyFont="1" applyFill="1" applyBorder="1" applyAlignment="1">
      <alignment horizontal="left" vertical="center" wrapText="1"/>
    </xf>
    <xf numFmtId="178" fontId="24" fillId="4" borderId="53" xfId="2" applyNumberFormat="1" applyFont="1" applyFill="1" applyBorder="1" applyAlignment="1">
      <alignment horizontal="center" vertical="center" wrapText="1"/>
    </xf>
    <xf numFmtId="178" fontId="24" fillId="0" borderId="51" xfId="2" applyNumberFormat="1" applyFont="1" applyBorder="1" applyAlignment="1">
      <alignment horizontal="center" vertical="center" wrapText="1"/>
    </xf>
    <xf numFmtId="178" fontId="24" fillId="0" borderId="53" xfId="2" applyNumberFormat="1" applyFont="1" applyBorder="1" applyAlignment="1">
      <alignment horizontal="center" vertical="center" wrapText="1"/>
    </xf>
    <xf numFmtId="0" fontId="24" fillId="0" borderId="28" xfId="2" applyFont="1" applyBorder="1" applyAlignment="1">
      <alignment horizontal="center" vertical="center" wrapText="1"/>
    </xf>
    <xf numFmtId="0" fontId="24" fillId="5" borderId="26" xfId="2" applyFont="1" applyFill="1" applyBorder="1" applyAlignment="1">
      <alignment horizontal="justify" vertical="center" wrapText="1"/>
    </xf>
    <xf numFmtId="177" fontId="24" fillId="5" borderId="26" xfId="2" applyNumberFormat="1" applyFont="1" applyFill="1" applyBorder="1" applyAlignment="1">
      <alignment horizontal="center" vertical="center" wrapText="1"/>
    </xf>
    <xf numFmtId="0" fontId="24" fillId="5" borderId="25" xfId="2" applyFont="1" applyFill="1" applyBorder="1" applyAlignment="1">
      <alignment horizontal="center" vertical="center" wrapText="1"/>
    </xf>
    <xf numFmtId="0" fontId="24" fillId="5" borderId="46" xfId="2" applyFont="1" applyFill="1" applyBorder="1" applyAlignment="1">
      <alignment horizontal="center" vertical="center" wrapText="1"/>
    </xf>
    <xf numFmtId="177" fontId="24" fillId="5" borderId="39" xfId="2" applyNumberFormat="1" applyFont="1" applyFill="1" applyBorder="1" applyAlignment="1">
      <alignment horizontal="center" vertical="center" wrapText="1"/>
    </xf>
    <xf numFmtId="0" fontId="24" fillId="5" borderId="60" xfId="2" applyFont="1" applyFill="1" applyBorder="1" applyAlignment="1">
      <alignment horizontal="center" vertical="center" wrapText="1"/>
    </xf>
    <xf numFmtId="177" fontId="24" fillId="5" borderId="31" xfId="2" applyNumberFormat="1" applyFont="1" applyFill="1" applyBorder="1" applyAlignment="1">
      <alignment horizontal="center" vertical="center" wrapText="1"/>
    </xf>
    <xf numFmtId="0" fontId="24" fillId="5" borderId="61" xfId="2" applyFont="1" applyFill="1" applyBorder="1" applyAlignment="1">
      <alignment horizontal="center" vertical="center" wrapText="1"/>
    </xf>
    <xf numFmtId="178" fontId="24" fillId="5" borderId="51" xfId="2" applyNumberFormat="1" applyFont="1" applyFill="1" applyBorder="1" applyAlignment="1">
      <alignment horizontal="center" vertical="center" wrapText="1"/>
    </xf>
    <xf numFmtId="177" fontId="24" fillId="5" borderId="37" xfId="2" applyNumberFormat="1" applyFont="1" applyFill="1" applyBorder="1" applyAlignment="1">
      <alignment horizontal="center" vertical="center" wrapText="1"/>
    </xf>
    <xf numFmtId="178" fontId="24" fillId="5" borderId="53" xfId="2" applyNumberFormat="1" applyFont="1" applyFill="1" applyBorder="1" applyAlignment="1">
      <alignment horizontal="center" vertical="center" wrapText="1"/>
    </xf>
    <xf numFmtId="0" fontId="24" fillId="5" borderId="53" xfId="2" applyFont="1" applyFill="1" applyBorder="1" applyAlignment="1">
      <alignment horizontal="center" vertical="center" wrapText="1"/>
    </xf>
    <xf numFmtId="0" fontId="24" fillId="5" borderId="37" xfId="2" applyFont="1" applyFill="1" applyBorder="1" applyAlignment="1">
      <alignment horizontal="left" vertical="center" wrapText="1"/>
    </xf>
    <xf numFmtId="0" fontId="24" fillId="5" borderId="36" xfId="2" applyFont="1" applyFill="1" applyBorder="1" applyAlignment="1">
      <alignment horizontal="center" vertical="center" wrapText="1"/>
    </xf>
    <xf numFmtId="0" fontId="24" fillId="5" borderId="26" xfId="2" applyFont="1" applyFill="1" applyBorder="1" applyAlignment="1">
      <alignment horizontal="center" vertical="center" wrapText="1"/>
    </xf>
    <xf numFmtId="176" fontId="24" fillId="5" borderId="26" xfId="2" applyNumberFormat="1" applyFont="1" applyFill="1" applyBorder="1" applyAlignment="1">
      <alignment vertical="center" wrapText="1"/>
    </xf>
    <xf numFmtId="0" fontId="24" fillId="5" borderId="28" xfId="2" applyFont="1" applyFill="1" applyBorder="1" applyAlignment="1">
      <alignment horizontal="justify" vertical="center" wrapText="1"/>
    </xf>
    <xf numFmtId="10" fontId="24" fillId="5" borderId="26" xfId="2" applyNumberFormat="1" applyFont="1" applyFill="1" applyBorder="1" applyAlignment="1">
      <alignment horizontal="center" vertical="center" wrapText="1"/>
    </xf>
    <xf numFmtId="178" fontId="24" fillId="4" borderId="15" xfId="3" applyNumberFormat="1" applyFont="1" applyFill="1" applyBorder="1" applyAlignment="1">
      <alignment horizontal="center" vertical="center" wrapText="1"/>
    </xf>
    <xf numFmtId="178" fontId="24" fillId="0" borderId="15" xfId="2" applyNumberFormat="1" applyFont="1" applyBorder="1" applyAlignment="1">
      <alignment horizontal="center" vertical="center" wrapText="1"/>
    </xf>
    <xf numFmtId="177" fontId="24" fillId="4" borderId="15" xfId="3" applyNumberFormat="1" applyFont="1" applyFill="1" applyBorder="1" applyAlignment="1">
      <alignment horizontal="center" vertical="center" wrapText="1"/>
    </xf>
    <xf numFmtId="178" fontId="24" fillId="4" borderId="53" xfId="3" applyNumberFormat="1" applyFont="1" applyFill="1" applyBorder="1" applyAlignment="1">
      <alignment horizontal="center" vertical="center" wrapText="1"/>
    </xf>
    <xf numFmtId="9" fontId="24" fillId="4" borderId="53" xfId="3" applyFont="1" applyFill="1" applyBorder="1" applyAlignment="1">
      <alignment horizontal="center" vertical="center" wrapText="1"/>
    </xf>
    <xf numFmtId="176" fontId="24" fillId="0" borderId="39" xfId="2" applyNumberFormat="1" applyFont="1" applyBorder="1" applyAlignment="1">
      <alignment vertical="center" wrapText="1"/>
    </xf>
    <xf numFmtId="176" fontId="24" fillId="0" borderId="64" xfId="2" applyNumberFormat="1" applyFont="1" applyBorder="1" applyAlignment="1">
      <alignment vertical="center" wrapText="1"/>
    </xf>
    <xf numFmtId="176" fontId="24" fillId="0" borderId="28" xfId="2" applyNumberFormat="1" applyFont="1" applyBorder="1" applyAlignment="1">
      <alignment vertical="center" wrapText="1"/>
    </xf>
    <xf numFmtId="10" fontId="24" fillId="4" borderId="53" xfId="3" applyNumberFormat="1" applyFont="1" applyFill="1" applyBorder="1" applyAlignment="1">
      <alignment horizontal="center" vertical="center" wrapText="1"/>
    </xf>
    <xf numFmtId="176" fontId="28" fillId="0" borderId="0" xfId="2" applyNumberFormat="1">
      <alignment vertical="center"/>
    </xf>
    <xf numFmtId="0" fontId="3" fillId="2"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4"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wrapText="1"/>
    </xf>
    <xf numFmtId="0" fontId="15" fillId="0" borderId="0" xfId="0" applyFont="1" applyFill="1" applyBorder="1" applyAlignment="1">
      <alignment horizontal="left" vertical="top" wrapTex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4" fontId="14" fillId="0" borderId="2" xfId="0" applyNumberFormat="1" applyFont="1" applyFill="1" applyBorder="1" applyAlignment="1">
      <alignment horizontal="center" vertical="center" shrinkToFit="1"/>
    </xf>
    <xf numFmtId="4" fontId="14" fillId="0" borderId="7" xfId="0" applyNumberFormat="1" applyFont="1" applyFill="1" applyBorder="1" applyAlignment="1">
      <alignment horizontal="center" vertical="center" shrinkToFit="1"/>
    </xf>
    <xf numFmtId="4" fontId="14" fillId="0" borderId="8" xfId="0" applyNumberFormat="1" applyFont="1" applyFill="1" applyBorder="1" applyAlignment="1">
      <alignment horizontal="center" vertical="center" shrinkToFit="1"/>
    </xf>
    <xf numFmtId="4" fontId="14" fillId="0" borderId="2"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xf>
    <xf numFmtId="0" fontId="10"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Fill="1" applyBorder="1" applyAlignment="1">
      <alignment horizontal="center" wrapTex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0" borderId="2" xfId="0" applyFont="1" applyFill="1" applyBorder="1" applyAlignment="1">
      <alignment horizontal="center" vertical="center" wrapText="1"/>
    </xf>
    <xf numFmtId="4" fontId="14" fillId="0" borderId="3"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wrapText="1" shrinkToFit="1"/>
    </xf>
    <xf numFmtId="4" fontId="14" fillId="0" borderId="5" xfId="0" applyNumberFormat="1" applyFont="1" applyFill="1" applyBorder="1" applyAlignment="1">
      <alignment horizontal="center" vertical="center" shrinkToFit="1"/>
    </xf>
    <xf numFmtId="0" fontId="14" fillId="0" borderId="2" xfId="0" applyFont="1" applyFill="1" applyBorder="1" applyAlignment="1">
      <alignment horizontal="center" vertical="center" wrapText="1" shrinkToFit="1"/>
    </xf>
    <xf numFmtId="0" fontId="20" fillId="0" borderId="18" xfId="0" applyFont="1" applyBorder="1" applyAlignment="1">
      <alignment horizontal="justify" vertical="center" wrapText="1"/>
    </xf>
    <xf numFmtId="0" fontId="18" fillId="0" borderId="0" xfId="0" applyFont="1" applyAlignment="1">
      <alignment horizontal="center" vertical="center"/>
    </xf>
    <xf numFmtId="0" fontId="20" fillId="0" borderId="12" xfId="0" applyFont="1" applyBorder="1" applyAlignment="1">
      <alignment horizontal="justify" vertical="center" wrapText="1"/>
    </xf>
    <xf numFmtId="0" fontId="20" fillId="0" borderId="16" xfId="0" applyFont="1" applyBorder="1" applyAlignment="1">
      <alignment horizontal="justify" vertical="center" wrapText="1"/>
    </xf>
    <xf numFmtId="0" fontId="18" fillId="0" borderId="0" xfId="2" applyFont="1" applyAlignment="1">
      <alignment horizontal="center" vertical="center"/>
    </xf>
    <xf numFmtId="0" fontId="27" fillId="0" borderId="11" xfId="2" applyFont="1" applyBorder="1" applyAlignment="1">
      <alignment horizontal="left" vertical="center"/>
    </xf>
    <xf numFmtId="0" fontId="23" fillId="0" borderId="2" xfId="2" applyFont="1" applyBorder="1" applyAlignment="1">
      <alignment horizontal="center" vertical="center"/>
    </xf>
    <xf numFmtId="0" fontId="24" fillId="0" borderId="2" xfId="2" applyFont="1" applyBorder="1" applyAlignment="1">
      <alignment horizontal="center" vertical="center"/>
    </xf>
    <xf numFmtId="0" fontId="24" fillId="0" borderId="3" xfId="2" applyFont="1" applyBorder="1" applyAlignment="1">
      <alignment horizontal="center" vertical="center"/>
    </xf>
    <xf numFmtId="0" fontId="24" fillId="0" borderId="5" xfId="2" applyFont="1" applyBorder="1" applyAlignment="1">
      <alignment horizontal="center" vertical="center"/>
    </xf>
    <xf numFmtId="0" fontId="24" fillId="0" borderId="9" xfId="2" applyFont="1" applyBorder="1" applyAlignment="1">
      <alignment horizontal="center" vertical="center"/>
    </xf>
    <xf numFmtId="0" fontId="24" fillId="0" borderId="10" xfId="2" applyFont="1" applyBorder="1" applyAlignment="1">
      <alignment horizontal="center" vertical="center"/>
    </xf>
    <xf numFmtId="0" fontId="24" fillId="0" borderId="2" xfId="2" applyFont="1" applyBorder="1" applyAlignment="1">
      <alignment horizontal="center" vertical="center" wrapText="1"/>
    </xf>
    <xf numFmtId="0" fontId="24" fillId="0" borderId="2" xfId="2" applyFont="1" applyBorder="1" applyAlignment="1">
      <alignment horizontal="left" vertical="center" wrapText="1"/>
    </xf>
    <xf numFmtId="177" fontId="24" fillId="5" borderId="2" xfId="2" applyNumberFormat="1" applyFont="1" applyFill="1" applyBorder="1" applyAlignment="1">
      <alignment horizontal="center" vertical="center"/>
    </xf>
    <xf numFmtId="0" fontId="24" fillId="4" borderId="2" xfId="2" applyFont="1" applyFill="1" applyBorder="1" applyAlignment="1">
      <alignment horizontal="center" vertical="center"/>
    </xf>
    <xf numFmtId="176" fontId="24" fillId="0" borderId="2" xfId="2" applyNumberFormat="1" applyFont="1" applyBorder="1" applyAlignment="1">
      <alignment horizontal="center" vertical="center"/>
    </xf>
    <xf numFmtId="0" fontId="23" fillId="0" borderId="20" xfId="2" applyFont="1" applyBorder="1" applyAlignment="1">
      <alignment horizontal="center" vertical="center"/>
    </xf>
    <xf numFmtId="0" fontId="24" fillId="0" borderId="20" xfId="2" applyFont="1" applyBorder="1" applyAlignment="1">
      <alignment horizontal="center" vertical="center" wrapText="1"/>
    </xf>
    <xf numFmtId="0" fontId="24" fillId="0" borderId="22" xfId="2" applyFont="1" applyBorder="1" applyAlignment="1">
      <alignment horizontal="center" vertical="center" wrapText="1"/>
    </xf>
    <xf numFmtId="49" fontId="24" fillId="5" borderId="2" xfId="2" applyNumberFormat="1" applyFont="1" applyFill="1" applyBorder="1" applyAlignment="1">
      <alignment horizontal="center" vertical="center"/>
    </xf>
    <xf numFmtId="176" fontId="24" fillId="4" borderId="2" xfId="2" applyNumberFormat="1" applyFont="1" applyFill="1" applyBorder="1" applyAlignment="1">
      <alignment horizontal="center" vertical="center"/>
    </xf>
    <xf numFmtId="0" fontId="24" fillId="0" borderId="3"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6" xfId="2" applyFont="1" applyBorder="1" applyAlignment="1">
      <alignment horizontal="center" vertical="center" wrapText="1"/>
    </xf>
    <xf numFmtId="0" fontId="24" fillId="0" borderId="19" xfId="2" applyFont="1" applyBorder="1" applyAlignment="1">
      <alignment horizontal="center" vertical="center" wrapText="1"/>
    </xf>
    <xf numFmtId="0" fontId="24" fillId="0" borderId="9" xfId="2" applyFont="1" applyBorder="1" applyAlignment="1">
      <alignment horizontal="center" vertical="center" wrapText="1"/>
    </xf>
    <xf numFmtId="0" fontId="24" fillId="0" borderId="10" xfId="2" applyFont="1" applyBorder="1" applyAlignment="1">
      <alignment horizontal="center" vertical="center" wrapText="1"/>
    </xf>
    <xf numFmtId="0" fontId="25" fillId="0" borderId="3" xfId="2" applyFont="1" applyBorder="1" applyAlignment="1">
      <alignment vertical="center" wrapText="1"/>
    </xf>
    <xf numFmtId="0" fontId="25" fillId="0" borderId="4" xfId="2" applyFont="1" applyBorder="1" applyAlignment="1">
      <alignment vertical="center" wrapText="1"/>
    </xf>
    <xf numFmtId="0" fontId="25" fillId="0" borderId="5" xfId="2" applyFont="1" applyBorder="1" applyAlignment="1">
      <alignment vertical="center" wrapText="1"/>
    </xf>
    <xf numFmtId="0" fontId="25" fillId="0" borderId="6" xfId="2" applyFont="1" applyBorder="1" applyAlignment="1">
      <alignment vertical="center" wrapText="1"/>
    </xf>
    <xf numFmtId="0" fontId="25" fillId="0" borderId="0" xfId="2" applyFont="1" applyBorder="1" applyAlignment="1">
      <alignment vertical="center" wrapText="1"/>
    </xf>
    <xf numFmtId="0" fontId="25" fillId="0" borderId="19" xfId="2" applyFont="1" applyBorder="1" applyAlignment="1">
      <alignment vertical="center" wrapText="1"/>
    </xf>
    <xf numFmtId="0" fontId="25" fillId="0" borderId="9" xfId="2" applyFont="1" applyBorder="1" applyAlignment="1">
      <alignment vertical="center" wrapText="1"/>
    </xf>
    <xf numFmtId="0" fontId="25" fillId="0" borderId="11" xfId="2" applyFont="1" applyBorder="1" applyAlignment="1">
      <alignment vertical="center" wrapText="1"/>
    </xf>
    <xf numFmtId="0" fontId="25" fillId="0" borderId="10" xfId="2" applyFont="1" applyBorder="1" applyAlignment="1">
      <alignment vertical="center" wrapText="1"/>
    </xf>
    <xf numFmtId="0" fontId="25" fillId="0" borderId="2" xfId="2" applyFont="1" applyBorder="1" applyAlignment="1">
      <alignment horizontal="center" vertical="center"/>
    </xf>
    <xf numFmtId="0" fontId="24" fillId="0" borderId="7"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20" xfId="2" applyFont="1" applyBorder="1" applyAlignment="1">
      <alignment horizontal="center" vertical="center"/>
    </xf>
    <xf numFmtId="0" fontId="24" fillId="0" borderId="21" xfId="2" applyFont="1" applyBorder="1" applyAlignment="1">
      <alignment horizontal="center" vertical="center"/>
    </xf>
    <xf numFmtId="0" fontId="24" fillId="0" borderId="22" xfId="2" applyFont="1" applyBorder="1" applyAlignment="1">
      <alignment horizontal="center" vertical="center"/>
    </xf>
    <xf numFmtId="0" fontId="24" fillId="0" borderId="2" xfId="2" applyNumberFormat="1" applyFont="1" applyFill="1" applyBorder="1" applyAlignment="1" applyProtection="1">
      <alignment horizontal="center" vertical="center" wrapText="1"/>
    </xf>
    <xf numFmtId="0" fontId="24" fillId="0" borderId="7" xfId="2" applyNumberFormat="1" applyFont="1" applyFill="1" applyBorder="1" applyAlignment="1" applyProtection="1">
      <alignment horizontal="center" vertical="center" wrapText="1"/>
    </xf>
    <xf numFmtId="0" fontId="5" fillId="0" borderId="0" xfId="2" applyFont="1" applyAlignment="1">
      <alignment horizontal="left" vertical="center"/>
    </xf>
    <xf numFmtId="0" fontId="24" fillId="0" borderId="4" xfId="2" applyFont="1" applyBorder="1" applyAlignment="1">
      <alignment horizontal="center" vertical="center" wrapText="1"/>
    </xf>
    <xf numFmtId="0" fontId="24" fillId="0" borderId="0" xfId="2" applyFont="1" applyAlignment="1">
      <alignment horizontal="center" vertical="center" wrapText="1"/>
    </xf>
    <xf numFmtId="0" fontId="24" fillId="0" borderId="11" xfId="2" applyFont="1" applyBorder="1" applyAlignment="1">
      <alignment horizontal="center" vertical="center" wrapText="1"/>
    </xf>
    <xf numFmtId="0" fontId="24" fillId="0" borderId="21" xfId="2" applyFont="1" applyBorder="1" applyAlignment="1">
      <alignment horizontal="center" vertical="center" wrapText="1"/>
    </xf>
    <xf numFmtId="0" fontId="24" fillId="0" borderId="26" xfId="2" applyFont="1" applyBorder="1" applyAlignment="1">
      <alignment horizontal="center" vertical="center" wrapText="1"/>
    </xf>
    <xf numFmtId="0" fontId="24" fillId="0" borderId="26" xfId="2" applyFont="1" applyBorder="1" applyAlignment="1">
      <alignment horizontal="left" vertical="center" wrapText="1"/>
    </xf>
    <xf numFmtId="0" fontId="24" fillId="0" borderId="24" xfId="2" applyFont="1" applyBorder="1" applyAlignment="1">
      <alignment horizontal="center" vertical="center" wrapText="1"/>
    </xf>
    <xf numFmtId="176" fontId="24" fillId="0" borderId="26" xfId="2" applyNumberFormat="1" applyFont="1" applyBorder="1" applyAlignment="1">
      <alignment vertical="center" wrapText="1"/>
    </xf>
    <xf numFmtId="0" fontId="24" fillId="0" borderId="38" xfId="2" applyFont="1" applyBorder="1" applyAlignment="1">
      <alignment horizontal="center" vertical="center" wrapText="1"/>
    </xf>
    <xf numFmtId="0" fontId="24" fillId="0" borderId="25" xfId="2" applyFont="1" applyBorder="1" applyAlignment="1">
      <alignment horizontal="center" vertical="center" wrapText="1"/>
    </xf>
    <xf numFmtId="0" fontId="24" fillId="4" borderId="33" xfId="2" applyFont="1" applyFill="1" applyBorder="1" applyAlignment="1">
      <alignment horizontal="left" vertical="center" wrapText="1"/>
    </xf>
    <xf numFmtId="0" fontId="24" fillId="4" borderId="34" xfId="2" applyFont="1" applyFill="1" applyBorder="1" applyAlignment="1">
      <alignment horizontal="left" vertical="center" wrapText="1"/>
    </xf>
    <xf numFmtId="0" fontId="24" fillId="4" borderId="24" xfId="2" applyFont="1" applyFill="1" applyBorder="1" applyAlignment="1">
      <alignment horizontal="left" vertical="center" wrapText="1"/>
    </xf>
    <xf numFmtId="178" fontId="24" fillId="0" borderId="26" xfId="2" applyNumberFormat="1" applyFont="1" applyBorder="1" applyAlignment="1">
      <alignment horizontal="center" vertical="center" wrapText="1"/>
    </xf>
    <xf numFmtId="177" fontId="24" fillId="0" borderId="26" xfId="2" applyNumberFormat="1" applyFont="1" applyBorder="1" applyAlignment="1">
      <alignment horizontal="center" vertical="center" wrapText="1"/>
    </xf>
    <xf numFmtId="0" fontId="24" fillId="4" borderId="25" xfId="2" applyFont="1" applyFill="1" applyBorder="1" applyAlignment="1">
      <alignment horizontal="center" vertical="center" wrapText="1"/>
    </xf>
    <xf numFmtId="0" fontId="24" fillId="4" borderId="28" xfId="2" applyFont="1" applyFill="1" applyBorder="1" applyAlignment="1">
      <alignment horizontal="center" vertical="center" wrapText="1"/>
    </xf>
    <xf numFmtId="0" fontId="24" fillId="4" borderId="40" xfId="2" applyFont="1" applyFill="1" applyBorder="1" applyAlignment="1">
      <alignment horizontal="left" vertical="center" wrapText="1"/>
    </xf>
    <xf numFmtId="0" fontId="24" fillId="4" borderId="41" xfId="2" applyFont="1" applyFill="1" applyBorder="1" applyAlignment="1">
      <alignment horizontal="left" vertical="center" wrapText="1"/>
    </xf>
    <xf numFmtId="0" fontId="24" fillId="4" borderId="37" xfId="2" applyFont="1" applyFill="1" applyBorder="1" applyAlignment="1">
      <alignment horizontal="center" vertical="center" wrapText="1"/>
    </xf>
    <xf numFmtId="0" fontId="24" fillId="4" borderId="31" xfId="2" applyFont="1" applyFill="1" applyBorder="1" applyAlignment="1">
      <alignment horizontal="center" vertical="center" wrapText="1"/>
    </xf>
    <xf numFmtId="0" fontId="24" fillId="4" borderId="54" xfId="2" applyFont="1" applyFill="1" applyBorder="1" applyAlignment="1">
      <alignment horizontal="center" vertical="center" wrapText="1"/>
    </xf>
    <xf numFmtId="0" fontId="24" fillId="4" borderId="57" xfId="2" applyFont="1" applyFill="1" applyBorder="1" applyAlignment="1">
      <alignment horizontal="center" vertical="center" wrapText="1"/>
    </xf>
    <xf numFmtId="0" fontId="24" fillId="4" borderId="51" xfId="2" applyFont="1" applyFill="1" applyBorder="1" applyAlignment="1">
      <alignment horizontal="center" vertical="center" wrapText="1"/>
    </xf>
    <xf numFmtId="0" fontId="24" fillId="4" borderId="53" xfId="2" applyFont="1" applyFill="1" applyBorder="1" applyAlignment="1">
      <alignment horizontal="center" vertical="center" wrapText="1"/>
    </xf>
    <xf numFmtId="0" fontId="24" fillId="0" borderId="47" xfId="2" applyFont="1" applyBorder="1" applyAlignment="1">
      <alignment horizontal="center" vertical="center" wrapText="1"/>
    </xf>
    <xf numFmtId="0" fontId="24" fillId="0" borderId="49" xfId="2" applyFont="1" applyBorder="1" applyAlignment="1">
      <alignment horizontal="center" vertical="center" wrapText="1"/>
    </xf>
    <xf numFmtId="0" fontId="24" fillId="0" borderId="44" xfId="2" applyFont="1" applyBorder="1" applyAlignment="1">
      <alignment horizontal="center" vertical="center" wrapText="1"/>
    </xf>
    <xf numFmtId="0" fontId="24" fillId="0" borderId="45" xfId="2" applyFont="1" applyBorder="1" applyAlignment="1">
      <alignment horizontal="center" vertical="center" wrapText="1"/>
    </xf>
    <xf numFmtId="0" fontId="24" fillId="0" borderId="54" xfId="2" applyFont="1" applyBorder="1" applyAlignment="1">
      <alignment horizontal="center" vertical="center" wrapText="1"/>
    </xf>
    <xf numFmtId="0" fontId="24" fillId="0" borderId="55" xfId="2" applyFont="1" applyBorder="1" applyAlignment="1">
      <alignment horizontal="center" vertical="center" wrapText="1"/>
    </xf>
    <xf numFmtId="0" fontId="24" fillId="0" borderId="56" xfId="2" applyFont="1" applyBorder="1" applyAlignment="1">
      <alignment horizontal="center" vertical="center" wrapText="1"/>
    </xf>
    <xf numFmtId="0" fontId="24" fillId="0" borderId="62" xfId="2" applyFont="1" applyBorder="1" applyAlignment="1">
      <alignment horizontal="center" vertical="center" wrapText="1"/>
    </xf>
    <xf numFmtId="0" fontId="24" fillId="0" borderId="37" xfId="2" applyFont="1" applyBorder="1" applyAlignment="1">
      <alignment horizontal="center" vertical="center" wrapText="1"/>
    </xf>
    <xf numFmtId="0" fontId="24" fillId="0" borderId="31" xfId="2" applyFont="1" applyBorder="1" applyAlignment="1">
      <alignment horizontal="center" vertical="center" wrapText="1"/>
    </xf>
    <xf numFmtId="0" fontId="24" fillId="4" borderId="42" xfId="2" applyFont="1" applyFill="1" applyBorder="1" applyAlignment="1">
      <alignment horizontal="center" vertical="center" wrapText="1"/>
    </xf>
    <xf numFmtId="0" fontId="24" fillId="4" borderId="43" xfId="2" applyFont="1" applyFill="1" applyBorder="1" applyAlignment="1">
      <alignment horizontal="center" vertical="center" wrapText="1"/>
    </xf>
    <xf numFmtId="0" fontId="24" fillId="4" borderId="50" xfId="2" applyFont="1" applyFill="1" applyBorder="1" applyAlignment="1">
      <alignment horizontal="center" vertical="center" wrapText="1"/>
    </xf>
    <xf numFmtId="0" fontId="24" fillId="4" borderId="29" xfId="2" applyFont="1" applyFill="1" applyBorder="1" applyAlignment="1">
      <alignment horizontal="center" vertical="center" wrapText="1"/>
    </xf>
    <xf numFmtId="0" fontId="24" fillId="0" borderId="30" xfId="2" applyFont="1" applyBorder="1" applyAlignment="1">
      <alignment horizontal="center" vertical="center" wrapText="1"/>
    </xf>
    <xf numFmtId="0" fontId="24" fillId="0" borderId="35" xfId="2" applyFont="1" applyBorder="1" applyAlignment="1">
      <alignment horizontal="center" wrapText="1"/>
    </xf>
    <xf numFmtId="0" fontId="24" fillId="0" borderId="61" xfId="2" applyFont="1" applyBorder="1" applyAlignment="1">
      <alignment horizontal="center" wrapText="1"/>
    </xf>
    <xf numFmtId="0" fontId="24" fillId="0" borderId="15" xfId="2" applyFont="1" applyBorder="1" applyAlignment="1">
      <alignment horizontal="center" wrapText="1"/>
    </xf>
    <xf numFmtId="176" fontId="24" fillId="0" borderId="38" xfId="2" applyNumberFormat="1" applyFont="1" applyBorder="1" applyAlignment="1">
      <alignment horizontal="right" vertical="center" wrapText="1"/>
    </xf>
    <xf numFmtId="176" fontId="24" fillId="0" borderId="25" xfId="2" applyNumberFormat="1" applyFont="1" applyBorder="1" applyAlignment="1">
      <alignment horizontal="right" vertical="center" wrapText="1"/>
    </xf>
    <xf numFmtId="0" fontId="24" fillId="4" borderId="56" xfId="2" applyFont="1" applyFill="1" applyBorder="1" applyAlignment="1">
      <alignment horizontal="center" vertical="center" wrapText="1"/>
    </xf>
    <xf numFmtId="0" fontId="24" fillId="0" borderId="0" xfId="2" applyFont="1" applyBorder="1" applyAlignment="1">
      <alignment horizontal="center" vertical="center" wrapText="1"/>
    </xf>
    <xf numFmtId="0" fontId="24" fillId="0" borderId="32" xfId="2" applyFont="1" applyBorder="1" applyAlignment="1">
      <alignment horizontal="center" vertical="center" wrapText="1"/>
    </xf>
    <xf numFmtId="0" fontId="24" fillId="0" borderId="15" xfId="2" applyFont="1" applyBorder="1" applyAlignment="1">
      <alignment horizontal="center" vertical="center" wrapText="1"/>
    </xf>
    <xf numFmtId="0" fontId="24" fillId="0" borderId="48" xfId="2" applyFont="1" applyBorder="1" applyAlignment="1">
      <alignment horizontal="center" vertical="center" wrapText="1"/>
    </xf>
    <xf numFmtId="0" fontId="24" fillId="0" borderId="63" xfId="2" applyFont="1" applyBorder="1" applyAlignment="1">
      <alignment horizontal="center" vertical="center" wrapText="1"/>
    </xf>
    <xf numFmtId="178" fontId="24" fillId="5" borderId="26" xfId="2" applyNumberFormat="1" applyFont="1" applyFill="1" applyBorder="1" applyAlignment="1">
      <alignment horizontal="center" vertical="center" wrapText="1"/>
    </xf>
    <xf numFmtId="0" fontId="24" fillId="5" borderId="26" xfId="2" applyFont="1" applyFill="1" applyBorder="1" applyAlignment="1">
      <alignment horizontal="center" vertical="center" wrapText="1"/>
    </xf>
    <xf numFmtId="0" fontId="24" fillId="5" borderId="24" xfId="2" applyFont="1" applyFill="1" applyBorder="1" applyAlignment="1">
      <alignment horizontal="center" vertical="center" wrapText="1"/>
    </xf>
    <xf numFmtId="0" fontId="24" fillId="5" borderId="33" xfId="2" applyFont="1" applyFill="1" applyBorder="1" applyAlignment="1">
      <alignment horizontal="left" vertical="center" wrapText="1"/>
    </xf>
    <xf numFmtId="0" fontId="24" fillId="5" borderId="34" xfId="2" applyFont="1" applyFill="1" applyBorder="1" applyAlignment="1">
      <alignment horizontal="left" vertical="center" wrapText="1"/>
    </xf>
    <xf numFmtId="0" fontId="24" fillId="5" borderId="24" xfId="2" applyFont="1" applyFill="1" applyBorder="1" applyAlignment="1">
      <alignment horizontal="left" vertical="center" wrapText="1"/>
    </xf>
    <xf numFmtId="177" fontId="24" fillId="5" borderId="26" xfId="2" applyNumberFormat="1" applyFont="1" applyFill="1" applyBorder="1" applyAlignment="1">
      <alignment horizontal="center" vertical="center" wrapText="1"/>
    </xf>
    <xf numFmtId="0" fontId="24" fillId="5" borderId="25" xfId="2" applyFont="1" applyFill="1" applyBorder="1" applyAlignment="1">
      <alignment horizontal="center" vertical="center" wrapText="1"/>
    </xf>
    <xf numFmtId="0" fontId="24" fillId="5" borderId="28" xfId="2" applyFont="1" applyFill="1" applyBorder="1" applyAlignment="1">
      <alignment horizontal="center" vertical="center" wrapText="1"/>
    </xf>
    <xf numFmtId="0" fontId="24" fillId="5" borderId="40" xfId="2" applyFont="1" applyFill="1" applyBorder="1" applyAlignment="1">
      <alignment horizontal="left" vertical="center" wrapText="1"/>
    </xf>
    <xf numFmtId="0" fontId="24" fillId="5" borderId="41" xfId="2" applyFont="1" applyFill="1" applyBorder="1" applyAlignment="1">
      <alignment horizontal="left" vertical="center" wrapText="1"/>
    </xf>
    <xf numFmtId="0" fontId="24" fillId="5" borderId="38" xfId="2" applyFont="1" applyFill="1" applyBorder="1" applyAlignment="1">
      <alignment horizontal="center" vertical="center" wrapText="1"/>
    </xf>
    <xf numFmtId="0" fontId="24" fillId="5" borderId="42" xfId="2" applyFont="1" applyFill="1" applyBorder="1" applyAlignment="1">
      <alignment horizontal="center" vertical="center" wrapText="1"/>
    </xf>
    <xf numFmtId="0" fontId="24" fillId="5" borderId="43" xfId="2" applyFont="1" applyFill="1" applyBorder="1" applyAlignment="1">
      <alignment horizontal="center" vertical="center" wrapText="1"/>
    </xf>
    <xf numFmtId="0" fontId="24" fillId="5" borderId="50" xfId="2" applyFont="1" applyFill="1" applyBorder="1" applyAlignment="1">
      <alignment horizontal="center" vertical="center" wrapText="1"/>
    </xf>
    <xf numFmtId="0" fontId="24" fillId="5" borderId="29" xfId="2" applyFont="1" applyFill="1" applyBorder="1" applyAlignment="1">
      <alignment horizontal="center" vertical="center" wrapText="1"/>
    </xf>
    <xf numFmtId="0" fontId="24" fillId="5" borderId="30" xfId="2" applyFont="1" applyFill="1" applyBorder="1" applyAlignment="1">
      <alignment horizontal="center" vertical="center" wrapText="1"/>
    </xf>
    <xf numFmtId="0" fontId="24" fillId="5" borderId="35" xfId="2" applyFont="1" applyFill="1" applyBorder="1" applyAlignment="1">
      <alignment horizontal="center" wrapText="1"/>
    </xf>
    <xf numFmtId="0" fontId="24" fillId="5" borderId="61" xfId="2" applyFont="1" applyFill="1" applyBorder="1" applyAlignment="1">
      <alignment horizontal="center" wrapText="1"/>
    </xf>
    <xf numFmtId="0" fontId="24" fillId="5" borderId="15" xfId="2" applyFont="1" applyFill="1" applyBorder="1" applyAlignment="1">
      <alignment horizontal="center" wrapText="1"/>
    </xf>
    <xf numFmtId="0" fontId="24" fillId="5" borderId="37" xfId="2" applyFont="1" applyFill="1" applyBorder="1" applyAlignment="1">
      <alignment horizontal="center" vertical="center" wrapText="1"/>
    </xf>
    <xf numFmtId="0" fontId="24" fillId="5" borderId="31" xfId="2" applyFont="1" applyFill="1" applyBorder="1" applyAlignment="1">
      <alignment horizontal="center" vertical="center" wrapText="1"/>
    </xf>
    <xf numFmtId="0" fontId="24" fillId="5" borderId="54" xfId="2" applyFont="1" applyFill="1" applyBorder="1" applyAlignment="1">
      <alignment horizontal="center" vertical="center" wrapText="1"/>
    </xf>
    <xf numFmtId="0" fontId="24" fillId="5" borderId="56" xfId="2" applyFont="1" applyFill="1" applyBorder="1" applyAlignment="1">
      <alignment horizontal="center" vertical="center" wrapText="1"/>
    </xf>
    <xf numFmtId="0" fontId="24" fillId="5" borderId="51" xfId="2" applyFont="1" applyFill="1" applyBorder="1" applyAlignment="1">
      <alignment horizontal="center" vertical="center" wrapText="1"/>
    </xf>
    <xf numFmtId="0" fontId="24" fillId="5" borderId="53" xfId="2" applyFont="1" applyFill="1" applyBorder="1" applyAlignment="1">
      <alignment horizontal="center" vertical="center" wrapText="1"/>
    </xf>
    <xf numFmtId="0" fontId="24" fillId="5" borderId="32" xfId="2" applyFont="1" applyFill="1" applyBorder="1" applyAlignment="1">
      <alignment horizontal="center" vertical="center" wrapText="1"/>
    </xf>
    <xf numFmtId="0" fontId="24" fillId="5" borderId="15" xfId="2" applyFont="1" applyFill="1" applyBorder="1" applyAlignment="1">
      <alignment horizontal="center" vertical="center" wrapText="1"/>
    </xf>
    <xf numFmtId="0" fontId="24" fillId="5" borderId="62" xfId="2" applyFont="1" applyFill="1" applyBorder="1" applyAlignment="1">
      <alignment horizontal="center" vertical="center" wrapText="1"/>
    </xf>
    <xf numFmtId="0" fontId="24" fillId="5" borderId="63" xfId="2" applyFont="1" applyFill="1" applyBorder="1" applyAlignment="1">
      <alignment horizontal="center" vertical="center" wrapText="1"/>
    </xf>
    <xf numFmtId="176" fontId="24" fillId="5" borderId="26" xfId="2" applyNumberFormat="1" applyFont="1" applyFill="1" applyBorder="1" applyAlignment="1">
      <alignment vertical="center" wrapText="1"/>
    </xf>
    <xf numFmtId="0" fontId="24" fillId="5" borderId="47" xfId="2" applyFont="1" applyFill="1" applyBorder="1" applyAlignment="1">
      <alignment horizontal="center" vertical="center" wrapText="1"/>
    </xf>
    <xf numFmtId="0" fontId="24" fillId="5" borderId="48" xfId="2" applyFont="1" applyFill="1" applyBorder="1" applyAlignment="1">
      <alignment horizontal="center" vertical="center" wrapText="1"/>
    </xf>
    <xf numFmtId="0" fontId="24" fillId="0" borderId="40" xfId="2" applyFont="1" applyBorder="1" applyAlignment="1">
      <alignment horizontal="center" vertical="center" wrapText="1"/>
    </xf>
    <xf numFmtId="0" fontId="24" fillId="0" borderId="27" xfId="2" applyFont="1" applyBorder="1" applyAlignment="1">
      <alignment horizontal="center" vertical="center" wrapText="1"/>
    </xf>
    <xf numFmtId="0" fontId="24" fillId="0" borderId="58" xfId="2" applyFont="1" applyBorder="1" applyAlignment="1">
      <alignment horizontal="center" vertical="center" wrapText="1"/>
    </xf>
    <xf numFmtId="0" fontId="24" fillId="0" borderId="51" xfId="2" applyFont="1" applyBorder="1" applyAlignment="1">
      <alignment horizontal="center" vertical="center" wrapText="1"/>
    </xf>
  </cellXfs>
  <cellStyles count="4">
    <cellStyle name="百分比 2" xfId="3"/>
    <cellStyle name="常规" xfId="0" builtinId="0"/>
    <cellStyle name="常规 2" xfId="2"/>
    <cellStyle name="常规_04-分类改革-预算表"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F37"/>
  <sheetViews>
    <sheetView workbookViewId="0">
      <pane ySplit="6" topLeftCell="A19" activePane="bottomLeft" state="frozen"/>
      <selection pane="bottomLeft" activeCell="P32" sqref="P32"/>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ht="14.25">
      <c r="F2" s="2" t="s">
        <v>1</v>
      </c>
    </row>
    <row r="3" spans="1:6" ht="14.25">
      <c r="A3" s="2" t="s">
        <v>2</v>
      </c>
      <c r="F3" s="2" t="s">
        <v>3</v>
      </c>
    </row>
    <row r="4" spans="1:6" ht="19.5" customHeight="1">
      <c r="A4" s="156" t="s">
        <v>4</v>
      </c>
      <c r="B4" s="156"/>
      <c r="C4" s="156"/>
      <c r="D4" s="156" t="s">
        <v>5</v>
      </c>
      <c r="E4" s="156"/>
      <c r="F4" s="156"/>
    </row>
    <row r="5" spans="1:6" ht="19.5" customHeight="1">
      <c r="A5" s="3" t="s">
        <v>6</v>
      </c>
      <c r="B5" s="3" t="s">
        <v>7</v>
      </c>
      <c r="C5" s="3" t="s">
        <v>8</v>
      </c>
      <c r="D5" s="3" t="s">
        <v>9</v>
      </c>
      <c r="E5" s="3" t="s">
        <v>7</v>
      </c>
      <c r="F5" s="3" t="s">
        <v>8</v>
      </c>
    </row>
    <row r="6" spans="1:6" ht="19.5" customHeight="1">
      <c r="A6" s="4" t="s">
        <v>10</v>
      </c>
      <c r="B6" s="4"/>
      <c r="C6" s="3" t="s">
        <v>11</v>
      </c>
      <c r="D6" s="3" t="s">
        <v>10</v>
      </c>
      <c r="E6" s="3"/>
      <c r="F6" s="3" t="s">
        <v>12</v>
      </c>
    </row>
    <row r="7" spans="1:6" ht="19.5" customHeight="1">
      <c r="A7" s="6" t="s">
        <v>13</v>
      </c>
      <c r="B7" s="4" t="s">
        <v>11</v>
      </c>
      <c r="C7" s="5">
        <v>233215208.69999999</v>
      </c>
      <c r="D7" s="6" t="s">
        <v>14</v>
      </c>
      <c r="E7" s="4" t="s">
        <v>15</v>
      </c>
      <c r="F7" s="5">
        <v>0</v>
      </c>
    </row>
    <row r="8" spans="1:6" ht="19.5" customHeight="1">
      <c r="A8" s="6" t="s">
        <v>16</v>
      </c>
      <c r="B8" s="4" t="s">
        <v>12</v>
      </c>
      <c r="C8" s="5">
        <v>1850000</v>
      </c>
      <c r="D8" s="6" t="s">
        <v>17</v>
      </c>
      <c r="E8" s="4" t="s">
        <v>18</v>
      </c>
      <c r="F8" s="5">
        <v>0</v>
      </c>
    </row>
    <row r="9" spans="1:6" ht="19.5" customHeight="1">
      <c r="A9" s="6" t="s">
        <v>19</v>
      </c>
      <c r="B9" s="4" t="s">
        <v>20</v>
      </c>
      <c r="C9" s="5">
        <v>0</v>
      </c>
      <c r="D9" s="6" t="s">
        <v>21</v>
      </c>
      <c r="E9" s="4" t="s">
        <v>22</v>
      </c>
      <c r="F9" s="5">
        <v>0</v>
      </c>
    </row>
    <row r="10" spans="1:6" ht="19.5" customHeight="1">
      <c r="A10" s="6" t="s">
        <v>23</v>
      </c>
      <c r="B10" s="4" t="s">
        <v>24</v>
      </c>
      <c r="C10" s="5">
        <v>0</v>
      </c>
      <c r="D10" s="6" t="s">
        <v>25</v>
      </c>
      <c r="E10" s="4" t="s">
        <v>26</v>
      </c>
      <c r="F10" s="5">
        <v>195870850.87</v>
      </c>
    </row>
    <row r="11" spans="1:6" ht="19.5" customHeight="1">
      <c r="A11" s="6" t="s">
        <v>27</v>
      </c>
      <c r="B11" s="4" t="s">
        <v>28</v>
      </c>
      <c r="C11" s="5">
        <v>0</v>
      </c>
      <c r="D11" s="6" t="s">
        <v>29</v>
      </c>
      <c r="E11" s="4" t="s">
        <v>30</v>
      </c>
      <c r="F11" s="5">
        <v>0</v>
      </c>
    </row>
    <row r="12" spans="1:6" ht="19.5" customHeight="1">
      <c r="A12" s="6" t="s">
        <v>31</v>
      </c>
      <c r="B12" s="4" t="s">
        <v>32</v>
      </c>
      <c r="C12" s="5">
        <v>0</v>
      </c>
      <c r="D12" s="6" t="s">
        <v>33</v>
      </c>
      <c r="E12" s="4" t="s">
        <v>34</v>
      </c>
      <c r="F12" s="5">
        <v>0</v>
      </c>
    </row>
    <row r="13" spans="1:6" ht="19.5" customHeight="1">
      <c r="A13" s="6" t="s">
        <v>35</v>
      </c>
      <c r="B13" s="4" t="s">
        <v>36</v>
      </c>
      <c r="C13" s="5">
        <v>0</v>
      </c>
      <c r="D13" s="6" t="s">
        <v>37</v>
      </c>
      <c r="E13" s="4" t="s">
        <v>38</v>
      </c>
      <c r="F13" s="5">
        <v>0</v>
      </c>
    </row>
    <row r="14" spans="1:6" ht="19.5" customHeight="1">
      <c r="A14" s="8" t="s">
        <v>39</v>
      </c>
      <c r="B14" s="4" t="s">
        <v>40</v>
      </c>
      <c r="C14" s="5">
        <v>482000</v>
      </c>
      <c r="D14" s="6" t="s">
        <v>41</v>
      </c>
      <c r="E14" s="4" t="s">
        <v>42</v>
      </c>
      <c r="F14" s="5">
        <v>18315964.25</v>
      </c>
    </row>
    <row r="15" spans="1:6" ht="19.5" customHeight="1">
      <c r="A15" s="6"/>
      <c r="B15" s="4" t="s">
        <v>43</v>
      </c>
      <c r="C15" s="7"/>
      <c r="D15" s="6" t="s">
        <v>44</v>
      </c>
      <c r="E15" s="4" t="s">
        <v>45</v>
      </c>
      <c r="F15" s="5">
        <v>9668827.25</v>
      </c>
    </row>
    <row r="16" spans="1:6" ht="19.5" customHeight="1">
      <c r="A16" s="6"/>
      <c r="B16" s="4" t="s">
        <v>46</v>
      </c>
      <c r="C16" s="7"/>
      <c r="D16" s="6" t="s">
        <v>47</v>
      </c>
      <c r="E16" s="4" t="s">
        <v>48</v>
      </c>
      <c r="F16" s="5">
        <v>0</v>
      </c>
    </row>
    <row r="17" spans="1:6" ht="19.5" customHeight="1">
      <c r="A17" s="6"/>
      <c r="B17" s="4" t="s">
        <v>49</v>
      </c>
      <c r="C17" s="7"/>
      <c r="D17" s="6" t="s">
        <v>50</v>
      </c>
      <c r="E17" s="4" t="s">
        <v>51</v>
      </c>
      <c r="F17" s="5">
        <v>1850000</v>
      </c>
    </row>
    <row r="18" spans="1:6" ht="19.5" customHeight="1">
      <c r="A18" s="6"/>
      <c r="B18" s="4" t="s">
        <v>52</v>
      </c>
      <c r="C18" s="7"/>
      <c r="D18" s="6" t="s">
        <v>53</v>
      </c>
      <c r="E18" s="4" t="s">
        <v>54</v>
      </c>
      <c r="F18" s="5">
        <v>0</v>
      </c>
    </row>
    <row r="19" spans="1:6" ht="19.5" customHeight="1">
      <c r="A19" s="6"/>
      <c r="B19" s="4" t="s">
        <v>55</v>
      </c>
      <c r="C19" s="7"/>
      <c r="D19" s="6" t="s">
        <v>56</v>
      </c>
      <c r="E19" s="4" t="s">
        <v>57</v>
      </c>
      <c r="F19" s="5">
        <v>0</v>
      </c>
    </row>
    <row r="20" spans="1:6" ht="19.5" customHeight="1">
      <c r="A20" s="6"/>
      <c r="B20" s="4" t="s">
        <v>58</v>
      </c>
      <c r="C20" s="7"/>
      <c r="D20" s="6" t="s">
        <v>59</v>
      </c>
      <c r="E20" s="4" t="s">
        <v>60</v>
      </c>
      <c r="F20" s="5">
        <v>0</v>
      </c>
    </row>
    <row r="21" spans="1:6" ht="19.5" customHeight="1">
      <c r="A21" s="6"/>
      <c r="B21" s="4" t="s">
        <v>61</v>
      </c>
      <c r="C21" s="7"/>
      <c r="D21" s="6" t="s">
        <v>62</v>
      </c>
      <c r="E21" s="4" t="s">
        <v>63</v>
      </c>
      <c r="F21" s="5">
        <v>0</v>
      </c>
    </row>
    <row r="22" spans="1:6" ht="19.5" customHeight="1">
      <c r="A22" s="6"/>
      <c r="B22" s="4" t="s">
        <v>64</v>
      </c>
      <c r="C22" s="7"/>
      <c r="D22" s="6" t="s">
        <v>65</v>
      </c>
      <c r="E22" s="4" t="s">
        <v>66</v>
      </c>
      <c r="F22" s="5">
        <v>0</v>
      </c>
    </row>
    <row r="23" spans="1:6" ht="19.5" customHeight="1">
      <c r="A23" s="6"/>
      <c r="B23" s="4" t="s">
        <v>67</v>
      </c>
      <c r="C23" s="7"/>
      <c r="D23" s="6" t="s">
        <v>68</v>
      </c>
      <c r="E23" s="4" t="s">
        <v>69</v>
      </c>
      <c r="F23" s="5">
        <v>0</v>
      </c>
    </row>
    <row r="24" spans="1:6" ht="19.5" customHeight="1">
      <c r="A24" s="6"/>
      <c r="B24" s="4" t="s">
        <v>70</v>
      </c>
      <c r="C24" s="7"/>
      <c r="D24" s="6" t="s">
        <v>71</v>
      </c>
      <c r="E24" s="4" t="s">
        <v>72</v>
      </c>
      <c r="F24" s="5">
        <v>0</v>
      </c>
    </row>
    <row r="25" spans="1:6" ht="19.5" customHeight="1">
      <c r="A25" s="6"/>
      <c r="B25" s="4" t="s">
        <v>73</v>
      </c>
      <c r="C25" s="7"/>
      <c r="D25" s="6" t="s">
        <v>74</v>
      </c>
      <c r="E25" s="4" t="s">
        <v>75</v>
      </c>
      <c r="F25" s="5">
        <v>10288521</v>
      </c>
    </row>
    <row r="26" spans="1:6" ht="19.5" customHeight="1">
      <c r="A26" s="6"/>
      <c r="B26" s="4" t="s">
        <v>76</v>
      </c>
      <c r="C26" s="7"/>
      <c r="D26" s="6" t="s">
        <v>77</v>
      </c>
      <c r="E26" s="4" t="s">
        <v>78</v>
      </c>
      <c r="F26" s="5">
        <v>0</v>
      </c>
    </row>
    <row r="27" spans="1:6" ht="19.5" customHeight="1">
      <c r="A27" s="6"/>
      <c r="B27" s="4" t="s">
        <v>79</v>
      </c>
      <c r="C27" s="7"/>
      <c r="D27" s="6" t="s">
        <v>80</v>
      </c>
      <c r="E27" s="4" t="s">
        <v>81</v>
      </c>
      <c r="F27" s="5">
        <v>0</v>
      </c>
    </row>
    <row r="28" spans="1:6" ht="19.5" customHeight="1">
      <c r="A28" s="6"/>
      <c r="B28" s="4" t="s">
        <v>82</v>
      </c>
      <c r="C28" s="7"/>
      <c r="D28" s="6" t="s">
        <v>83</v>
      </c>
      <c r="E28" s="4" t="s">
        <v>84</v>
      </c>
      <c r="F28" s="5">
        <v>0</v>
      </c>
    </row>
    <row r="29" spans="1:6" ht="19.5" customHeight="1">
      <c r="A29" s="6"/>
      <c r="B29" s="4" t="s">
        <v>85</v>
      </c>
      <c r="C29" s="7"/>
      <c r="D29" s="6" t="s">
        <v>86</v>
      </c>
      <c r="E29" s="4" t="s">
        <v>87</v>
      </c>
      <c r="F29" s="5">
        <v>0</v>
      </c>
    </row>
    <row r="30" spans="1:6" ht="19.5" customHeight="1">
      <c r="A30" s="4"/>
      <c r="B30" s="4" t="s">
        <v>88</v>
      </c>
      <c r="C30" s="7"/>
      <c r="D30" s="6" t="s">
        <v>89</v>
      </c>
      <c r="E30" s="4" t="s">
        <v>90</v>
      </c>
      <c r="F30" s="5">
        <v>0</v>
      </c>
    </row>
    <row r="31" spans="1:6" ht="19.5" customHeight="1">
      <c r="A31" s="4"/>
      <c r="B31" s="4" t="s">
        <v>91</v>
      </c>
      <c r="C31" s="7"/>
      <c r="D31" s="6" t="s">
        <v>92</v>
      </c>
      <c r="E31" s="4" t="s">
        <v>93</v>
      </c>
      <c r="F31" s="5">
        <v>0</v>
      </c>
    </row>
    <row r="32" spans="1:6" ht="19.5" customHeight="1">
      <c r="A32" s="4"/>
      <c r="B32" s="4" t="s">
        <v>94</v>
      </c>
      <c r="C32" s="7"/>
      <c r="D32" s="6" t="s">
        <v>95</v>
      </c>
      <c r="E32" s="4" t="s">
        <v>96</v>
      </c>
      <c r="F32" s="5">
        <v>0</v>
      </c>
    </row>
    <row r="33" spans="1:6" ht="19.5" customHeight="1">
      <c r="A33" s="3" t="s">
        <v>97</v>
      </c>
      <c r="B33" s="4" t="s">
        <v>98</v>
      </c>
      <c r="C33" s="5">
        <v>235547208.69999999</v>
      </c>
      <c r="D33" s="4" t="s">
        <v>99</v>
      </c>
      <c r="E33" s="4" t="s">
        <v>100</v>
      </c>
      <c r="F33" s="5">
        <v>235994163.37</v>
      </c>
    </row>
    <row r="34" spans="1:6" ht="19.5" customHeight="1">
      <c r="A34" s="4" t="s">
        <v>101</v>
      </c>
      <c r="B34" s="4" t="s">
        <v>102</v>
      </c>
      <c r="C34" s="5">
        <v>0</v>
      </c>
      <c r="D34" s="6" t="s">
        <v>103</v>
      </c>
      <c r="E34" s="4" t="s">
        <v>104</v>
      </c>
      <c r="F34" s="5">
        <v>0</v>
      </c>
    </row>
    <row r="35" spans="1:6" ht="19.5" customHeight="1">
      <c r="A35" s="4" t="s">
        <v>105</v>
      </c>
      <c r="B35" s="4" t="s">
        <v>106</v>
      </c>
      <c r="C35" s="5">
        <v>1837418.88</v>
      </c>
      <c r="D35" s="6" t="s">
        <v>107</v>
      </c>
      <c r="E35" s="4" t="s">
        <v>108</v>
      </c>
      <c r="F35" s="5">
        <v>1390464.21</v>
      </c>
    </row>
    <row r="36" spans="1:6" ht="19.5" customHeight="1">
      <c r="A36" s="4" t="s">
        <v>109</v>
      </c>
      <c r="B36" s="4" t="s">
        <v>110</v>
      </c>
      <c r="C36" s="5">
        <v>237384627.58000001</v>
      </c>
      <c r="D36" s="4" t="s">
        <v>109</v>
      </c>
      <c r="E36" s="4" t="s">
        <v>111</v>
      </c>
      <c r="F36" s="5">
        <v>237384627.58000001</v>
      </c>
    </row>
    <row r="37" spans="1:6" ht="19.5" customHeight="1">
      <c r="A37" s="157" t="s">
        <v>112</v>
      </c>
      <c r="B37" s="157"/>
      <c r="C37" s="157"/>
      <c r="D37" s="157"/>
      <c r="E37" s="157"/>
      <c r="F37" s="157"/>
    </row>
  </sheetData>
  <mergeCells count="3">
    <mergeCell ref="A4:C4"/>
    <mergeCell ref="D4:F4"/>
    <mergeCell ref="A37:F37"/>
  </mergeCells>
  <phoneticPr fontId="9" type="noConversion"/>
  <pageMargins left="0.16" right="0.16" top="0.98425196850393704" bottom="0.9842519685039370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sheetPr>
    <outlinePr summaryBelow="0"/>
    <pageSetUpPr fitToPage="1"/>
  </sheetPr>
  <dimension ref="A1:E33"/>
  <sheetViews>
    <sheetView workbookViewId="0"/>
  </sheetViews>
  <sheetFormatPr defaultRowHeight="13.5"/>
  <cols>
    <col min="1" max="1" width="35.875" customWidth="1"/>
    <col min="2" max="2" width="6" customWidth="1"/>
    <col min="3" max="5" width="25" customWidth="1"/>
  </cols>
  <sheetData>
    <row r="1" spans="1:5" ht="25.5">
      <c r="C1" s="21" t="s">
        <v>447</v>
      </c>
    </row>
    <row r="2" spans="1:5">
      <c r="E2" s="22" t="s">
        <v>448</v>
      </c>
    </row>
    <row r="3" spans="1:5">
      <c r="A3" s="22" t="s">
        <v>2</v>
      </c>
      <c r="E3" s="22" t="s">
        <v>3</v>
      </c>
    </row>
    <row r="4" spans="1:5" ht="15" customHeight="1">
      <c r="A4" s="24" t="s">
        <v>449</v>
      </c>
      <c r="B4" s="161" t="s">
        <v>7</v>
      </c>
      <c r="C4" s="24" t="s">
        <v>450</v>
      </c>
      <c r="D4" s="24" t="s">
        <v>451</v>
      </c>
      <c r="E4" s="24" t="s">
        <v>452</v>
      </c>
    </row>
    <row r="5" spans="1:5" ht="15" customHeight="1">
      <c r="A5" s="24" t="s">
        <v>453</v>
      </c>
      <c r="B5" s="161"/>
      <c r="C5" s="24" t="s">
        <v>11</v>
      </c>
      <c r="D5" s="24" t="s">
        <v>12</v>
      </c>
      <c r="E5" s="24" t="s">
        <v>20</v>
      </c>
    </row>
    <row r="6" spans="1:5" ht="15" customHeight="1">
      <c r="A6" s="14" t="s">
        <v>454</v>
      </c>
      <c r="B6" s="24" t="s">
        <v>11</v>
      </c>
      <c r="C6" s="24" t="s">
        <v>455</v>
      </c>
      <c r="D6" s="24" t="s">
        <v>455</v>
      </c>
      <c r="E6" s="24" t="s">
        <v>455</v>
      </c>
    </row>
    <row r="7" spans="1:5" ht="15" customHeight="1">
      <c r="A7" s="14" t="s">
        <v>456</v>
      </c>
      <c r="B7" s="24" t="s">
        <v>12</v>
      </c>
      <c r="C7" s="17">
        <v>2055000</v>
      </c>
      <c r="D7" s="17">
        <v>1838705.49</v>
      </c>
      <c r="E7" s="17">
        <v>1838705.49</v>
      </c>
    </row>
    <row r="8" spans="1:5" ht="15" customHeight="1">
      <c r="A8" s="14" t="s">
        <v>457</v>
      </c>
      <c r="B8" s="24" t="s">
        <v>20</v>
      </c>
      <c r="C8" s="17">
        <v>0</v>
      </c>
      <c r="D8" s="17">
        <v>0</v>
      </c>
      <c r="E8" s="17">
        <v>0</v>
      </c>
    </row>
    <row r="9" spans="1:5" ht="15" customHeight="1">
      <c r="A9" s="14" t="s">
        <v>458</v>
      </c>
      <c r="B9" s="24" t="s">
        <v>24</v>
      </c>
      <c r="C9" s="17">
        <v>2036000</v>
      </c>
      <c r="D9" s="17">
        <v>1838705.49</v>
      </c>
      <c r="E9" s="17">
        <v>1838705.49</v>
      </c>
    </row>
    <row r="10" spans="1:5" ht="15" customHeight="1">
      <c r="A10" s="14" t="s">
        <v>459</v>
      </c>
      <c r="B10" s="24" t="s">
        <v>28</v>
      </c>
      <c r="C10" s="17">
        <v>0</v>
      </c>
      <c r="D10" s="17">
        <v>0</v>
      </c>
      <c r="E10" s="17">
        <v>0</v>
      </c>
    </row>
    <row r="11" spans="1:5" ht="15" customHeight="1">
      <c r="A11" s="14" t="s">
        <v>460</v>
      </c>
      <c r="B11" s="24" t="s">
        <v>32</v>
      </c>
      <c r="C11" s="17">
        <v>2036000</v>
      </c>
      <c r="D11" s="17">
        <v>1838705.49</v>
      </c>
      <c r="E11" s="17">
        <v>1838705.49</v>
      </c>
    </row>
    <row r="12" spans="1:5" ht="15" customHeight="1">
      <c r="A12" s="14" t="s">
        <v>461</v>
      </c>
      <c r="B12" s="24" t="s">
        <v>36</v>
      </c>
      <c r="C12" s="17">
        <v>19000</v>
      </c>
      <c r="D12" s="17">
        <v>0</v>
      </c>
      <c r="E12" s="17">
        <v>0</v>
      </c>
    </row>
    <row r="13" spans="1:5" ht="15" customHeight="1">
      <c r="A13" s="14" t="s">
        <v>462</v>
      </c>
      <c r="B13" s="24" t="s">
        <v>40</v>
      </c>
      <c r="C13" s="24" t="s">
        <v>455</v>
      </c>
      <c r="D13" s="24" t="s">
        <v>455</v>
      </c>
      <c r="E13" s="17">
        <v>0</v>
      </c>
    </row>
    <row r="14" spans="1:5" ht="15" customHeight="1">
      <c r="A14" s="14" t="s">
        <v>463</v>
      </c>
      <c r="B14" s="24" t="s">
        <v>43</v>
      </c>
      <c r="C14" s="24" t="s">
        <v>455</v>
      </c>
      <c r="D14" s="24" t="s">
        <v>455</v>
      </c>
      <c r="E14" s="17">
        <v>0</v>
      </c>
    </row>
    <row r="15" spans="1:5" ht="15" customHeight="1">
      <c r="A15" s="14" t="s">
        <v>464</v>
      </c>
      <c r="B15" s="24" t="s">
        <v>46</v>
      </c>
      <c r="C15" s="24" t="s">
        <v>455</v>
      </c>
      <c r="D15" s="24" t="s">
        <v>455</v>
      </c>
      <c r="E15" s="17">
        <v>0</v>
      </c>
    </row>
    <row r="16" spans="1:5" ht="15" customHeight="1">
      <c r="A16" s="14" t="s">
        <v>465</v>
      </c>
      <c r="B16" s="24" t="s">
        <v>49</v>
      </c>
      <c r="C16" s="24" t="s">
        <v>455</v>
      </c>
      <c r="D16" s="24" t="s">
        <v>455</v>
      </c>
      <c r="E16" s="24" t="s">
        <v>455</v>
      </c>
    </row>
    <row r="17" spans="1:5" ht="15" customHeight="1">
      <c r="A17" s="14" t="s">
        <v>466</v>
      </c>
      <c r="B17" s="24" t="s">
        <v>52</v>
      </c>
      <c r="C17" s="24" t="s">
        <v>455</v>
      </c>
      <c r="D17" s="24" t="s">
        <v>455</v>
      </c>
      <c r="E17" s="25">
        <v>0</v>
      </c>
    </row>
    <row r="18" spans="1:5" ht="15" customHeight="1">
      <c r="A18" s="14" t="s">
        <v>467</v>
      </c>
      <c r="B18" s="24" t="s">
        <v>55</v>
      </c>
      <c r="C18" s="24" t="s">
        <v>455</v>
      </c>
      <c r="D18" s="24" t="s">
        <v>455</v>
      </c>
      <c r="E18" s="25">
        <v>0</v>
      </c>
    </row>
    <row r="19" spans="1:5" ht="15" customHeight="1">
      <c r="A19" s="14" t="s">
        <v>468</v>
      </c>
      <c r="B19" s="24" t="s">
        <v>58</v>
      </c>
      <c r="C19" s="24" t="s">
        <v>455</v>
      </c>
      <c r="D19" s="24" t="s">
        <v>455</v>
      </c>
      <c r="E19" s="25">
        <v>0</v>
      </c>
    </row>
    <row r="20" spans="1:5" ht="15" customHeight="1">
      <c r="A20" s="14" t="s">
        <v>469</v>
      </c>
      <c r="B20" s="24" t="s">
        <v>61</v>
      </c>
      <c r="C20" s="24" t="s">
        <v>455</v>
      </c>
      <c r="D20" s="24" t="s">
        <v>455</v>
      </c>
      <c r="E20" s="25">
        <v>89</v>
      </c>
    </row>
    <row r="21" spans="1:5" ht="15" customHeight="1">
      <c r="A21" s="14" t="s">
        <v>470</v>
      </c>
      <c r="B21" s="24" t="s">
        <v>64</v>
      </c>
      <c r="C21" s="24" t="s">
        <v>455</v>
      </c>
      <c r="D21" s="24" t="s">
        <v>455</v>
      </c>
      <c r="E21" s="25">
        <v>0</v>
      </c>
    </row>
    <row r="22" spans="1:5" ht="15" customHeight="1">
      <c r="A22" s="14" t="s">
        <v>471</v>
      </c>
      <c r="B22" s="24" t="s">
        <v>67</v>
      </c>
      <c r="C22" s="24" t="s">
        <v>455</v>
      </c>
      <c r="D22" s="24" t="s">
        <v>455</v>
      </c>
      <c r="E22" s="25">
        <v>0</v>
      </c>
    </row>
    <row r="23" spans="1:5" ht="15" customHeight="1">
      <c r="A23" s="14" t="s">
        <v>472</v>
      </c>
      <c r="B23" s="24" t="s">
        <v>70</v>
      </c>
      <c r="C23" s="24" t="s">
        <v>455</v>
      </c>
      <c r="D23" s="24" t="s">
        <v>455</v>
      </c>
      <c r="E23" s="25">
        <v>0</v>
      </c>
    </row>
    <row r="24" spans="1:5" ht="15" customHeight="1">
      <c r="A24" s="14" t="s">
        <v>473</v>
      </c>
      <c r="B24" s="24" t="s">
        <v>73</v>
      </c>
      <c r="C24" s="24" t="s">
        <v>455</v>
      </c>
      <c r="D24" s="24" t="s">
        <v>455</v>
      </c>
      <c r="E24" s="25">
        <v>0</v>
      </c>
    </row>
    <row r="25" spans="1:5" ht="15" customHeight="1">
      <c r="A25" s="14" t="s">
        <v>474</v>
      </c>
      <c r="B25" s="24" t="s">
        <v>76</v>
      </c>
      <c r="C25" s="24" t="s">
        <v>455</v>
      </c>
      <c r="D25" s="24" t="s">
        <v>455</v>
      </c>
      <c r="E25" s="25">
        <v>0</v>
      </c>
    </row>
    <row r="26" spans="1:5" ht="15" customHeight="1">
      <c r="A26" s="14" t="s">
        <v>475</v>
      </c>
      <c r="B26" s="24" t="s">
        <v>79</v>
      </c>
      <c r="C26" s="24" t="s">
        <v>455</v>
      </c>
      <c r="D26" s="24" t="s">
        <v>455</v>
      </c>
      <c r="E26" s="25">
        <v>0</v>
      </c>
    </row>
    <row r="27" spans="1:5" ht="15" customHeight="1">
      <c r="A27" s="14" t="s">
        <v>476</v>
      </c>
      <c r="B27" s="24" t="s">
        <v>82</v>
      </c>
      <c r="C27" s="24" t="s">
        <v>455</v>
      </c>
      <c r="D27" s="24" t="s">
        <v>455</v>
      </c>
      <c r="E27" s="26">
        <v>18599739.02</v>
      </c>
    </row>
    <row r="28" spans="1:5" ht="15" customHeight="1">
      <c r="A28" s="14" t="s">
        <v>477</v>
      </c>
      <c r="B28" s="24" t="s">
        <v>85</v>
      </c>
      <c r="C28" s="24" t="s">
        <v>455</v>
      </c>
      <c r="D28" s="24" t="s">
        <v>455</v>
      </c>
      <c r="E28" s="26">
        <v>18599739.02</v>
      </c>
    </row>
    <row r="29" spans="1:5" ht="15" customHeight="1">
      <c r="A29" s="14" t="s">
        <v>478</v>
      </c>
      <c r="B29" s="24" t="s">
        <v>88</v>
      </c>
      <c r="C29" s="24" t="s">
        <v>455</v>
      </c>
      <c r="D29" s="24" t="s">
        <v>455</v>
      </c>
      <c r="E29" s="26">
        <v>0</v>
      </c>
    </row>
    <row r="30" spans="1:5" ht="41.25" customHeight="1">
      <c r="A30" s="162" t="s">
        <v>479</v>
      </c>
      <c r="B30" s="162"/>
      <c r="C30" s="162"/>
      <c r="D30" s="162"/>
      <c r="E30" s="162"/>
    </row>
    <row r="31" spans="1:5" ht="15" customHeight="1">
      <c r="A31" s="157" t="s">
        <v>480</v>
      </c>
      <c r="B31" s="157"/>
      <c r="C31" s="157"/>
      <c r="D31" s="157"/>
      <c r="E31" s="157"/>
    </row>
    <row r="33" spans="3:3">
      <c r="C33" s="23" t="s">
        <v>481</v>
      </c>
    </row>
  </sheetData>
  <mergeCells count="3">
    <mergeCell ref="B4:B5"/>
    <mergeCell ref="A30:E30"/>
    <mergeCell ref="A31:E31"/>
  </mergeCells>
  <phoneticPr fontId="9" type="noConversion"/>
  <pageMargins left="0.16" right="0.16" top="0.98425196850393704" bottom="0.98425196850393704" header="0.31496062992125984" footer="0.31496062992125984"/>
  <pageSetup paperSize="9" scale="88" orientation="portrait" r:id="rId1"/>
</worksheet>
</file>

<file path=xl/worksheets/sheet11.xml><?xml version="1.0" encoding="utf-8"?>
<worksheet xmlns="http://schemas.openxmlformats.org/spreadsheetml/2006/main" xmlns:r="http://schemas.openxmlformats.org/officeDocument/2006/relationships">
  <sheetPr>
    <outlinePr summaryBelow="0"/>
    <pageSetUpPr fitToPage="1"/>
  </sheetPr>
  <dimension ref="A1:E29"/>
  <sheetViews>
    <sheetView workbookViewId="0"/>
  </sheetViews>
  <sheetFormatPr defaultRowHeight="13.5"/>
  <cols>
    <col min="1" max="1" width="31.875" customWidth="1"/>
    <col min="2" max="2" width="6.125" customWidth="1"/>
    <col min="3" max="3" width="21.5" customWidth="1"/>
    <col min="4" max="4" width="23.75" customWidth="1"/>
    <col min="5" max="5" width="22.5" customWidth="1"/>
  </cols>
  <sheetData>
    <row r="1" spans="1:5" ht="25.5">
      <c r="C1" s="21" t="s">
        <v>482</v>
      </c>
    </row>
    <row r="2" spans="1:5">
      <c r="E2" s="22" t="s">
        <v>483</v>
      </c>
    </row>
    <row r="3" spans="1:5">
      <c r="A3" s="22" t="s">
        <v>2</v>
      </c>
      <c r="E3" s="22" t="s">
        <v>3</v>
      </c>
    </row>
    <row r="4" spans="1:5" ht="15" customHeight="1">
      <c r="A4" s="24" t="s">
        <v>449</v>
      </c>
      <c r="B4" s="161" t="s">
        <v>7</v>
      </c>
      <c r="C4" s="24" t="s">
        <v>450</v>
      </c>
      <c r="D4" s="24" t="s">
        <v>451</v>
      </c>
      <c r="E4" s="24" t="s">
        <v>452</v>
      </c>
    </row>
    <row r="5" spans="1:5" ht="15" customHeight="1">
      <c r="A5" s="24" t="s">
        <v>453</v>
      </c>
      <c r="B5" s="161"/>
      <c r="C5" s="24" t="s">
        <v>11</v>
      </c>
      <c r="D5" s="24" t="s">
        <v>12</v>
      </c>
      <c r="E5" s="24" t="s">
        <v>20</v>
      </c>
    </row>
    <row r="6" spans="1:5" ht="15" customHeight="1">
      <c r="A6" s="14" t="s">
        <v>484</v>
      </c>
      <c r="B6" s="24" t="s">
        <v>11</v>
      </c>
      <c r="C6" s="24" t="s">
        <v>455</v>
      </c>
      <c r="D6" s="24" t="s">
        <v>455</v>
      </c>
      <c r="E6" s="24" t="s">
        <v>455</v>
      </c>
    </row>
    <row r="7" spans="1:5" ht="15" customHeight="1">
      <c r="A7" s="14" t="s">
        <v>456</v>
      </c>
      <c r="B7" s="24" t="s">
        <v>12</v>
      </c>
      <c r="C7" s="17">
        <v>2055000</v>
      </c>
      <c r="D7" s="17">
        <v>1838705.49</v>
      </c>
      <c r="E7" s="17">
        <v>1838705.49</v>
      </c>
    </row>
    <row r="8" spans="1:5" ht="15" customHeight="1">
      <c r="A8" s="14" t="s">
        <v>457</v>
      </c>
      <c r="B8" s="24" t="s">
        <v>20</v>
      </c>
      <c r="C8" s="17">
        <v>0</v>
      </c>
      <c r="D8" s="17">
        <v>0</v>
      </c>
      <c r="E8" s="17">
        <v>0</v>
      </c>
    </row>
    <row r="9" spans="1:5" ht="15" customHeight="1">
      <c r="A9" s="14" t="s">
        <v>458</v>
      </c>
      <c r="B9" s="24" t="s">
        <v>24</v>
      </c>
      <c r="C9" s="17">
        <v>2036000</v>
      </c>
      <c r="D9" s="17">
        <v>1838705.49</v>
      </c>
      <c r="E9" s="17">
        <v>1838705.49</v>
      </c>
    </row>
    <row r="10" spans="1:5" ht="15" customHeight="1">
      <c r="A10" s="14" t="s">
        <v>459</v>
      </c>
      <c r="B10" s="24" t="s">
        <v>28</v>
      </c>
      <c r="C10" s="17">
        <v>0</v>
      </c>
      <c r="D10" s="17">
        <v>0</v>
      </c>
      <c r="E10" s="17">
        <v>0</v>
      </c>
    </row>
    <row r="11" spans="1:5" ht="15" customHeight="1">
      <c r="A11" s="14" t="s">
        <v>460</v>
      </c>
      <c r="B11" s="24" t="s">
        <v>32</v>
      </c>
      <c r="C11" s="17">
        <v>2036000</v>
      </c>
      <c r="D11" s="17">
        <v>1838705.49</v>
      </c>
      <c r="E11" s="17">
        <v>1838705.49</v>
      </c>
    </row>
    <row r="12" spans="1:5" ht="15" customHeight="1">
      <c r="A12" s="14" t="s">
        <v>461</v>
      </c>
      <c r="B12" s="24" t="s">
        <v>36</v>
      </c>
      <c r="C12" s="17">
        <v>19000</v>
      </c>
      <c r="D12" s="17">
        <v>0</v>
      </c>
      <c r="E12" s="17">
        <v>0</v>
      </c>
    </row>
    <row r="13" spans="1:5" ht="15" customHeight="1">
      <c r="A13" s="14" t="s">
        <v>462</v>
      </c>
      <c r="B13" s="24" t="s">
        <v>40</v>
      </c>
      <c r="C13" s="24" t="s">
        <v>455</v>
      </c>
      <c r="D13" s="24" t="s">
        <v>455</v>
      </c>
      <c r="E13" s="17">
        <v>0</v>
      </c>
    </row>
    <row r="14" spans="1:5" ht="15" customHeight="1">
      <c r="A14" s="14" t="s">
        <v>463</v>
      </c>
      <c r="B14" s="24" t="s">
        <v>43</v>
      </c>
      <c r="C14" s="24" t="s">
        <v>455</v>
      </c>
      <c r="D14" s="24" t="s">
        <v>455</v>
      </c>
      <c r="E14" s="17">
        <v>0</v>
      </c>
    </row>
    <row r="15" spans="1:5" ht="15" customHeight="1">
      <c r="A15" s="14" t="s">
        <v>464</v>
      </c>
      <c r="B15" s="24" t="s">
        <v>46</v>
      </c>
      <c r="C15" s="24" t="s">
        <v>455</v>
      </c>
      <c r="D15" s="24" t="s">
        <v>455</v>
      </c>
      <c r="E15" s="17">
        <v>0</v>
      </c>
    </row>
    <row r="16" spans="1:5" ht="15" customHeight="1">
      <c r="A16" s="14" t="s">
        <v>465</v>
      </c>
      <c r="B16" s="24" t="s">
        <v>49</v>
      </c>
      <c r="C16" s="24" t="s">
        <v>455</v>
      </c>
      <c r="D16" s="24" t="s">
        <v>455</v>
      </c>
      <c r="E16" s="24" t="s">
        <v>455</v>
      </c>
    </row>
    <row r="17" spans="1:5" ht="15" customHeight="1">
      <c r="A17" s="14" t="s">
        <v>466</v>
      </c>
      <c r="B17" s="24" t="s">
        <v>52</v>
      </c>
      <c r="C17" s="24" t="s">
        <v>455</v>
      </c>
      <c r="D17" s="24" t="s">
        <v>455</v>
      </c>
      <c r="E17" s="25">
        <v>0</v>
      </c>
    </row>
    <row r="18" spans="1:5" ht="15" customHeight="1">
      <c r="A18" s="14" t="s">
        <v>467</v>
      </c>
      <c r="B18" s="24" t="s">
        <v>55</v>
      </c>
      <c r="C18" s="24" t="s">
        <v>455</v>
      </c>
      <c r="D18" s="24" t="s">
        <v>455</v>
      </c>
      <c r="E18" s="25">
        <v>0</v>
      </c>
    </row>
    <row r="19" spans="1:5" ht="15" customHeight="1">
      <c r="A19" s="14" t="s">
        <v>468</v>
      </c>
      <c r="B19" s="24" t="s">
        <v>58</v>
      </c>
      <c r="C19" s="24" t="s">
        <v>455</v>
      </c>
      <c r="D19" s="24" t="s">
        <v>455</v>
      </c>
      <c r="E19" s="25">
        <v>0</v>
      </c>
    </row>
    <row r="20" spans="1:5" ht="15" customHeight="1">
      <c r="A20" s="14" t="s">
        <v>469</v>
      </c>
      <c r="B20" s="24" t="s">
        <v>61</v>
      </c>
      <c r="C20" s="24" t="s">
        <v>455</v>
      </c>
      <c r="D20" s="24" t="s">
        <v>455</v>
      </c>
      <c r="E20" s="25">
        <v>89</v>
      </c>
    </row>
    <row r="21" spans="1:5" ht="15" customHeight="1">
      <c r="A21" s="14" t="s">
        <v>470</v>
      </c>
      <c r="B21" s="24" t="s">
        <v>64</v>
      </c>
      <c r="C21" s="24" t="s">
        <v>455</v>
      </c>
      <c r="D21" s="24" t="s">
        <v>455</v>
      </c>
      <c r="E21" s="25">
        <v>0</v>
      </c>
    </row>
    <row r="22" spans="1:5" ht="15" customHeight="1">
      <c r="A22" s="14" t="s">
        <v>471</v>
      </c>
      <c r="B22" s="24" t="s">
        <v>67</v>
      </c>
      <c r="C22" s="24" t="s">
        <v>455</v>
      </c>
      <c r="D22" s="24" t="s">
        <v>455</v>
      </c>
      <c r="E22" s="25">
        <v>0</v>
      </c>
    </row>
    <row r="23" spans="1:5" ht="15" customHeight="1">
      <c r="A23" s="14" t="s">
        <v>472</v>
      </c>
      <c r="B23" s="24" t="s">
        <v>70</v>
      </c>
      <c r="C23" s="24" t="s">
        <v>455</v>
      </c>
      <c r="D23" s="24" t="s">
        <v>455</v>
      </c>
      <c r="E23" s="25">
        <v>0</v>
      </c>
    </row>
    <row r="24" spans="1:5" ht="15" customHeight="1">
      <c r="A24" s="14" t="s">
        <v>473</v>
      </c>
      <c r="B24" s="24" t="s">
        <v>73</v>
      </c>
      <c r="C24" s="24" t="s">
        <v>455</v>
      </c>
      <c r="D24" s="24" t="s">
        <v>455</v>
      </c>
      <c r="E24" s="25">
        <v>0</v>
      </c>
    </row>
    <row r="25" spans="1:5" ht="15" customHeight="1">
      <c r="A25" s="14" t="s">
        <v>474</v>
      </c>
      <c r="B25" s="24" t="s">
        <v>76</v>
      </c>
      <c r="C25" s="24" t="s">
        <v>455</v>
      </c>
      <c r="D25" s="24" t="s">
        <v>455</v>
      </c>
      <c r="E25" s="25">
        <v>0</v>
      </c>
    </row>
    <row r="26" spans="1:5" ht="15" customHeight="1">
      <c r="A26" s="14" t="s">
        <v>475</v>
      </c>
      <c r="B26" s="24" t="s">
        <v>79</v>
      </c>
      <c r="C26" s="24" t="s">
        <v>455</v>
      </c>
      <c r="D26" s="24" t="s">
        <v>455</v>
      </c>
      <c r="E26" s="25">
        <v>0</v>
      </c>
    </row>
    <row r="27" spans="1:5" ht="41.25" customHeight="1">
      <c r="A27" s="162" t="s">
        <v>485</v>
      </c>
      <c r="B27" s="162"/>
      <c r="C27" s="162"/>
      <c r="D27" s="162"/>
      <c r="E27" s="162"/>
    </row>
    <row r="29" spans="1:5">
      <c r="C29" s="23" t="s">
        <v>481</v>
      </c>
    </row>
  </sheetData>
  <mergeCells count="2">
    <mergeCell ref="B4:B5"/>
    <mergeCell ref="A27:E27"/>
  </mergeCells>
  <phoneticPr fontId="9" type="noConversion"/>
  <pageMargins left="0.16" right="0.16" top="0.98425196850393704" bottom="0.98425196850393704"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IV155"/>
  <sheetViews>
    <sheetView workbookViewId="0">
      <selection activeCell="K1" sqref="A1:XFD1048576"/>
    </sheetView>
  </sheetViews>
  <sheetFormatPr defaultRowHeight="14.25"/>
  <cols>
    <col min="1" max="2" width="9" style="41"/>
    <col min="3" max="3" width="17.25" style="41" bestFit="1" customWidth="1"/>
    <col min="4" max="4" width="15.375" style="41" customWidth="1"/>
    <col min="5" max="5" width="15.125" style="41" customWidth="1"/>
    <col min="6" max="6" width="14.75" style="41" customWidth="1"/>
    <col min="7" max="7" width="14.5" style="41" customWidth="1"/>
    <col min="8" max="8" width="17.875" style="41" customWidth="1"/>
    <col min="9" max="10" width="16.75" style="41" customWidth="1"/>
    <col min="11" max="11" width="10.75" style="41" customWidth="1"/>
    <col min="12" max="12" width="13.875" style="41" bestFit="1" customWidth="1"/>
    <col min="13" max="13" width="9" style="41"/>
    <col min="14" max="14" width="17.25" style="42" bestFit="1" customWidth="1"/>
    <col min="15" max="15" width="16.75" style="41" customWidth="1"/>
    <col min="16" max="16" width="9" style="41"/>
    <col min="17" max="18" width="15" style="41" bestFit="1" customWidth="1"/>
    <col min="19" max="19" width="11.625" style="41" bestFit="1" customWidth="1"/>
    <col min="20" max="16384" width="9" style="41"/>
  </cols>
  <sheetData>
    <row r="1" spans="1:256" s="27" customFormat="1" ht="27">
      <c r="A1" s="173" t="s">
        <v>486</v>
      </c>
      <c r="B1" s="174"/>
      <c r="C1" s="174"/>
      <c r="D1" s="174"/>
      <c r="E1" s="174"/>
      <c r="F1" s="174"/>
      <c r="G1" s="174"/>
      <c r="H1" s="174"/>
      <c r="I1" s="174"/>
      <c r="J1" s="174"/>
      <c r="K1" s="174"/>
      <c r="L1" s="174"/>
      <c r="M1" s="174"/>
      <c r="N1" s="175"/>
      <c r="O1" s="174"/>
      <c r="P1" s="174"/>
      <c r="Q1" s="174"/>
      <c r="R1" s="174"/>
      <c r="S1" s="174"/>
      <c r="T1" s="174"/>
      <c r="U1" s="174"/>
    </row>
    <row r="2" spans="1:256" s="27" customFormat="1">
      <c r="A2" s="28"/>
      <c r="B2" s="28"/>
      <c r="C2" s="28"/>
      <c r="D2" s="28"/>
      <c r="E2" s="28"/>
      <c r="F2" s="28"/>
      <c r="G2" s="28"/>
      <c r="H2" s="28"/>
      <c r="I2" s="28"/>
      <c r="J2" s="28"/>
      <c r="K2" s="28"/>
      <c r="L2" s="28"/>
      <c r="M2" s="28"/>
      <c r="N2" s="29"/>
      <c r="U2" s="30" t="s">
        <v>487</v>
      </c>
    </row>
    <row r="3" spans="1:256" s="27" customFormat="1">
      <c r="A3" s="31" t="s">
        <v>503</v>
      </c>
      <c r="B3" s="28"/>
      <c r="C3" s="28"/>
      <c r="D3" s="28"/>
      <c r="E3" s="32"/>
      <c r="F3" s="32"/>
      <c r="G3" s="28"/>
      <c r="H3" s="28"/>
      <c r="I3" s="28"/>
      <c r="J3" s="28"/>
      <c r="K3" s="28"/>
      <c r="L3" s="28"/>
      <c r="M3" s="28"/>
      <c r="N3" s="29"/>
      <c r="U3" s="30" t="s">
        <v>3</v>
      </c>
    </row>
    <row r="4" spans="1:256" s="27" customFormat="1" ht="13.5">
      <c r="A4" s="176" t="s">
        <v>6</v>
      </c>
      <c r="B4" s="176" t="s">
        <v>7</v>
      </c>
      <c r="C4" s="177" t="s">
        <v>488</v>
      </c>
      <c r="D4" s="180" t="s">
        <v>489</v>
      </c>
      <c r="E4" s="176" t="s">
        <v>490</v>
      </c>
      <c r="F4" s="181" t="s">
        <v>491</v>
      </c>
      <c r="G4" s="182"/>
      <c r="H4" s="182"/>
      <c r="I4" s="182"/>
      <c r="J4" s="182"/>
      <c r="K4" s="182"/>
      <c r="L4" s="182"/>
      <c r="M4" s="182"/>
      <c r="N4" s="183"/>
      <c r="O4" s="184"/>
      <c r="P4" s="185" t="s">
        <v>492</v>
      </c>
      <c r="Q4" s="176" t="s">
        <v>493</v>
      </c>
      <c r="R4" s="177" t="s">
        <v>494</v>
      </c>
      <c r="S4" s="165"/>
      <c r="T4" s="164" t="s">
        <v>495</v>
      </c>
      <c r="U4" s="165"/>
    </row>
    <row r="5" spans="1:256" s="27" customFormat="1" ht="13.5">
      <c r="A5" s="176"/>
      <c r="B5" s="176"/>
      <c r="C5" s="178"/>
      <c r="D5" s="180"/>
      <c r="E5" s="176"/>
      <c r="F5" s="168" t="s">
        <v>123</v>
      </c>
      <c r="G5" s="168"/>
      <c r="H5" s="168" t="s">
        <v>496</v>
      </c>
      <c r="I5" s="168"/>
      <c r="J5" s="169" t="s">
        <v>497</v>
      </c>
      <c r="K5" s="170"/>
      <c r="L5" s="171" t="s">
        <v>498</v>
      </c>
      <c r="M5" s="171"/>
      <c r="N5" s="172" t="s">
        <v>499</v>
      </c>
      <c r="O5" s="172"/>
      <c r="P5" s="185"/>
      <c r="Q5" s="176"/>
      <c r="R5" s="179"/>
      <c r="S5" s="167"/>
      <c r="T5" s="166"/>
      <c r="U5" s="167"/>
    </row>
    <row r="6" spans="1:256" s="27" customFormat="1" ht="13.5">
      <c r="A6" s="176"/>
      <c r="B6" s="176"/>
      <c r="C6" s="179"/>
      <c r="D6" s="180"/>
      <c r="E6" s="176"/>
      <c r="F6" s="33" t="s">
        <v>500</v>
      </c>
      <c r="G6" s="34" t="s">
        <v>501</v>
      </c>
      <c r="H6" s="33" t="s">
        <v>500</v>
      </c>
      <c r="I6" s="34" t="s">
        <v>501</v>
      </c>
      <c r="J6" s="33" t="s">
        <v>500</v>
      </c>
      <c r="K6" s="34" t="s">
        <v>501</v>
      </c>
      <c r="L6" s="33" t="s">
        <v>500</v>
      </c>
      <c r="M6" s="34" t="s">
        <v>501</v>
      </c>
      <c r="N6" s="33" t="s">
        <v>500</v>
      </c>
      <c r="O6" s="34" t="s">
        <v>501</v>
      </c>
      <c r="P6" s="185"/>
      <c r="Q6" s="176"/>
      <c r="R6" s="33" t="s">
        <v>500</v>
      </c>
      <c r="S6" s="35" t="s">
        <v>501</v>
      </c>
      <c r="T6" s="33" t="s">
        <v>500</v>
      </c>
      <c r="U6" s="34" t="s">
        <v>501</v>
      </c>
    </row>
    <row r="7" spans="1:256" s="37" customFormat="1" ht="13.5">
      <c r="A7" s="36" t="s">
        <v>10</v>
      </c>
      <c r="B7" s="36"/>
      <c r="C7" s="36">
        <v>1</v>
      </c>
      <c r="D7" s="34" t="s">
        <v>12</v>
      </c>
      <c r="E7" s="36">
        <v>3</v>
      </c>
      <c r="F7" s="36">
        <v>4</v>
      </c>
      <c r="G7" s="34" t="s">
        <v>28</v>
      </c>
      <c r="H7" s="36">
        <v>6</v>
      </c>
      <c r="I7" s="36">
        <v>7</v>
      </c>
      <c r="J7" s="34" t="s">
        <v>40</v>
      </c>
      <c r="K7" s="36">
        <v>9</v>
      </c>
      <c r="L7" s="36">
        <v>10</v>
      </c>
      <c r="M7" s="34" t="s">
        <v>49</v>
      </c>
      <c r="N7" s="36">
        <v>12</v>
      </c>
      <c r="O7" s="36">
        <v>13</v>
      </c>
      <c r="P7" s="34" t="s">
        <v>58</v>
      </c>
      <c r="Q7" s="36">
        <v>15</v>
      </c>
      <c r="R7" s="36">
        <v>16</v>
      </c>
      <c r="S7" s="34" t="s">
        <v>67</v>
      </c>
      <c r="T7" s="36">
        <v>18</v>
      </c>
      <c r="U7" s="36">
        <v>19</v>
      </c>
    </row>
    <row r="8" spans="1:256" s="27" customFormat="1" ht="21.75" customHeight="1">
      <c r="A8" s="38" t="s">
        <v>128</v>
      </c>
      <c r="B8" s="36">
        <v>1</v>
      </c>
      <c r="C8" s="44">
        <f>E8+G8+P8+Q8+S8+U8</f>
        <v>173666528.90000001</v>
      </c>
      <c r="D8" s="39">
        <f>E8+F8+P8+Q8+R8+T8</f>
        <v>308302993.94</v>
      </c>
      <c r="E8" s="39">
        <v>10857950.34</v>
      </c>
      <c r="F8" s="39">
        <f>H8+J8+L8+N8</f>
        <v>239994111.38</v>
      </c>
      <c r="G8" s="39">
        <f>I8+K8+M8+O8</f>
        <v>114739768.09</v>
      </c>
      <c r="H8" s="39">
        <v>159990373.37</v>
      </c>
      <c r="I8" s="39">
        <v>106068406.23</v>
      </c>
      <c r="J8" s="39">
        <f>17556821.62+577323</f>
        <v>18134144.620000001</v>
      </c>
      <c r="K8" s="39">
        <f>598622.98+28863.4</f>
        <v>627486.38</v>
      </c>
      <c r="L8" s="39">
        <v>6813760.6799999997</v>
      </c>
      <c r="M8" s="39">
        <v>0</v>
      </c>
      <c r="N8" s="40">
        <f>239994111.38-159990373.37-18134144.62-6813760.68</f>
        <v>55055832.709999986</v>
      </c>
      <c r="O8" s="40">
        <f>114739768.09-106068406.23-627486.38-0</f>
        <v>8043875.4799999995</v>
      </c>
      <c r="P8" s="40">
        <v>0</v>
      </c>
      <c r="Q8" s="40">
        <v>47291670.619999997</v>
      </c>
      <c r="R8" s="40">
        <v>10159261.6</v>
      </c>
      <c r="S8" s="40">
        <v>777139.85</v>
      </c>
      <c r="T8" s="40">
        <v>0</v>
      </c>
      <c r="U8" s="40">
        <v>0</v>
      </c>
    </row>
    <row r="9" spans="1:256" s="27" customFormat="1" ht="30.75" customHeight="1">
      <c r="A9" s="163" t="s">
        <v>502</v>
      </c>
      <c r="B9" s="163"/>
      <c r="C9" s="163"/>
      <c r="D9" s="163"/>
      <c r="E9" s="163"/>
      <c r="F9" s="163"/>
      <c r="G9" s="163"/>
      <c r="H9" s="163"/>
      <c r="I9" s="163"/>
      <c r="J9" s="163"/>
      <c r="K9" s="163"/>
      <c r="L9" s="163"/>
      <c r="M9" s="163"/>
      <c r="N9" s="163"/>
      <c r="O9" s="163"/>
      <c r="P9" s="163"/>
      <c r="Q9" s="163"/>
      <c r="R9" s="163"/>
      <c r="S9" s="163"/>
      <c r="T9" s="163"/>
      <c r="U9" s="163"/>
    </row>
    <row r="10" spans="1:256" s="43" customFormat="1">
      <c r="A10" s="41"/>
      <c r="B10" s="41"/>
      <c r="C10" s="41"/>
      <c r="D10" s="41"/>
      <c r="E10" s="41"/>
      <c r="F10" s="41"/>
      <c r="G10" s="41"/>
      <c r="H10" s="41"/>
      <c r="I10" s="41"/>
      <c r="J10" s="41"/>
      <c r="K10" s="54"/>
      <c r="L10" s="41"/>
      <c r="M10" s="41"/>
      <c r="N10" s="42"/>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43" customFormat="1">
      <c r="A11" s="41"/>
      <c r="B11" s="41"/>
      <c r="C11" s="41"/>
      <c r="D11" s="41"/>
      <c r="E11" s="41"/>
      <c r="F11" s="41"/>
      <c r="G11" s="41"/>
      <c r="H11" s="41"/>
      <c r="I11" s="41"/>
      <c r="J11" s="41"/>
      <c r="K11" s="41"/>
      <c r="L11" s="41"/>
      <c r="M11" s="41"/>
      <c r="N11" s="53"/>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s="43" customFormat="1">
      <c r="A12" s="41"/>
      <c r="B12" s="41"/>
      <c r="C12" s="41"/>
      <c r="D12" s="41"/>
      <c r="E12" s="41"/>
      <c r="F12" s="41"/>
      <c r="G12" s="41"/>
      <c r="H12" s="41"/>
      <c r="I12" s="41"/>
      <c r="J12" s="41"/>
      <c r="K12" s="41"/>
      <c r="L12" s="41"/>
      <c r="M12" s="41"/>
      <c r="N12" s="42"/>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row>
    <row r="13" spans="1:256" s="43" customFormat="1">
      <c r="A13" s="41"/>
      <c r="B13" s="41"/>
      <c r="C13" s="41"/>
      <c r="D13" s="41"/>
      <c r="E13" s="41"/>
      <c r="F13" s="41"/>
      <c r="G13" s="41"/>
      <c r="H13" s="41"/>
      <c r="I13" s="41"/>
      <c r="J13" s="41"/>
      <c r="K13" s="41"/>
      <c r="L13" s="41"/>
      <c r="M13" s="41"/>
      <c r="N13" s="42"/>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s="43" customFormat="1">
      <c r="A14" s="41"/>
      <c r="B14" s="41"/>
      <c r="C14" s="41"/>
      <c r="D14" s="41"/>
      <c r="E14" s="41"/>
      <c r="F14" s="41"/>
      <c r="G14" s="41"/>
      <c r="H14" s="41"/>
      <c r="I14" s="41"/>
      <c r="J14" s="41"/>
      <c r="K14" s="41"/>
      <c r="L14" s="41"/>
      <c r="M14" s="41"/>
      <c r="N14" s="42"/>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43" customFormat="1">
      <c r="A15" s="41"/>
      <c r="B15" s="41"/>
      <c r="C15" s="41"/>
      <c r="D15" s="41"/>
      <c r="E15" s="41"/>
      <c r="F15" s="41"/>
      <c r="G15" s="41"/>
      <c r="H15" s="41"/>
      <c r="I15" s="41"/>
      <c r="J15" s="41"/>
      <c r="K15" s="41"/>
      <c r="L15" s="41"/>
      <c r="M15" s="41"/>
      <c r="N15" s="42"/>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43" customFormat="1">
      <c r="A16" s="41"/>
      <c r="B16" s="41"/>
      <c r="C16" s="41"/>
      <c r="D16" s="41"/>
      <c r="E16" s="41"/>
      <c r="F16" s="41"/>
      <c r="G16" s="41"/>
      <c r="H16" s="41"/>
      <c r="I16" s="41"/>
      <c r="J16" s="41"/>
      <c r="K16" s="41"/>
      <c r="L16" s="41"/>
      <c r="M16" s="41"/>
      <c r="N16" s="42"/>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row>
    <row r="17" spans="1:256" s="43" customFormat="1">
      <c r="A17" s="41"/>
      <c r="B17" s="41"/>
      <c r="C17" s="41"/>
      <c r="D17" s="41"/>
      <c r="E17" s="41"/>
      <c r="F17" s="41"/>
      <c r="G17" s="41"/>
      <c r="H17" s="41"/>
      <c r="I17" s="41"/>
      <c r="J17" s="41"/>
      <c r="K17" s="41"/>
      <c r="L17" s="41"/>
      <c r="M17" s="41"/>
      <c r="N17" s="42"/>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row>
    <row r="18" spans="1:256" s="43" customFormat="1">
      <c r="A18" s="41"/>
      <c r="B18" s="41"/>
      <c r="C18" s="41"/>
      <c r="D18" s="41"/>
      <c r="E18" s="41"/>
      <c r="F18" s="41"/>
      <c r="G18" s="41"/>
      <c r="H18" s="41"/>
      <c r="I18" s="41"/>
      <c r="J18" s="41"/>
      <c r="K18" s="41"/>
      <c r="L18" s="41"/>
      <c r="M18" s="41"/>
      <c r="N18" s="42"/>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row>
    <row r="19" spans="1:256" s="43" customFormat="1">
      <c r="A19" s="41"/>
      <c r="B19" s="41"/>
      <c r="C19" s="41"/>
      <c r="D19" s="41"/>
      <c r="E19" s="41"/>
      <c r="F19" s="41"/>
      <c r="G19" s="41"/>
      <c r="H19" s="41"/>
      <c r="I19" s="41"/>
      <c r="J19" s="41"/>
      <c r="K19" s="41"/>
      <c r="L19" s="41"/>
      <c r="M19" s="41"/>
      <c r="N19" s="42"/>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row>
    <row r="20" spans="1:256" s="43" customFormat="1">
      <c r="A20" s="41"/>
      <c r="B20" s="41"/>
      <c r="C20" s="41"/>
      <c r="D20" s="41"/>
      <c r="E20" s="41"/>
      <c r="F20" s="41"/>
      <c r="G20" s="41"/>
      <c r="H20" s="41"/>
      <c r="I20" s="41"/>
      <c r="J20" s="41"/>
      <c r="K20" s="41"/>
      <c r="L20" s="41"/>
      <c r="M20" s="41"/>
      <c r="N20" s="42"/>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row>
    <row r="21" spans="1:256" s="43" customFormat="1">
      <c r="A21" s="41"/>
      <c r="B21" s="41"/>
      <c r="C21" s="41"/>
      <c r="D21" s="41"/>
      <c r="E21" s="41"/>
      <c r="F21" s="41"/>
      <c r="G21" s="41"/>
      <c r="H21" s="41"/>
      <c r="I21" s="41"/>
      <c r="J21" s="41"/>
      <c r="K21" s="41"/>
      <c r="L21" s="41"/>
      <c r="M21" s="41"/>
      <c r="N21" s="42"/>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s="43" customFormat="1">
      <c r="A22" s="41"/>
      <c r="B22" s="41"/>
      <c r="C22" s="41"/>
      <c r="D22" s="41"/>
      <c r="E22" s="41"/>
      <c r="F22" s="41"/>
      <c r="G22" s="41"/>
      <c r="H22" s="41"/>
      <c r="I22" s="41"/>
      <c r="J22" s="41"/>
      <c r="K22" s="41"/>
      <c r="L22" s="41"/>
      <c r="M22" s="41"/>
      <c r="N22" s="42"/>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row>
    <row r="23" spans="1:256" s="43" customFormat="1">
      <c r="A23" s="41"/>
      <c r="B23" s="41"/>
      <c r="C23" s="41"/>
      <c r="D23" s="41"/>
      <c r="E23" s="41"/>
      <c r="F23" s="41"/>
      <c r="G23" s="41"/>
      <c r="H23" s="41"/>
      <c r="I23" s="41"/>
      <c r="J23" s="41"/>
      <c r="K23" s="41"/>
      <c r="L23" s="41"/>
      <c r="M23" s="41"/>
      <c r="N23" s="42"/>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43" customFormat="1">
      <c r="A24" s="41"/>
      <c r="B24" s="41"/>
      <c r="C24" s="41"/>
      <c r="D24" s="41"/>
      <c r="E24" s="41"/>
      <c r="F24" s="41"/>
      <c r="G24" s="41"/>
      <c r="H24" s="41"/>
      <c r="I24" s="41"/>
      <c r="J24" s="41"/>
      <c r="K24" s="41"/>
      <c r="L24" s="41"/>
      <c r="M24" s="41"/>
      <c r="N24" s="42"/>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s="43" customFormat="1">
      <c r="A25" s="41"/>
      <c r="B25" s="41"/>
      <c r="C25" s="41"/>
      <c r="D25" s="41"/>
      <c r="E25" s="41"/>
      <c r="F25" s="41"/>
      <c r="G25" s="41"/>
      <c r="H25" s="41"/>
      <c r="I25" s="41"/>
      <c r="J25" s="41"/>
      <c r="K25" s="41"/>
      <c r="L25" s="41"/>
      <c r="M25" s="41"/>
      <c r="N25" s="42"/>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row>
    <row r="26" spans="1:256" s="43" customFormat="1">
      <c r="A26" s="41"/>
      <c r="B26" s="41"/>
      <c r="C26" s="41"/>
      <c r="D26" s="41"/>
      <c r="E26" s="41"/>
      <c r="F26" s="41"/>
      <c r="G26" s="41"/>
      <c r="H26" s="41"/>
      <c r="I26" s="41"/>
      <c r="J26" s="41"/>
      <c r="K26" s="41"/>
      <c r="L26" s="41"/>
      <c r="M26" s="41"/>
      <c r="N26" s="42"/>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43" customFormat="1">
      <c r="A27" s="41"/>
      <c r="B27" s="41"/>
      <c r="C27" s="41"/>
      <c r="D27" s="41"/>
      <c r="E27" s="41"/>
      <c r="F27" s="41"/>
      <c r="G27" s="41"/>
      <c r="H27" s="41"/>
      <c r="I27" s="41"/>
      <c r="J27" s="41"/>
      <c r="K27" s="41"/>
      <c r="L27" s="41"/>
      <c r="M27" s="41"/>
      <c r="N27" s="42"/>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43" customFormat="1">
      <c r="A28" s="41"/>
      <c r="B28" s="41"/>
      <c r="C28" s="41"/>
      <c r="D28" s="41"/>
      <c r="E28" s="41"/>
      <c r="F28" s="41"/>
      <c r="G28" s="41"/>
      <c r="H28" s="41"/>
      <c r="I28" s="41"/>
      <c r="J28" s="41"/>
      <c r="K28" s="41"/>
      <c r="L28" s="41"/>
      <c r="M28" s="41"/>
      <c r="N28" s="42"/>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s="43" customFormat="1">
      <c r="A29" s="41"/>
      <c r="B29" s="41"/>
      <c r="C29" s="41"/>
      <c r="D29" s="41"/>
      <c r="E29" s="41"/>
      <c r="F29" s="41"/>
      <c r="G29" s="41"/>
      <c r="H29" s="41"/>
      <c r="I29" s="41"/>
      <c r="J29" s="41"/>
      <c r="K29" s="41"/>
      <c r="L29" s="41"/>
      <c r="M29" s="41"/>
      <c r="N29" s="42"/>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s="43" customFormat="1">
      <c r="A30" s="41"/>
      <c r="B30" s="41"/>
      <c r="C30" s="41"/>
      <c r="D30" s="41"/>
      <c r="E30" s="41"/>
      <c r="F30" s="41"/>
      <c r="G30" s="41"/>
      <c r="H30" s="41"/>
      <c r="I30" s="41"/>
      <c r="J30" s="41"/>
      <c r="K30" s="41"/>
      <c r="L30" s="41"/>
      <c r="M30" s="41"/>
      <c r="N30" s="42"/>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43" customFormat="1">
      <c r="A31" s="41"/>
      <c r="B31" s="41"/>
      <c r="C31" s="41"/>
      <c r="D31" s="41"/>
      <c r="E31" s="41"/>
      <c r="F31" s="41"/>
      <c r="G31" s="41"/>
      <c r="H31" s="41"/>
      <c r="I31" s="41"/>
      <c r="J31" s="41"/>
      <c r="K31" s="41"/>
      <c r="L31" s="41"/>
      <c r="M31" s="41"/>
      <c r="N31" s="42"/>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43" customFormat="1">
      <c r="A32" s="41"/>
      <c r="B32" s="41"/>
      <c r="C32" s="41"/>
      <c r="D32" s="41"/>
      <c r="E32" s="41"/>
      <c r="F32" s="41"/>
      <c r="G32" s="41"/>
      <c r="H32" s="41"/>
      <c r="I32" s="41"/>
      <c r="J32" s="41"/>
      <c r="K32" s="41"/>
      <c r="L32" s="41"/>
      <c r="M32" s="41"/>
      <c r="N32" s="42"/>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s="43" customFormat="1">
      <c r="A33" s="41"/>
      <c r="B33" s="41"/>
      <c r="C33" s="41"/>
      <c r="D33" s="41"/>
      <c r="E33" s="41"/>
      <c r="F33" s="41"/>
      <c r="G33" s="41"/>
      <c r="H33" s="41"/>
      <c r="I33" s="41"/>
      <c r="J33" s="41"/>
      <c r="K33" s="41"/>
      <c r="L33" s="41"/>
      <c r="M33" s="41"/>
      <c r="N33" s="42"/>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s="43" customFormat="1">
      <c r="A34" s="41"/>
      <c r="B34" s="41"/>
      <c r="C34" s="41"/>
      <c r="D34" s="41"/>
      <c r="E34" s="41"/>
      <c r="F34" s="41"/>
      <c r="G34" s="41"/>
      <c r="H34" s="41"/>
      <c r="I34" s="41"/>
      <c r="J34" s="41"/>
      <c r="K34" s="41"/>
      <c r="L34" s="41"/>
      <c r="M34" s="41"/>
      <c r="N34" s="42"/>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43" customFormat="1">
      <c r="A35" s="41"/>
      <c r="B35" s="41"/>
      <c r="C35" s="41"/>
      <c r="D35" s="41"/>
      <c r="E35" s="41"/>
      <c r="F35" s="41"/>
      <c r="G35" s="41"/>
      <c r="H35" s="41"/>
      <c r="I35" s="41"/>
      <c r="J35" s="41"/>
      <c r="K35" s="41"/>
      <c r="L35" s="41"/>
      <c r="M35" s="41"/>
      <c r="N35" s="42"/>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43" customFormat="1">
      <c r="A36" s="41"/>
      <c r="B36" s="41"/>
      <c r="C36" s="41"/>
      <c r="D36" s="41"/>
      <c r="E36" s="41"/>
      <c r="F36" s="41"/>
      <c r="G36" s="41"/>
      <c r="H36" s="41"/>
      <c r="I36" s="41"/>
      <c r="J36" s="41"/>
      <c r="K36" s="41"/>
      <c r="L36" s="41"/>
      <c r="M36" s="41"/>
      <c r="N36" s="42"/>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s="43" customFormat="1">
      <c r="A37" s="41"/>
      <c r="B37" s="41"/>
      <c r="C37" s="41"/>
      <c r="D37" s="41"/>
      <c r="E37" s="41"/>
      <c r="F37" s="41"/>
      <c r="G37" s="41"/>
      <c r="H37" s="41"/>
      <c r="I37" s="41"/>
      <c r="J37" s="41"/>
      <c r="K37" s="41"/>
      <c r="L37" s="41"/>
      <c r="M37" s="41"/>
      <c r="N37" s="42"/>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s="43" customFormat="1">
      <c r="A38" s="41"/>
      <c r="B38" s="41"/>
      <c r="C38" s="41"/>
      <c r="D38" s="41"/>
      <c r="E38" s="41"/>
      <c r="F38" s="41"/>
      <c r="G38" s="41"/>
      <c r="H38" s="41"/>
      <c r="I38" s="41"/>
      <c r="J38" s="41"/>
      <c r="K38" s="41"/>
      <c r="L38" s="41"/>
      <c r="M38" s="41"/>
      <c r="N38" s="42"/>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43" customFormat="1">
      <c r="A39" s="41"/>
      <c r="B39" s="41"/>
      <c r="C39" s="41"/>
      <c r="D39" s="41"/>
      <c r="E39" s="41"/>
      <c r="F39" s="41"/>
      <c r="G39" s="41"/>
      <c r="H39" s="41"/>
      <c r="I39" s="41"/>
      <c r="J39" s="41"/>
      <c r="K39" s="41"/>
      <c r="L39" s="41"/>
      <c r="M39" s="41"/>
      <c r="N39" s="42"/>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43" customFormat="1">
      <c r="A40" s="41"/>
      <c r="B40" s="41"/>
      <c r="C40" s="41"/>
      <c r="D40" s="41"/>
      <c r="E40" s="41"/>
      <c r="F40" s="41"/>
      <c r="G40" s="41"/>
      <c r="H40" s="41"/>
      <c r="I40" s="41"/>
      <c r="J40" s="41"/>
      <c r="K40" s="41"/>
      <c r="L40" s="41"/>
      <c r="M40" s="41"/>
      <c r="N40" s="42"/>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s="43" customFormat="1">
      <c r="A41" s="41"/>
      <c r="B41" s="41"/>
      <c r="C41" s="41"/>
      <c r="D41" s="41"/>
      <c r="E41" s="41"/>
      <c r="F41" s="41"/>
      <c r="G41" s="41"/>
      <c r="H41" s="41"/>
      <c r="I41" s="41"/>
      <c r="J41" s="41"/>
      <c r="K41" s="41"/>
      <c r="L41" s="41"/>
      <c r="M41" s="41"/>
      <c r="N41" s="42"/>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s="43" customFormat="1">
      <c r="A42" s="41"/>
      <c r="B42" s="41"/>
      <c r="C42" s="41"/>
      <c r="D42" s="41"/>
      <c r="E42" s="41"/>
      <c r="F42" s="41"/>
      <c r="G42" s="41"/>
      <c r="H42" s="41"/>
      <c r="I42" s="41"/>
      <c r="J42" s="41"/>
      <c r="K42" s="41"/>
      <c r="L42" s="41"/>
      <c r="M42" s="41"/>
      <c r="N42" s="42"/>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43" customFormat="1">
      <c r="A43" s="41"/>
      <c r="B43" s="41"/>
      <c r="C43" s="41"/>
      <c r="D43" s="41"/>
      <c r="E43" s="41"/>
      <c r="F43" s="41"/>
      <c r="G43" s="41"/>
      <c r="H43" s="41"/>
      <c r="I43" s="41"/>
      <c r="J43" s="41"/>
      <c r="K43" s="41"/>
      <c r="L43" s="41"/>
      <c r="M43" s="41"/>
      <c r="N43" s="42"/>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43" customFormat="1">
      <c r="A44" s="41"/>
      <c r="B44" s="41"/>
      <c r="C44" s="41"/>
      <c r="D44" s="41"/>
      <c r="E44" s="41"/>
      <c r="F44" s="41"/>
      <c r="G44" s="41"/>
      <c r="H44" s="41"/>
      <c r="I44" s="41"/>
      <c r="J44" s="41"/>
      <c r="K44" s="41"/>
      <c r="L44" s="41"/>
      <c r="M44" s="41"/>
      <c r="N44" s="42"/>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s="43" customFormat="1">
      <c r="A45" s="41"/>
      <c r="B45" s="41"/>
      <c r="C45" s="41"/>
      <c r="D45" s="41"/>
      <c r="E45" s="41"/>
      <c r="F45" s="41"/>
      <c r="G45" s="41"/>
      <c r="H45" s="41"/>
      <c r="I45" s="41"/>
      <c r="J45" s="41"/>
      <c r="K45" s="41"/>
      <c r="L45" s="41"/>
      <c r="M45" s="41"/>
      <c r="N45" s="42"/>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s="43" customFormat="1">
      <c r="A46" s="41"/>
      <c r="B46" s="41"/>
      <c r="C46" s="41"/>
      <c r="D46" s="41"/>
      <c r="E46" s="41"/>
      <c r="F46" s="41"/>
      <c r="G46" s="41"/>
      <c r="H46" s="41"/>
      <c r="I46" s="41"/>
      <c r="J46" s="41"/>
      <c r="K46" s="41"/>
      <c r="L46" s="41"/>
      <c r="M46" s="41"/>
      <c r="N46" s="42"/>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43" customFormat="1">
      <c r="A47" s="41"/>
      <c r="B47" s="41"/>
      <c r="C47" s="41"/>
      <c r="D47" s="41"/>
      <c r="E47" s="41"/>
      <c r="F47" s="41"/>
      <c r="G47" s="41"/>
      <c r="H47" s="41"/>
      <c r="I47" s="41"/>
      <c r="J47" s="41"/>
      <c r="K47" s="41"/>
      <c r="L47" s="41"/>
      <c r="M47" s="41"/>
      <c r="N47" s="42"/>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43" customFormat="1">
      <c r="A48" s="41"/>
      <c r="B48" s="41"/>
      <c r="C48" s="41"/>
      <c r="D48" s="41"/>
      <c r="E48" s="41"/>
      <c r="F48" s="41"/>
      <c r="G48" s="41"/>
      <c r="H48" s="41"/>
      <c r="I48" s="41"/>
      <c r="J48" s="41"/>
      <c r="K48" s="41"/>
      <c r="L48" s="41"/>
      <c r="M48" s="41"/>
      <c r="N48" s="42"/>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s="43" customFormat="1">
      <c r="A49" s="41"/>
      <c r="B49" s="41"/>
      <c r="C49" s="41"/>
      <c r="D49" s="41"/>
      <c r="E49" s="41"/>
      <c r="F49" s="41"/>
      <c r="G49" s="41"/>
      <c r="H49" s="41"/>
      <c r="I49" s="41"/>
      <c r="J49" s="41"/>
      <c r="K49" s="41"/>
      <c r="L49" s="41"/>
      <c r="M49" s="41"/>
      <c r="N49" s="42"/>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s="43" customFormat="1">
      <c r="A50" s="41"/>
      <c r="B50" s="41"/>
      <c r="C50" s="41"/>
      <c r="D50" s="41"/>
      <c r="E50" s="41"/>
      <c r="F50" s="41"/>
      <c r="G50" s="41"/>
      <c r="H50" s="41"/>
      <c r="I50" s="41"/>
      <c r="J50" s="41"/>
      <c r="K50" s="41"/>
      <c r="L50" s="41"/>
      <c r="M50" s="41"/>
      <c r="N50" s="42"/>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s="43" customFormat="1">
      <c r="A51" s="41"/>
      <c r="B51" s="41"/>
      <c r="C51" s="41"/>
      <c r="D51" s="41"/>
      <c r="E51" s="41"/>
      <c r="F51" s="41"/>
      <c r="G51" s="41"/>
      <c r="H51" s="41"/>
      <c r="I51" s="41"/>
      <c r="J51" s="41"/>
      <c r="K51" s="41"/>
      <c r="L51" s="41"/>
      <c r="M51" s="41"/>
      <c r="N51" s="42"/>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s="43" customFormat="1">
      <c r="A52" s="41"/>
      <c r="B52" s="41"/>
      <c r="C52" s="41"/>
      <c r="D52" s="41"/>
      <c r="E52" s="41"/>
      <c r="F52" s="41"/>
      <c r="G52" s="41"/>
      <c r="H52" s="41"/>
      <c r="I52" s="41"/>
      <c r="J52" s="41"/>
      <c r="K52" s="41"/>
      <c r="L52" s="41"/>
      <c r="M52" s="41"/>
      <c r="N52" s="42"/>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s="43" customFormat="1">
      <c r="A53" s="41"/>
      <c r="B53" s="41"/>
      <c r="C53" s="41"/>
      <c r="D53" s="41"/>
      <c r="E53" s="41"/>
      <c r="F53" s="41"/>
      <c r="G53" s="41"/>
      <c r="H53" s="41"/>
      <c r="I53" s="41"/>
      <c r="J53" s="41"/>
      <c r="K53" s="41"/>
      <c r="L53" s="41"/>
      <c r="M53" s="41"/>
      <c r="N53" s="42"/>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s="43" customFormat="1">
      <c r="A54" s="41"/>
      <c r="B54" s="41"/>
      <c r="C54" s="41"/>
      <c r="D54" s="41"/>
      <c r="E54" s="41"/>
      <c r="F54" s="41"/>
      <c r="G54" s="41"/>
      <c r="H54" s="41"/>
      <c r="I54" s="41"/>
      <c r="J54" s="41"/>
      <c r="K54" s="41"/>
      <c r="L54" s="41"/>
      <c r="M54" s="41"/>
      <c r="N54" s="42"/>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row>
    <row r="55" spans="1:256" s="43" customFormat="1">
      <c r="A55" s="41"/>
      <c r="B55" s="41"/>
      <c r="C55" s="41"/>
      <c r="D55" s="41"/>
      <c r="E55" s="41"/>
      <c r="F55" s="41"/>
      <c r="G55" s="41"/>
      <c r="H55" s="41"/>
      <c r="I55" s="41"/>
      <c r="J55" s="41"/>
      <c r="K55" s="41"/>
      <c r="L55" s="41"/>
      <c r="M55" s="41"/>
      <c r="N55" s="42"/>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43" customFormat="1">
      <c r="A56" s="41"/>
      <c r="B56" s="41"/>
      <c r="C56" s="41"/>
      <c r="D56" s="41"/>
      <c r="E56" s="41"/>
      <c r="F56" s="41"/>
      <c r="G56" s="41"/>
      <c r="H56" s="41"/>
      <c r="I56" s="41"/>
      <c r="J56" s="41"/>
      <c r="K56" s="41"/>
      <c r="L56" s="41"/>
      <c r="M56" s="41"/>
      <c r="N56" s="42"/>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s="43" customFormat="1">
      <c r="A57" s="41"/>
      <c r="B57" s="41"/>
      <c r="C57" s="41"/>
      <c r="D57" s="41"/>
      <c r="E57" s="41"/>
      <c r="F57" s="41"/>
      <c r="G57" s="41"/>
      <c r="H57" s="41"/>
      <c r="I57" s="41"/>
      <c r="J57" s="41"/>
      <c r="K57" s="41"/>
      <c r="L57" s="41"/>
      <c r="M57" s="41"/>
      <c r="N57" s="42"/>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s="43" customFormat="1">
      <c r="A58" s="41"/>
      <c r="B58" s="41"/>
      <c r="C58" s="41"/>
      <c r="D58" s="41"/>
      <c r="E58" s="41"/>
      <c r="F58" s="41"/>
      <c r="G58" s="41"/>
      <c r="H58" s="41"/>
      <c r="I58" s="41"/>
      <c r="J58" s="41"/>
      <c r="K58" s="41"/>
      <c r="L58" s="41"/>
      <c r="M58" s="41"/>
      <c r="N58" s="42"/>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row>
    <row r="59" spans="1:256" s="43" customFormat="1">
      <c r="A59" s="41"/>
      <c r="B59" s="41"/>
      <c r="C59" s="41"/>
      <c r="D59" s="41"/>
      <c r="E59" s="41"/>
      <c r="F59" s="41"/>
      <c r="G59" s="41"/>
      <c r="H59" s="41"/>
      <c r="I59" s="41"/>
      <c r="J59" s="41"/>
      <c r="K59" s="41"/>
      <c r="L59" s="41"/>
      <c r="M59" s="41"/>
      <c r="N59" s="42"/>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row>
    <row r="60" spans="1:256" s="43" customFormat="1">
      <c r="A60" s="41"/>
      <c r="B60" s="41"/>
      <c r="C60" s="41"/>
      <c r="D60" s="41"/>
      <c r="E60" s="41"/>
      <c r="F60" s="41"/>
      <c r="G60" s="41"/>
      <c r="H60" s="41"/>
      <c r="I60" s="41"/>
      <c r="J60" s="41"/>
      <c r="K60" s="41"/>
      <c r="L60" s="41"/>
      <c r="M60" s="41"/>
      <c r="N60" s="42"/>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s="43" customFormat="1">
      <c r="A61" s="41"/>
      <c r="B61" s="41"/>
      <c r="C61" s="41"/>
      <c r="D61" s="41"/>
      <c r="E61" s="41"/>
      <c r="F61" s="41"/>
      <c r="G61" s="41"/>
      <c r="H61" s="41"/>
      <c r="I61" s="41"/>
      <c r="J61" s="41"/>
      <c r="K61" s="41"/>
      <c r="L61" s="41"/>
      <c r="M61" s="41"/>
      <c r="N61" s="42"/>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s="43" customFormat="1">
      <c r="A62" s="41"/>
      <c r="B62" s="41"/>
      <c r="C62" s="41"/>
      <c r="D62" s="41"/>
      <c r="E62" s="41"/>
      <c r="F62" s="41"/>
      <c r="G62" s="41"/>
      <c r="H62" s="41"/>
      <c r="I62" s="41"/>
      <c r="J62" s="41"/>
      <c r="K62" s="41"/>
      <c r="L62" s="41"/>
      <c r="M62" s="41"/>
      <c r="N62" s="42"/>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row r="63" spans="1:256" s="43" customFormat="1">
      <c r="A63" s="41"/>
      <c r="B63" s="41"/>
      <c r="C63" s="41"/>
      <c r="D63" s="41"/>
      <c r="E63" s="41"/>
      <c r="F63" s="41"/>
      <c r="G63" s="41"/>
      <c r="H63" s="41"/>
      <c r="I63" s="41"/>
      <c r="J63" s="41"/>
      <c r="K63" s="41"/>
      <c r="L63" s="41"/>
      <c r="M63" s="41"/>
      <c r="N63" s="42"/>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row>
    <row r="64" spans="1:256" s="43" customFormat="1">
      <c r="A64" s="41"/>
      <c r="B64" s="41"/>
      <c r="C64" s="41"/>
      <c r="D64" s="41"/>
      <c r="E64" s="41"/>
      <c r="F64" s="41"/>
      <c r="G64" s="41"/>
      <c r="H64" s="41"/>
      <c r="I64" s="41"/>
      <c r="J64" s="41"/>
      <c r="K64" s="41"/>
      <c r="L64" s="41"/>
      <c r="M64" s="41"/>
      <c r="N64" s="42"/>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row>
    <row r="65" spans="1:256" s="43" customFormat="1">
      <c r="A65" s="41"/>
      <c r="B65" s="41"/>
      <c r="C65" s="41"/>
      <c r="D65" s="41"/>
      <c r="E65" s="41"/>
      <c r="F65" s="41"/>
      <c r="G65" s="41"/>
      <c r="H65" s="41"/>
      <c r="I65" s="41"/>
      <c r="J65" s="41"/>
      <c r="K65" s="41"/>
      <c r="L65" s="41"/>
      <c r="M65" s="41"/>
      <c r="N65" s="42"/>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row>
    <row r="66" spans="1:256" s="43" customFormat="1">
      <c r="A66" s="41"/>
      <c r="B66" s="41"/>
      <c r="C66" s="41"/>
      <c r="D66" s="41"/>
      <c r="E66" s="41"/>
      <c r="F66" s="41"/>
      <c r="G66" s="41"/>
      <c r="H66" s="41"/>
      <c r="I66" s="41"/>
      <c r="J66" s="41"/>
      <c r="K66" s="41"/>
      <c r="L66" s="41"/>
      <c r="M66" s="41"/>
      <c r="N66" s="42"/>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43" customFormat="1">
      <c r="A67" s="41"/>
      <c r="B67" s="41"/>
      <c r="C67" s="41"/>
      <c r="D67" s="41"/>
      <c r="E67" s="41"/>
      <c r="F67" s="41"/>
      <c r="G67" s="41"/>
      <c r="H67" s="41"/>
      <c r="I67" s="41"/>
      <c r="J67" s="41"/>
      <c r="K67" s="41"/>
      <c r="L67" s="41"/>
      <c r="M67" s="41"/>
      <c r="N67" s="42"/>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43" customFormat="1">
      <c r="A68" s="41"/>
      <c r="B68" s="41"/>
      <c r="C68" s="41"/>
      <c r="D68" s="41"/>
      <c r="E68" s="41"/>
      <c r="F68" s="41"/>
      <c r="G68" s="41"/>
      <c r="H68" s="41"/>
      <c r="I68" s="41"/>
      <c r="J68" s="41"/>
      <c r="K68" s="41"/>
      <c r="L68" s="41"/>
      <c r="M68" s="41"/>
      <c r="N68" s="42"/>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s="43" customFormat="1">
      <c r="A69" s="41"/>
      <c r="B69" s="41"/>
      <c r="C69" s="41"/>
      <c r="D69" s="41"/>
      <c r="E69" s="41"/>
      <c r="F69" s="41"/>
      <c r="G69" s="41"/>
      <c r="H69" s="41"/>
      <c r="I69" s="41"/>
      <c r="J69" s="41"/>
      <c r="K69" s="41"/>
      <c r="L69" s="41"/>
      <c r="M69" s="41"/>
      <c r="N69" s="42"/>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s="43" customFormat="1">
      <c r="A70" s="41"/>
      <c r="B70" s="41"/>
      <c r="C70" s="41"/>
      <c r="D70" s="41"/>
      <c r="E70" s="41"/>
      <c r="F70" s="41"/>
      <c r="G70" s="41"/>
      <c r="H70" s="41"/>
      <c r="I70" s="41"/>
      <c r="J70" s="41"/>
      <c r="K70" s="41"/>
      <c r="L70" s="41"/>
      <c r="M70" s="41"/>
      <c r="N70" s="42"/>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row>
    <row r="71" spans="1:256" s="43" customFormat="1">
      <c r="A71" s="41"/>
      <c r="B71" s="41"/>
      <c r="C71" s="41"/>
      <c r="D71" s="41"/>
      <c r="E71" s="41"/>
      <c r="F71" s="41"/>
      <c r="G71" s="41"/>
      <c r="H71" s="41"/>
      <c r="I71" s="41"/>
      <c r="J71" s="41"/>
      <c r="K71" s="41"/>
      <c r="L71" s="41"/>
      <c r="M71" s="41"/>
      <c r="N71" s="42"/>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43" customFormat="1">
      <c r="A72" s="41"/>
      <c r="B72" s="41"/>
      <c r="C72" s="41"/>
      <c r="D72" s="41"/>
      <c r="E72" s="41"/>
      <c r="F72" s="41"/>
      <c r="G72" s="41"/>
      <c r="H72" s="41"/>
      <c r="I72" s="41"/>
      <c r="J72" s="41"/>
      <c r="K72" s="41"/>
      <c r="L72" s="41"/>
      <c r="M72" s="41"/>
      <c r="N72" s="42"/>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row>
    <row r="73" spans="1:256" s="43" customFormat="1">
      <c r="A73" s="41"/>
      <c r="B73" s="41"/>
      <c r="C73" s="41"/>
      <c r="D73" s="41"/>
      <c r="E73" s="41"/>
      <c r="F73" s="41"/>
      <c r="G73" s="41"/>
      <c r="H73" s="41"/>
      <c r="I73" s="41"/>
      <c r="J73" s="41"/>
      <c r="K73" s="41"/>
      <c r="L73" s="41"/>
      <c r="M73" s="41"/>
      <c r="N73" s="42"/>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row>
    <row r="74" spans="1:256" s="43" customFormat="1">
      <c r="A74" s="41"/>
      <c r="B74" s="41"/>
      <c r="C74" s="41"/>
      <c r="D74" s="41"/>
      <c r="E74" s="41"/>
      <c r="F74" s="41"/>
      <c r="G74" s="41"/>
      <c r="H74" s="41"/>
      <c r="I74" s="41"/>
      <c r="J74" s="41"/>
      <c r="K74" s="41"/>
      <c r="L74" s="41"/>
      <c r="M74" s="41"/>
      <c r="N74" s="42"/>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row>
    <row r="75" spans="1:256" s="43" customFormat="1">
      <c r="A75" s="41"/>
      <c r="B75" s="41"/>
      <c r="C75" s="41"/>
      <c r="D75" s="41"/>
      <c r="E75" s="41"/>
      <c r="F75" s="41"/>
      <c r="G75" s="41"/>
      <c r="H75" s="41"/>
      <c r="I75" s="41"/>
      <c r="J75" s="41"/>
      <c r="K75" s="41"/>
      <c r="L75" s="41"/>
      <c r="M75" s="41"/>
      <c r="N75" s="42"/>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row>
    <row r="76" spans="1:256" s="43" customFormat="1">
      <c r="A76" s="41"/>
      <c r="B76" s="41"/>
      <c r="C76" s="41"/>
      <c r="D76" s="41"/>
      <c r="E76" s="41"/>
      <c r="F76" s="41"/>
      <c r="G76" s="41"/>
      <c r="H76" s="41"/>
      <c r="I76" s="41"/>
      <c r="J76" s="41"/>
      <c r="K76" s="41"/>
      <c r="L76" s="41"/>
      <c r="M76" s="41"/>
      <c r="N76" s="42"/>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row>
    <row r="77" spans="1:256" s="43" customFormat="1">
      <c r="A77" s="41"/>
      <c r="B77" s="41"/>
      <c r="C77" s="41"/>
      <c r="D77" s="41"/>
      <c r="E77" s="41"/>
      <c r="F77" s="41"/>
      <c r="G77" s="41"/>
      <c r="H77" s="41"/>
      <c r="I77" s="41"/>
      <c r="J77" s="41"/>
      <c r="K77" s="41"/>
      <c r="L77" s="41"/>
      <c r="M77" s="41"/>
      <c r="N77" s="42"/>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row>
    <row r="78" spans="1:256" s="43" customFormat="1">
      <c r="A78" s="41"/>
      <c r="B78" s="41"/>
      <c r="C78" s="41"/>
      <c r="D78" s="41"/>
      <c r="E78" s="41"/>
      <c r="F78" s="41"/>
      <c r="G78" s="41"/>
      <c r="H78" s="41"/>
      <c r="I78" s="41"/>
      <c r="J78" s="41"/>
      <c r="K78" s="41"/>
      <c r="L78" s="41"/>
      <c r="M78" s="41"/>
      <c r="N78" s="42"/>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row>
    <row r="79" spans="1:256" s="43" customFormat="1">
      <c r="A79" s="41"/>
      <c r="B79" s="41"/>
      <c r="C79" s="41"/>
      <c r="D79" s="41"/>
      <c r="E79" s="41"/>
      <c r="F79" s="41"/>
      <c r="G79" s="41"/>
      <c r="H79" s="41"/>
      <c r="I79" s="41"/>
      <c r="J79" s="41"/>
      <c r="K79" s="41"/>
      <c r="L79" s="41"/>
      <c r="M79" s="41"/>
      <c r="N79" s="42"/>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row>
    <row r="80" spans="1:256" s="43" customFormat="1">
      <c r="A80" s="41"/>
      <c r="B80" s="41"/>
      <c r="C80" s="41"/>
      <c r="D80" s="41"/>
      <c r="E80" s="41"/>
      <c r="F80" s="41"/>
      <c r="G80" s="41"/>
      <c r="H80" s="41"/>
      <c r="I80" s="41"/>
      <c r="J80" s="41"/>
      <c r="K80" s="41"/>
      <c r="L80" s="41"/>
      <c r="M80" s="41"/>
      <c r="N80" s="42"/>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row>
    <row r="81" spans="1:256" s="43" customFormat="1">
      <c r="A81" s="41"/>
      <c r="B81" s="41"/>
      <c r="C81" s="41"/>
      <c r="D81" s="41"/>
      <c r="E81" s="41"/>
      <c r="F81" s="41"/>
      <c r="G81" s="41"/>
      <c r="H81" s="41"/>
      <c r="I81" s="41"/>
      <c r="J81" s="41"/>
      <c r="K81" s="41"/>
      <c r="L81" s="41"/>
      <c r="M81" s="41"/>
      <c r="N81" s="42"/>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row>
    <row r="82" spans="1:256" s="43" customFormat="1">
      <c r="A82" s="41"/>
      <c r="B82" s="41"/>
      <c r="C82" s="41"/>
      <c r="D82" s="41"/>
      <c r="E82" s="41"/>
      <c r="F82" s="41"/>
      <c r="G82" s="41"/>
      <c r="H82" s="41"/>
      <c r="I82" s="41"/>
      <c r="J82" s="41"/>
      <c r="K82" s="41"/>
      <c r="L82" s="41"/>
      <c r="M82" s="41"/>
      <c r="N82" s="42"/>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row>
    <row r="83" spans="1:256" s="43" customFormat="1">
      <c r="A83" s="41"/>
      <c r="B83" s="41"/>
      <c r="C83" s="41"/>
      <c r="D83" s="41"/>
      <c r="E83" s="41"/>
      <c r="F83" s="41"/>
      <c r="G83" s="41"/>
      <c r="H83" s="41"/>
      <c r="I83" s="41"/>
      <c r="J83" s="41"/>
      <c r="K83" s="41"/>
      <c r="L83" s="41"/>
      <c r="M83" s="41"/>
      <c r="N83" s="42"/>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43" customFormat="1">
      <c r="A84" s="41"/>
      <c r="B84" s="41"/>
      <c r="C84" s="41"/>
      <c r="D84" s="41"/>
      <c r="E84" s="41"/>
      <c r="F84" s="41"/>
      <c r="G84" s="41"/>
      <c r="H84" s="41"/>
      <c r="I84" s="41"/>
      <c r="J84" s="41"/>
      <c r="K84" s="41"/>
      <c r="L84" s="41"/>
      <c r="M84" s="41"/>
      <c r="N84" s="42"/>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row>
    <row r="85" spans="1:256" s="43" customFormat="1">
      <c r="A85" s="41"/>
      <c r="B85" s="41"/>
      <c r="C85" s="41"/>
      <c r="D85" s="41"/>
      <c r="E85" s="41"/>
      <c r="F85" s="41"/>
      <c r="G85" s="41"/>
      <c r="H85" s="41"/>
      <c r="I85" s="41"/>
      <c r="J85" s="41"/>
      <c r="K85" s="41"/>
      <c r="L85" s="41"/>
      <c r="M85" s="41"/>
      <c r="N85" s="42"/>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row>
    <row r="86" spans="1:256" s="43" customFormat="1">
      <c r="A86" s="41"/>
      <c r="B86" s="41"/>
      <c r="C86" s="41"/>
      <c r="D86" s="41"/>
      <c r="E86" s="41"/>
      <c r="F86" s="41"/>
      <c r="G86" s="41"/>
      <c r="H86" s="41"/>
      <c r="I86" s="41"/>
      <c r="J86" s="41"/>
      <c r="K86" s="41"/>
      <c r="L86" s="41"/>
      <c r="M86" s="41"/>
      <c r="N86" s="42"/>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row>
    <row r="87" spans="1:256" s="43" customFormat="1">
      <c r="A87" s="41"/>
      <c r="B87" s="41"/>
      <c r="C87" s="41"/>
      <c r="D87" s="41"/>
      <c r="E87" s="41"/>
      <c r="F87" s="41"/>
      <c r="G87" s="41"/>
      <c r="H87" s="41"/>
      <c r="I87" s="41"/>
      <c r="J87" s="41"/>
      <c r="K87" s="41"/>
      <c r="L87" s="41"/>
      <c r="M87" s="41"/>
      <c r="N87" s="42"/>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row>
    <row r="88" spans="1:256" s="43" customFormat="1">
      <c r="A88" s="41"/>
      <c r="B88" s="41"/>
      <c r="C88" s="41"/>
      <c r="D88" s="41"/>
      <c r="E88" s="41"/>
      <c r="F88" s="41"/>
      <c r="G88" s="41"/>
      <c r="H88" s="41"/>
      <c r="I88" s="41"/>
      <c r="J88" s="41"/>
      <c r="K88" s="41"/>
      <c r="L88" s="41"/>
      <c r="M88" s="41"/>
      <c r="N88" s="42"/>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row>
    <row r="89" spans="1:256" s="43" customFormat="1">
      <c r="A89" s="41"/>
      <c r="B89" s="41"/>
      <c r="C89" s="41"/>
      <c r="D89" s="41"/>
      <c r="E89" s="41"/>
      <c r="F89" s="41"/>
      <c r="G89" s="41"/>
      <c r="H89" s="41"/>
      <c r="I89" s="41"/>
      <c r="J89" s="41"/>
      <c r="K89" s="41"/>
      <c r="L89" s="41"/>
      <c r="M89" s="41"/>
      <c r="N89" s="42"/>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row>
    <row r="90" spans="1:256" s="43" customFormat="1">
      <c r="A90" s="41"/>
      <c r="B90" s="41"/>
      <c r="C90" s="41"/>
      <c r="D90" s="41"/>
      <c r="E90" s="41"/>
      <c r="F90" s="41"/>
      <c r="G90" s="41"/>
      <c r="H90" s="41"/>
      <c r="I90" s="41"/>
      <c r="J90" s="41"/>
      <c r="K90" s="41"/>
      <c r="L90" s="41"/>
      <c r="M90" s="41"/>
      <c r="N90" s="42"/>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row>
    <row r="91" spans="1:256" s="43" customFormat="1">
      <c r="A91" s="41"/>
      <c r="B91" s="41"/>
      <c r="C91" s="41"/>
      <c r="D91" s="41"/>
      <c r="E91" s="41"/>
      <c r="F91" s="41"/>
      <c r="G91" s="41"/>
      <c r="H91" s="41"/>
      <c r="I91" s="41"/>
      <c r="J91" s="41"/>
      <c r="K91" s="41"/>
      <c r="L91" s="41"/>
      <c r="M91" s="41"/>
      <c r="N91" s="42"/>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row>
    <row r="92" spans="1:256" s="43" customFormat="1">
      <c r="A92" s="41"/>
      <c r="B92" s="41"/>
      <c r="C92" s="41"/>
      <c r="D92" s="41"/>
      <c r="E92" s="41"/>
      <c r="F92" s="41"/>
      <c r="G92" s="41"/>
      <c r="H92" s="41"/>
      <c r="I92" s="41"/>
      <c r="J92" s="41"/>
      <c r="K92" s="41"/>
      <c r="L92" s="41"/>
      <c r="M92" s="41"/>
      <c r="N92" s="42"/>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row>
    <row r="93" spans="1:256" s="43" customFormat="1">
      <c r="A93" s="41"/>
      <c r="B93" s="41"/>
      <c r="C93" s="41"/>
      <c r="D93" s="41"/>
      <c r="E93" s="41"/>
      <c r="F93" s="41"/>
      <c r="G93" s="41"/>
      <c r="H93" s="41"/>
      <c r="I93" s="41"/>
      <c r="J93" s="41"/>
      <c r="K93" s="41"/>
      <c r="L93" s="41"/>
      <c r="M93" s="41"/>
      <c r="N93" s="42"/>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row>
    <row r="94" spans="1:256" s="43" customFormat="1">
      <c r="A94" s="41"/>
      <c r="B94" s="41"/>
      <c r="C94" s="41"/>
      <c r="D94" s="41"/>
      <c r="E94" s="41"/>
      <c r="F94" s="41"/>
      <c r="G94" s="41"/>
      <c r="H94" s="41"/>
      <c r="I94" s="41"/>
      <c r="J94" s="41"/>
      <c r="K94" s="41"/>
      <c r="L94" s="41"/>
      <c r="M94" s="41"/>
      <c r="N94" s="42"/>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row>
    <row r="95" spans="1:256" s="43" customFormat="1">
      <c r="A95" s="41"/>
      <c r="B95" s="41"/>
      <c r="C95" s="41"/>
      <c r="D95" s="41"/>
      <c r="E95" s="41"/>
      <c r="F95" s="41"/>
      <c r="G95" s="41"/>
      <c r="H95" s="41"/>
      <c r="I95" s="41"/>
      <c r="J95" s="41"/>
      <c r="K95" s="41"/>
      <c r="L95" s="41"/>
      <c r="M95" s="41"/>
      <c r="N95" s="42"/>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row>
    <row r="96" spans="1:256" s="43" customFormat="1">
      <c r="A96" s="41"/>
      <c r="B96" s="41"/>
      <c r="C96" s="41"/>
      <c r="D96" s="41"/>
      <c r="E96" s="41"/>
      <c r="F96" s="41"/>
      <c r="G96" s="41"/>
      <c r="H96" s="41"/>
      <c r="I96" s="41"/>
      <c r="J96" s="41"/>
      <c r="K96" s="41"/>
      <c r="L96" s="41"/>
      <c r="M96" s="41"/>
      <c r="N96" s="42"/>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row>
    <row r="97" spans="1:256" s="43" customFormat="1">
      <c r="A97" s="41"/>
      <c r="B97" s="41"/>
      <c r="C97" s="41"/>
      <c r="D97" s="41"/>
      <c r="E97" s="41"/>
      <c r="F97" s="41"/>
      <c r="G97" s="41"/>
      <c r="H97" s="41"/>
      <c r="I97" s="41"/>
      <c r="J97" s="41"/>
      <c r="K97" s="41"/>
      <c r="L97" s="41"/>
      <c r="M97" s="41"/>
      <c r="N97" s="42"/>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row>
    <row r="98" spans="1:256" s="43" customFormat="1">
      <c r="A98" s="41"/>
      <c r="B98" s="41"/>
      <c r="C98" s="41"/>
      <c r="D98" s="41"/>
      <c r="E98" s="41"/>
      <c r="F98" s="41"/>
      <c r="G98" s="41"/>
      <c r="H98" s="41"/>
      <c r="I98" s="41"/>
      <c r="J98" s="41"/>
      <c r="K98" s="41"/>
      <c r="L98" s="41"/>
      <c r="M98" s="41"/>
      <c r="N98" s="42"/>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row>
    <row r="99" spans="1:256" s="43" customFormat="1">
      <c r="A99" s="41"/>
      <c r="B99" s="41"/>
      <c r="C99" s="41"/>
      <c r="D99" s="41"/>
      <c r="E99" s="41"/>
      <c r="F99" s="41"/>
      <c r="G99" s="41"/>
      <c r="H99" s="41"/>
      <c r="I99" s="41"/>
      <c r="J99" s="41"/>
      <c r="K99" s="41"/>
      <c r="L99" s="41"/>
      <c r="M99" s="41"/>
      <c r="N99" s="42"/>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row>
    <row r="100" spans="1:256" s="43" customFormat="1">
      <c r="A100" s="41"/>
      <c r="B100" s="41"/>
      <c r="C100" s="41"/>
      <c r="D100" s="41"/>
      <c r="E100" s="41"/>
      <c r="F100" s="41"/>
      <c r="G100" s="41"/>
      <c r="H100" s="41"/>
      <c r="I100" s="41"/>
      <c r="J100" s="41"/>
      <c r="K100" s="41"/>
      <c r="L100" s="41"/>
      <c r="M100" s="41"/>
      <c r="N100" s="42"/>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row>
    <row r="101" spans="1:256" s="43" customFormat="1">
      <c r="A101" s="41"/>
      <c r="B101" s="41"/>
      <c r="C101" s="41"/>
      <c r="D101" s="41"/>
      <c r="E101" s="41"/>
      <c r="F101" s="41"/>
      <c r="G101" s="41"/>
      <c r="H101" s="41"/>
      <c r="I101" s="41"/>
      <c r="J101" s="41"/>
      <c r="K101" s="41"/>
      <c r="L101" s="41"/>
      <c r="M101" s="41"/>
      <c r="N101" s="42"/>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c r="IR101" s="41"/>
      <c r="IS101" s="41"/>
      <c r="IT101" s="41"/>
      <c r="IU101" s="41"/>
      <c r="IV101" s="41"/>
    </row>
    <row r="102" spans="1:256" s="43" customFormat="1">
      <c r="A102" s="41"/>
      <c r="B102" s="41"/>
      <c r="C102" s="41"/>
      <c r="D102" s="41"/>
      <c r="E102" s="41"/>
      <c r="F102" s="41"/>
      <c r="G102" s="41"/>
      <c r="H102" s="41"/>
      <c r="I102" s="41"/>
      <c r="J102" s="41"/>
      <c r="K102" s="41"/>
      <c r="L102" s="41"/>
      <c r="M102" s="41"/>
      <c r="N102" s="42"/>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c r="GN102" s="41"/>
      <c r="GO102" s="41"/>
      <c r="GP102" s="41"/>
      <c r="GQ102" s="41"/>
      <c r="GR102" s="41"/>
      <c r="GS102" s="41"/>
      <c r="GT102" s="41"/>
      <c r="GU102" s="41"/>
      <c r="GV102" s="41"/>
      <c r="GW102" s="41"/>
      <c r="GX102" s="41"/>
      <c r="GY102" s="41"/>
      <c r="GZ102" s="41"/>
      <c r="HA102" s="41"/>
      <c r="HB102" s="41"/>
      <c r="HC102" s="41"/>
      <c r="HD102" s="41"/>
      <c r="HE102" s="41"/>
      <c r="HF102" s="41"/>
      <c r="HG102" s="41"/>
      <c r="HH102" s="41"/>
      <c r="HI102" s="41"/>
      <c r="HJ102" s="41"/>
      <c r="HK102" s="41"/>
      <c r="HL102" s="41"/>
      <c r="HM102" s="41"/>
      <c r="HN102" s="41"/>
      <c r="HO102" s="41"/>
      <c r="HP102" s="41"/>
      <c r="HQ102" s="41"/>
      <c r="HR102" s="41"/>
      <c r="HS102" s="41"/>
      <c r="HT102" s="41"/>
      <c r="HU102" s="41"/>
      <c r="HV102" s="41"/>
      <c r="HW102" s="41"/>
      <c r="HX102" s="41"/>
      <c r="HY102" s="41"/>
      <c r="HZ102" s="41"/>
      <c r="IA102" s="41"/>
      <c r="IB102" s="41"/>
      <c r="IC102" s="41"/>
      <c r="ID102" s="41"/>
      <c r="IE102" s="41"/>
      <c r="IF102" s="41"/>
      <c r="IG102" s="41"/>
      <c r="IH102" s="41"/>
      <c r="II102" s="41"/>
      <c r="IJ102" s="41"/>
      <c r="IK102" s="41"/>
      <c r="IL102" s="41"/>
      <c r="IM102" s="41"/>
      <c r="IN102" s="41"/>
      <c r="IO102" s="41"/>
      <c r="IP102" s="41"/>
      <c r="IQ102" s="41"/>
      <c r="IR102" s="41"/>
      <c r="IS102" s="41"/>
      <c r="IT102" s="41"/>
      <c r="IU102" s="41"/>
      <c r="IV102" s="41"/>
    </row>
    <row r="103" spans="1:256" s="43" customFormat="1">
      <c r="A103" s="41"/>
      <c r="B103" s="41"/>
      <c r="C103" s="41"/>
      <c r="D103" s="41"/>
      <c r="E103" s="41"/>
      <c r="F103" s="41"/>
      <c r="G103" s="41"/>
      <c r="H103" s="41"/>
      <c r="I103" s="41"/>
      <c r="J103" s="41"/>
      <c r="K103" s="41"/>
      <c r="L103" s="41"/>
      <c r="M103" s="41"/>
      <c r="N103" s="42"/>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c r="IR103" s="41"/>
      <c r="IS103" s="41"/>
      <c r="IT103" s="41"/>
      <c r="IU103" s="41"/>
      <c r="IV103" s="41"/>
    </row>
    <row r="104" spans="1:256" s="43" customFormat="1">
      <c r="A104" s="41"/>
      <c r="B104" s="41"/>
      <c r="C104" s="41"/>
      <c r="D104" s="41"/>
      <c r="E104" s="41"/>
      <c r="F104" s="41"/>
      <c r="G104" s="41"/>
      <c r="H104" s="41"/>
      <c r="I104" s="41"/>
      <c r="J104" s="41"/>
      <c r="K104" s="41"/>
      <c r="L104" s="41"/>
      <c r="M104" s="41"/>
      <c r="N104" s="42"/>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c r="GN104" s="41"/>
      <c r="GO104" s="41"/>
      <c r="GP104" s="41"/>
      <c r="GQ104" s="41"/>
      <c r="GR104" s="41"/>
      <c r="GS104" s="41"/>
      <c r="GT104" s="41"/>
      <c r="GU104" s="41"/>
      <c r="GV104" s="41"/>
      <c r="GW104" s="41"/>
      <c r="GX104" s="41"/>
      <c r="GY104" s="41"/>
      <c r="GZ104" s="41"/>
      <c r="HA104" s="41"/>
      <c r="HB104" s="41"/>
      <c r="HC104" s="41"/>
      <c r="HD104" s="41"/>
      <c r="HE104" s="41"/>
      <c r="HF104" s="41"/>
      <c r="HG104" s="41"/>
      <c r="HH104" s="41"/>
      <c r="HI104" s="41"/>
      <c r="HJ104" s="41"/>
      <c r="HK104" s="41"/>
      <c r="HL104" s="41"/>
      <c r="HM104" s="41"/>
      <c r="HN104" s="41"/>
      <c r="HO104" s="41"/>
      <c r="HP104" s="41"/>
      <c r="HQ104" s="41"/>
      <c r="HR104" s="41"/>
      <c r="HS104" s="41"/>
      <c r="HT104" s="41"/>
      <c r="HU104" s="41"/>
      <c r="HV104" s="41"/>
      <c r="HW104" s="41"/>
      <c r="HX104" s="41"/>
      <c r="HY104" s="41"/>
      <c r="HZ104" s="41"/>
      <c r="IA104" s="41"/>
      <c r="IB104" s="41"/>
      <c r="IC104" s="41"/>
      <c r="ID104" s="41"/>
      <c r="IE104" s="41"/>
      <c r="IF104" s="41"/>
      <c r="IG104" s="41"/>
      <c r="IH104" s="41"/>
      <c r="II104" s="41"/>
      <c r="IJ104" s="41"/>
      <c r="IK104" s="41"/>
      <c r="IL104" s="41"/>
      <c r="IM104" s="41"/>
      <c r="IN104" s="41"/>
      <c r="IO104" s="41"/>
      <c r="IP104" s="41"/>
      <c r="IQ104" s="41"/>
      <c r="IR104" s="41"/>
      <c r="IS104" s="41"/>
      <c r="IT104" s="41"/>
      <c r="IU104" s="41"/>
      <c r="IV104" s="41"/>
    </row>
    <row r="105" spans="1:256" s="43" customFormat="1">
      <c r="A105" s="41"/>
      <c r="B105" s="41"/>
      <c r="C105" s="41"/>
      <c r="D105" s="41"/>
      <c r="E105" s="41"/>
      <c r="F105" s="41"/>
      <c r="G105" s="41"/>
      <c r="H105" s="41"/>
      <c r="I105" s="41"/>
      <c r="J105" s="41"/>
      <c r="K105" s="41"/>
      <c r="L105" s="41"/>
      <c r="M105" s="41"/>
      <c r="N105" s="42"/>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row>
    <row r="106" spans="1:256" s="43" customFormat="1">
      <c r="A106" s="41"/>
      <c r="B106" s="41"/>
      <c r="C106" s="41"/>
      <c r="D106" s="41"/>
      <c r="E106" s="41"/>
      <c r="F106" s="41"/>
      <c r="G106" s="41"/>
      <c r="H106" s="41"/>
      <c r="I106" s="41"/>
      <c r="J106" s="41"/>
      <c r="K106" s="41"/>
      <c r="L106" s="41"/>
      <c r="M106" s="41"/>
      <c r="N106" s="42"/>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c r="IR106" s="41"/>
      <c r="IS106" s="41"/>
      <c r="IT106" s="41"/>
      <c r="IU106" s="41"/>
      <c r="IV106" s="41"/>
    </row>
    <row r="107" spans="1:256" s="43" customFormat="1">
      <c r="A107" s="41"/>
      <c r="B107" s="41"/>
      <c r="C107" s="41"/>
      <c r="D107" s="41"/>
      <c r="E107" s="41"/>
      <c r="F107" s="41"/>
      <c r="G107" s="41"/>
      <c r="H107" s="41"/>
      <c r="I107" s="41"/>
      <c r="J107" s="41"/>
      <c r="K107" s="41"/>
      <c r="L107" s="41"/>
      <c r="M107" s="41"/>
      <c r="N107" s="42"/>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c r="IR107" s="41"/>
      <c r="IS107" s="41"/>
      <c r="IT107" s="41"/>
      <c r="IU107" s="41"/>
      <c r="IV107" s="41"/>
    </row>
    <row r="108" spans="1:256" s="43" customFormat="1">
      <c r="A108" s="41"/>
      <c r="B108" s="41"/>
      <c r="C108" s="41"/>
      <c r="D108" s="41"/>
      <c r="E108" s="41"/>
      <c r="F108" s="41"/>
      <c r="G108" s="41"/>
      <c r="H108" s="41"/>
      <c r="I108" s="41"/>
      <c r="J108" s="41"/>
      <c r="K108" s="41"/>
      <c r="L108" s="41"/>
      <c r="M108" s="41"/>
      <c r="N108" s="42"/>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c r="IR108" s="41"/>
      <c r="IS108" s="41"/>
      <c r="IT108" s="41"/>
      <c r="IU108" s="41"/>
      <c r="IV108" s="41"/>
    </row>
    <row r="109" spans="1:256" s="43" customFormat="1">
      <c r="A109" s="41"/>
      <c r="B109" s="41"/>
      <c r="C109" s="41"/>
      <c r="D109" s="41"/>
      <c r="E109" s="41"/>
      <c r="F109" s="41"/>
      <c r="G109" s="41"/>
      <c r="H109" s="41"/>
      <c r="I109" s="41"/>
      <c r="J109" s="41"/>
      <c r="K109" s="41"/>
      <c r="L109" s="41"/>
      <c r="M109" s="41"/>
      <c r="N109" s="42"/>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c r="IR109" s="41"/>
      <c r="IS109" s="41"/>
      <c r="IT109" s="41"/>
      <c r="IU109" s="41"/>
      <c r="IV109" s="41"/>
    </row>
    <row r="110" spans="1:256" s="43" customFormat="1">
      <c r="A110" s="41"/>
      <c r="B110" s="41"/>
      <c r="C110" s="41"/>
      <c r="D110" s="41"/>
      <c r="E110" s="41"/>
      <c r="F110" s="41"/>
      <c r="G110" s="41"/>
      <c r="H110" s="41"/>
      <c r="I110" s="41"/>
      <c r="J110" s="41"/>
      <c r="K110" s="41"/>
      <c r="L110" s="41"/>
      <c r="M110" s="41"/>
      <c r="N110" s="42"/>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c r="GL110" s="41"/>
      <c r="GM110" s="41"/>
      <c r="GN110" s="41"/>
      <c r="GO110" s="41"/>
      <c r="GP110" s="41"/>
      <c r="GQ110" s="41"/>
      <c r="GR110" s="41"/>
      <c r="GS110" s="41"/>
      <c r="GT110" s="41"/>
      <c r="GU110" s="41"/>
      <c r="GV110" s="41"/>
      <c r="GW110" s="41"/>
      <c r="GX110" s="41"/>
      <c r="GY110" s="41"/>
      <c r="GZ110" s="41"/>
      <c r="HA110" s="41"/>
      <c r="HB110" s="41"/>
      <c r="HC110" s="41"/>
      <c r="HD110" s="41"/>
      <c r="HE110" s="41"/>
      <c r="HF110" s="41"/>
      <c r="HG110" s="41"/>
      <c r="HH110" s="41"/>
      <c r="HI110" s="41"/>
      <c r="HJ110" s="41"/>
      <c r="HK110" s="41"/>
      <c r="HL110" s="41"/>
      <c r="HM110" s="41"/>
      <c r="HN110" s="41"/>
      <c r="HO110" s="41"/>
      <c r="HP110" s="41"/>
      <c r="HQ110" s="41"/>
      <c r="HR110" s="41"/>
      <c r="HS110" s="41"/>
      <c r="HT110" s="41"/>
      <c r="HU110" s="41"/>
      <c r="HV110" s="41"/>
      <c r="HW110" s="41"/>
      <c r="HX110" s="41"/>
      <c r="HY110" s="41"/>
      <c r="HZ110" s="41"/>
      <c r="IA110" s="41"/>
      <c r="IB110" s="41"/>
      <c r="IC110" s="41"/>
      <c r="ID110" s="41"/>
      <c r="IE110" s="41"/>
      <c r="IF110" s="41"/>
      <c r="IG110" s="41"/>
      <c r="IH110" s="41"/>
      <c r="II110" s="41"/>
      <c r="IJ110" s="41"/>
      <c r="IK110" s="41"/>
      <c r="IL110" s="41"/>
      <c r="IM110" s="41"/>
      <c r="IN110" s="41"/>
      <c r="IO110" s="41"/>
      <c r="IP110" s="41"/>
      <c r="IQ110" s="41"/>
      <c r="IR110" s="41"/>
      <c r="IS110" s="41"/>
      <c r="IT110" s="41"/>
      <c r="IU110" s="41"/>
      <c r="IV110" s="41"/>
    </row>
    <row r="111" spans="1:256" s="43" customFormat="1">
      <c r="A111" s="41"/>
      <c r="B111" s="41"/>
      <c r="C111" s="41"/>
      <c r="D111" s="41"/>
      <c r="E111" s="41"/>
      <c r="F111" s="41"/>
      <c r="G111" s="41"/>
      <c r="H111" s="41"/>
      <c r="I111" s="41"/>
      <c r="J111" s="41"/>
      <c r="K111" s="41"/>
      <c r="L111" s="41"/>
      <c r="M111" s="41"/>
      <c r="N111" s="42"/>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c r="ED111" s="41"/>
      <c r="EE111" s="41"/>
      <c r="EF111" s="41"/>
      <c r="EG111" s="41"/>
      <c r="EH111" s="41"/>
      <c r="EI111" s="41"/>
      <c r="EJ111" s="41"/>
      <c r="EK111" s="41"/>
      <c r="EL111" s="41"/>
      <c r="EM111" s="41"/>
      <c r="EN111" s="41"/>
      <c r="EO111" s="41"/>
      <c r="EP111" s="41"/>
      <c r="EQ111" s="41"/>
      <c r="ER111" s="41"/>
      <c r="ES111" s="41"/>
      <c r="ET111" s="41"/>
      <c r="EU111" s="41"/>
      <c r="EV111" s="41"/>
      <c r="EW111" s="41"/>
      <c r="EX111" s="41"/>
      <c r="EY111" s="41"/>
      <c r="EZ111" s="41"/>
      <c r="FA111" s="41"/>
      <c r="FB111" s="41"/>
      <c r="FC111" s="41"/>
      <c r="FD111" s="41"/>
      <c r="FE111" s="41"/>
      <c r="FF111" s="41"/>
      <c r="FG111" s="41"/>
      <c r="FH111" s="41"/>
      <c r="FI111" s="41"/>
      <c r="FJ111" s="41"/>
      <c r="FK111" s="41"/>
      <c r="FL111" s="41"/>
      <c r="FM111" s="41"/>
      <c r="FN111" s="41"/>
      <c r="FO111" s="41"/>
      <c r="FP111" s="41"/>
      <c r="FQ111" s="41"/>
      <c r="FR111" s="41"/>
      <c r="FS111" s="41"/>
      <c r="FT111" s="41"/>
      <c r="FU111" s="41"/>
      <c r="FV111" s="41"/>
      <c r="FW111" s="41"/>
      <c r="FX111" s="41"/>
      <c r="FY111" s="41"/>
      <c r="FZ111" s="41"/>
      <c r="GA111" s="41"/>
      <c r="GB111" s="41"/>
      <c r="GC111" s="41"/>
      <c r="GD111" s="41"/>
      <c r="GE111" s="41"/>
      <c r="GF111" s="41"/>
      <c r="GG111" s="41"/>
      <c r="GH111" s="41"/>
      <c r="GI111" s="41"/>
      <c r="GJ111" s="41"/>
      <c r="GK111" s="41"/>
      <c r="GL111" s="41"/>
      <c r="GM111" s="41"/>
      <c r="GN111" s="41"/>
      <c r="GO111" s="41"/>
      <c r="GP111" s="41"/>
      <c r="GQ111" s="41"/>
      <c r="GR111" s="41"/>
      <c r="GS111" s="41"/>
      <c r="GT111" s="41"/>
      <c r="GU111" s="41"/>
      <c r="GV111" s="41"/>
      <c r="GW111" s="41"/>
      <c r="GX111" s="41"/>
      <c r="GY111" s="41"/>
      <c r="GZ111" s="41"/>
      <c r="HA111" s="41"/>
      <c r="HB111" s="41"/>
      <c r="HC111" s="41"/>
      <c r="HD111" s="41"/>
      <c r="HE111" s="41"/>
      <c r="HF111" s="41"/>
      <c r="HG111" s="41"/>
      <c r="HH111" s="41"/>
      <c r="HI111" s="41"/>
      <c r="HJ111" s="41"/>
      <c r="HK111" s="41"/>
      <c r="HL111" s="41"/>
      <c r="HM111" s="41"/>
      <c r="HN111" s="41"/>
      <c r="HO111" s="41"/>
      <c r="HP111" s="41"/>
      <c r="HQ111" s="41"/>
      <c r="HR111" s="41"/>
      <c r="HS111" s="41"/>
      <c r="HT111" s="41"/>
      <c r="HU111" s="41"/>
      <c r="HV111" s="41"/>
      <c r="HW111" s="41"/>
      <c r="HX111" s="41"/>
      <c r="HY111" s="41"/>
      <c r="HZ111" s="41"/>
      <c r="IA111" s="41"/>
      <c r="IB111" s="41"/>
      <c r="IC111" s="41"/>
      <c r="ID111" s="41"/>
      <c r="IE111" s="41"/>
      <c r="IF111" s="41"/>
      <c r="IG111" s="41"/>
      <c r="IH111" s="41"/>
      <c r="II111" s="41"/>
      <c r="IJ111" s="41"/>
      <c r="IK111" s="41"/>
      <c r="IL111" s="41"/>
      <c r="IM111" s="41"/>
      <c r="IN111" s="41"/>
      <c r="IO111" s="41"/>
      <c r="IP111" s="41"/>
      <c r="IQ111" s="41"/>
      <c r="IR111" s="41"/>
      <c r="IS111" s="41"/>
      <c r="IT111" s="41"/>
      <c r="IU111" s="41"/>
      <c r="IV111" s="41"/>
    </row>
    <row r="112" spans="1:256" s="43" customFormat="1">
      <c r="A112" s="41"/>
      <c r="B112" s="41"/>
      <c r="C112" s="41"/>
      <c r="D112" s="41"/>
      <c r="E112" s="41"/>
      <c r="F112" s="41"/>
      <c r="G112" s="41"/>
      <c r="H112" s="41"/>
      <c r="I112" s="41"/>
      <c r="J112" s="41"/>
      <c r="K112" s="41"/>
      <c r="L112" s="41"/>
      <c r="M112" s="41"/>
      <c r="N112" s="42"/>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c r="DS112" s="41"/>
      <c r="DT112" s="41"/>
      <c r="DU112" s="41"/>
      <c r="DV112" s="41"/>
      <c r="DW112" s="41"/>
      <c r="DX112" s="41"/>
      <c r="DY112" s="41"/>
      <c r="DZ112" s="41"/>
      <c r="EA112" s="41"/>
      <c r="EB112" s="41"/>
      <c r="EC112" s="41"/>
      <c r="ED112" s="41"/>
      <c r="EE112" s="41"/>
      <c r="EF112" s="41"/>
      <c r="EG112" s="41"/>
      <c r="EH112" s="41"/>
      <c r="EI112" s="41"/>
      <c r="EJ112" s="41"/>
      <c r="EK112" s="41"/>
      <c r="EL112" s="41"/>
      <c r="EM112" s="41"/>
      <c r="EN112" s="41"/>
      <c r="EO112" s="41"/>
      <c r="EP112" s="41"/>
      <c r="EQ112" s="41"/>
      <c r="ER112" s="41"/>
      <c r="ES112" s="41"/>
      <c r="ET112" s="41"/>
      <c r="EU112" s="41"/>
      <c r="EV112" s="41"/>
      <c r="EW112" s="41"/>
      <c r="EX112" s="41"/>
      <c r="EY112" s="41"/>
      <c r="EZ112" s="41"/>
      <c r="FA112" s="41"/>
      <c r="FB112" s="41"/>
      <c r="FC112" s="41"/>
      <c r="FD112" s="41"/>
      <c r="FE112" s="41"/>
      <c r="FF112" s="41"/>
      <c r="FG112" s="41"/>
      <c r="FH112" s="41"/>
      <c r="FI112" s="41"/>
      <c r="FJ112" s="41"/>
      <c r="FK112" s="41"/>
      <c r="FL112" s="41"/>
      <c r="FM112" s="41"/>
      <c r="FN112" s="41"/>
      <c r="FO112" s="41"/>
      <c r="FP112" s="41"/>
      <c r="FQ112" s="41"/>
      <c r="FR112" s="41"/>
      <c r="FS112" s="41"/>
      <c r="FT112" s="41"/>
      <c r="FU112" s="41"/>
      <c r="FV112" s="41"/>
      <c r="FW112" s="41"/>
      <c r="FX112" s="41"/>
      <c r="FY112" s="41"/>
      <c r="FZ112" s="41"/>
      <c r="GA112" s="41"/>
      <c r="GB112" s="41"/>
      <c r="GC112" s="41"/>
      <c r="GD112" s="41"/>
      <c r="GE112" s="41"/>
      <c r="GF112" s="41"/>
      <c r="GG112" s="41"/>
      <c r="GH112" s="41"/>
      <c r="GI112" s="41"/>
      <c r="GJ112" s="41"/>
      <c r="GK112" s="41"/>
      <c r="GL112" s="41"/>
      <c r="GM112" s="41"/>
      <c r="GN112" s="41"/>
      <c r="GO112" s="41"/>
      <c r="GP112" s="41"/>
      <c r="GQ112" s="41"/>
      <c r="GR112" s="41"/>
      <c r="GS112" s="41"/>
      <c r="GT112" s="41"/>
      <c r="GU112" s="41"/>
      <c r="GV112" s="41"/>
      <c r="GW112" s="41"/>
      <c r="GX112" s="41"/>
      <c r="GY112" s="41"/>
      <c r="GZ112" s="41"/>
      <c r="HA112" s="41"/>
      <c r="HB112" s="41"/>
      <c r="HC112" s="41"/>
      <c r="HD112" s="41"/>
      <c r="HE112" s="41"/>
      <c r="HF112" s="41"/>
      <c r="HG112" s="41"/>
      <c r="HH112" s="41"/>
      <c r="HI112" s="41"/>
      <c r="HJ112" s="41"/>
      <c r="HK112" s="41"/>
      <c r="HL112" s="41"/>
      <c r="HM112" s="41"/>
      <c r="HN112" s="41"/>
      <c r="HO112" s="41"/>
      <c r="HP112" s="41"/>
      <c r="HQ112" s="41"/>
      <c r="HR112" s="41"/>
      <c r="HS112" s="41"/>
      <c r="HT112" s="41"/>
      <c r="HU112" s="41"/>
      <c r="HV112" s="41"/>
      <c r="HW112" s="41"/>
      <c r="HX112" s="41"/>
      <c r="HY112" s="41"/>
      <c r="HZ112" s="41"/>
      <c r="IA112" s="41"/>
      <c r="IB112" s="41"/>
      <c r="IC112" s="41"/>
      <c r="ID112" s="41"/>
      <c r="IE112" s="41"/>
      <c r="IF112" s="41"/>
      <c r="IG112" s="41"/>
      <c r="IH112" s="41"/>
      <c r="II112" s="41"/>
      <c r="IJ112" s="41"/>
      <c r="IK112" s="41"/>
      <c r="IL112" s="41"/>
      <c r="IM112" s="41"/>
      <c r="IN112" s="41"/>
      <c r="IO112" s="41"/>
      <c r="IP112" s="41"/>
      <c r="IQ112" s="41"/>
      <c r="IR112" s="41"/>
      <c r="IS112" s="41"/>
      <c r="IT112" s="41"/>
      <c r="IU112" s="41"/>
      <c r="IV112" s="41"/>
    </row>
    <row r="113" spans="1:256" s="43" customFormat="1">
      <c r="A113" s="41"/>
      <c r="B113" s="41"/>
      <c r="C113" s="41"/>
      <c r="D113" s="41"/>
      <c r="E113" s="41"/>
      <c r="F113" s="41"/>
      <c r="G113" s="41"/>
      <c r="H113" s="41"/>
      <c r="I113" s="41"/>
      <c r="J113" s="41"/>
      <c r="K113" s="41"/>
      <c r="L113" s="41"/>
      <c r="M113" s="41"/>
      <c r="N113" s="42"/>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c r="ED113" s="41"/>
      <c r="EE113" s="41"/>
      <c r="EF113" s="41"/>
      <c r="EG113" s="41"/>
      <c r="EH113" s="41"/>
      <c r="EI113" s="41"/>
      <c r="EJ113" s="41"/>
      <c r="EK113" s="41"/>
      <c r="EL113" s="41"/>
      <c r="EM113" s="41"/>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c r="FP113" s="41"/>
      <c r="FQ113" s="41"/>
      <c r="FR113" s="41"/>
      <c r="FS113" s="41"/>
      <c r="FT113" s="41"/>
      <c r="FU113" s="41"/>
      <c r="FV113" s="41"/>
      <c r="FW113" s="41"/>
      <c r="FX113" s="41"/>
      <c r="FY113" s="41"/>
      <c r="FZ113" s="41"/>
      <c r="GA113" s="41"/>
      <c r="GB113" s="41"/>
      <c r="GC113" s="41"/>
      <c r="GD113" s="41"/>
      <c r="GE113" s="41"/>
      <c r="GF113" s="41"/>
      <c r="GG113" s="41"/>
      <c r="GH113" s="41"/>
      <c r="GI113" s="41"/>
      <c r="GJ113" s="41"/>
      <c r="GK113" s="41"/>
      <c r="GL113" s="41"/>
      <c r="GM113" s="41"/>
      <c r="GN113" s="41"/>
      <c r="GO113" s="41"/>
      <c r="GP113" s="41"/>
      <c r="GQ113" s="41"/>
      <c r="GR113" s="41"/>
      <c r="GS113" s="41"/>
      <c r="GT113" s="41"/>
      <c r="GU113" s="41"/>
      <c r="GV113" s="41"/>
      <c r="GW113" s="41"/>
      <c r="GX113" s="41"/>
      <c r="GY113" s="41"/>
      <c r="GZ113" s="41"/>
      <c r="HA113" s="41"/>
      <c r="HB113" s="41"/>
      <c r="HC113" s="41"/>
      <c r="HD113" s="41"/>
      <c r="HE113" s="41"/>
      <c r="HF113" s="41"/>
      <c r="HG113" s="41"/>
      <c r="HH113" s="41"/>
      <c r="HI113" s="41"/>
      <c r="HJ113" s="41"/>
      <c r="HK113" s="41"/>
      <c r="HL113" s="41"/>
      <c r="HM113" s="41"/>
      <c r="HN113" s="41"/>
      <c r="HO113" s="41"/>
      <c r="HP113" s="41"/>
      <c r="HQ113" s="41"/>
      <c r="HR113" s="41"/>
      <c r="HS113" s="41"/>
      <c r="HT113" s="41"/>
      <c r="HU113" s="41"/>
      <c r="HV113" s="41"/>
      <c r="HW113" s="41"/>
      <c r="HX113" s="41"/>
      <c r="HY113" s="41"/>
      <c r="HZ113" s="41"/>
      <c r="IA113" s="41"/>
      <c r="IB113" s="41"/>
      <c r="IC113" s="41"/>
      <c r="ID113" s="41"/>
      <c r="IE113" s="41"/>
      <c r="IF113" s="41"/>
      <c r="IG113" s="41"/>
      <c r="IH113" s="41"/>
      <c r="II113" s="41"/>
      <c r="IJ113" s="41"/>
      <c r="IK113" s="41"/>
      <c r="IL113" s="41"/>
      <c r="IM113" s="41"/>
      <c r="IN113" s="41"/>
      <c r="IO113" s="41"/>
      <c r="IP113" s="41"/>
      <c r="IQ113" s="41"/>
      <c r="IR113" s="41"/>
      <c r="IS113" s="41"/>
      <c r="IT113" s="41"/>
      <c r="IU113" s="41"/>
      <c r="IV113" s="41"/>
    </row>
    <row r="114" spans="1:256" s="43" customFormat="1">
      <c r="A114" s="41"/>
      <c r="B114" s="41"/>
      <c r="C114" s="41"/>
      <c r="D114" s="41"/>
      <c r="E114" s="41"/>
      <c r="F114" s="41"/>
      <c r="G114" s="41"/>
      <c r="H114" s="41"/>
      <c r="I114" s="41"/>
      <c r="J114" s="41"/>
      <c r="K114" s="41"/>
      <c r="L114" s="41"/>
      <c r="M114" s="41"/>
      <c r="N114" s="42"/>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c r="DF114" s="41"/>
      <c r="DG114" s="41"/>
      <c r="DH114" s="41"/>
      <c r="DI114" s="41"/>
      <c r="DJ114" s="41"/>
      <c r="DK114" s="41"/>
      <c r="DL114" s="41"/>
      <c r="DM114" s="41"/>
      <c r="DN114" s="41"/>
      <c r="DO114" s="41"/>
      <c r="DP114" s="41"/>
      <c r="DQ114" s="41"/>
      <c r="DR114" s="41"/>
      <c r="DS114" s="41"/>
      <c r="DT114" s="41"/>
      <c r="DU114" s="41"/>
      <c r="DV114" s="41"/>
      <c r="DW114" s="41"/>
      <c r="DX114" s="41"/>
      <c r="DY114" s="41"/>
      <c r="DZ114" s="41"/>
      <c r="EA114" s="41"/>
      <c r="EB114" s="41"/>
      <c r="EC114" s="41"/>
      <c r="ED114" s="41"/>
      <c r="EE114" s="41"/>
      <c r="EF114" s="41"/>
      <c r="EG114" s="41"/>
      <c r="EH114" s="41"/>
      <c r="EI114" s="41"/>
      <c r="EJ114" s="41"/>
      <c r="EK114" s="41"/>
      <c r="EL114" s="41"/>
      <c r="EM114" s="41"/>
      <c r="EN114" s="41"/>
      <c r="EO114" s="41"/>
      <c r="EP114" s="41"/>
      <c r="EQ114" s="41"/>
      <c r="ER114" s="41"/>
      <c r="ES114" s="41"/>
      <c r="ET114" s="41"/>
      <c r="EU114" s="41"/>
      <c r="EV114" s="41"/>
      <c r="EW114" s="41"/>
      <c r="EX114" s="41"/>
      <c r="EY114" s="41"/>
      <c r="EZ114" s="41"/>
      <c r="FA114" s="41"/>
      <c r="FB114" s="41"/>
      <c r="FC114" s="41"/>
      <c r="FD114" s="41"/>
      <c r="FE114" s="41"/>
      <c r="FF114" s="41"/>
      <c r="FG114" s="41"/>
      <c r="FH114" s="41"/>
      <c r="FI114" s="41"/>
      <c r="FJ114" s="41"/>
      <c r="FK114" s="41"/>
      <c r="FL114" s="41"/>
      <c r="FM114" s="41"/>
      <c r="FN114" s="41"/>
      <c r="FO114" s="41"/>
      <c r="FP114" s="41"/>
      <c r="FQ114" s="41"/>
      <c r="FR114" s="41"/>
      <c r="FS114" s="41"/>
      <c r="FT114" s="41"/>
      <c r="FU114" s="41"/>
      <c r="FV114" s="41"/>
      <c r="FW114" s="41"/>
      <c r="FX114" s="41"/>
      <c r="FY114" s="41"/>
      <c r="FZ114" s="41"/>
      <c r="GA114" s="41"/>
      <c r="GB114" s="41"/>
      <c r="GC114" s="41"/>
      <c r="GD114" s="41"/>
      <c r="GE114" s="41"/>
      <c r="GF114" s="41"/>
      <c r="GG114" s="41"/>
      <c r="GH114" s="41"/>
      <c r="GI114" s="41"/>
      <c r="GJ114" s="41"/>
      <c r="GK114" s="41"/>
      <c r="GL114" s="41"/>
      <c r="GM114" s="41"/>
      <c r="GN114" s="41"/>
      <c r="GO114" s="41"/>
      <c r="GP114" s="41"/>
      <c r="GQ114" s="41"/>
      <c r="GR114" s="41"/>
      <c r="GS114" s="41"/>
      <c r="GT114" s="41"/>
      <c r="GU114" s="41"/>
      <c r="GV114" s="41"/>
      <c r="GW114" s="41"/>
      <c r="GX114" s="41"/>
      <c r="GY114" s="41"/>
      <c r="GZ114" s="41"/>
      <c r="HA114" s="41"/>
      <c r="HB114" s="41"/>
      <c r="HC114" s="41"/>
      <c r="HD114" s="41"/>
      <c r="HE114" s="41"/>
      <c r="HF114" s="41"/>
      <c r="HG114" s="41"/>
      <c r="HH114" s="41"/>
      <c r="HI114" s="41"/>
      <c r="HJ114" s="41"/>
      <c r="HK114" s="41"/>
      <c r="HL114" s="41"/>
      <c r="HM114" s="41"/>
      <c r="HN114" s="41"/>
      <c r="HO114" s="41"/>
      <c r="HP114" s="41"/>
      <c r="HQ114" s="41"/>
      <c r="HR114" s="41"/>
      <c r="HS114" s="41"/>
      <c r="HT114" s="41"/>
      <c r="HU114" s="41"/>
      <c r="HV114" s="41"/>
      <c r="HW114" s="41"/>
      <c r="HX114" s="41"/>
      <c r="HY114" s="41"/>
      <c r="HZ114" s="41"/>
      <c r="IA114" s="41"/>
      <c r="IB114" s="41"/>
      <c r="IC114" s="41"/>
      <c r="ID114" s="41"/>
      <c r="IE114" s="41"/>
      <c r="IF114" s="41"/>
      <c r="IG114" s="41"/>
      <c r="IH114" s="41"/>
      <c r="II114" s="41"/>
      <c r="IJ114" s="41"/>
      <c r="IK114" s="41"/>
      <c r="IL114" s="41"/>
      <c r="IM114" s="41"/>
      <c r="IN114" s="41"/>
      <c r="IO114" s="41"/>
      <c r="IP114" s="41"/>
      <c r="IQ114" s="41"/>
      <c r="IR114" s="41"/>
      <c r="IS114" s="41"/>
      <c r="IT114" s="41"/>
      <c r="IU114" s="41"/>
      <c r="IV114" s="41"/>
    </row>
    <row r="115" spans="1:256" s="43" customFormat="1">
      <c r="A115" s="41"/>
      <c r="B115" s="41"/>
      <c r="C115" s="41"/>
      <c r="D115" s="41"/>
      <c r="E115" s="41"/>
      <c r="F115" s="41"/>
      <c r="G115" s="41"/>
      <c r="H115" s="41"/>
      <c r="I115" s="41"/>
      <c r="J115" s="41"/>
      <c r="K115" s="41"/>
      <c r="L115" s="41"/>
      <c r="M115" s="41"/>
      <c r="N115" s="42"/>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c r="EC115" s="41"/>
      <c r="ED115" s="41"/>
      <c r="EE115" s="41"/>
      <c r="EF115" s="41"/>
      <c r="EG115" s="41"/>
      <c r="EH115" s="41"/>
      <c r="EI115" s="41"/>
      <c r="EJ115" s="41"/>
      <c r="EK115" s="41"/>
      <c r="EL115" s="41"/>
      <c r="EM115" s="41"/>
      <c r="EN115" s="41"/>
      <c r="EO115" s="41"/>
      <c r="EP115" s="41"/>
      <c r="EQ115" s="41"/>
      <c r="ER115" s="41"/>
      <c r="ES115" s="41"/>
      <c r="ET115" s="41"/>
      <c r="EU115" s="41"/>
      <c r="EV115" s="41"/>
      <c r="EW115" s="41"/>
      <c r="EX115" s="41"/>
      <c r="EY115" s="41"/>
      <c r="EZ115" s="41"/>
      <c r="FA115" s="41"/>
      <c r="FB115" s="41"/>
      <c r="FC115" s="41"/>
      <c r="FD115" s="41"/>
      <c r="FE115" s="41"/>
      <c r="FF115" s="41"/>
      <c r="FG115" s="41"/>
      <c r="FH115" s="41"/>
      <c r="FI115" s="41"/>
      <c r="FJ115" s="41"/>
      <c r="FK115" s="41"/>
      <c r="FL115" s="41"/>
      <c r="FM115" s="41"/>
      <c r="FN115" s="41"/>
      <c r="FO115" s="41"/>
      <c r="FP115" s="41"/>
      <c r="FQ115" s="41"/>
      <c r="FR115" s="41"/>
      <c r="FS115" s="41"/>
      <c r="FT115" s="41"/>
      <c r="FU115" s="41"/>
      <c r="FV115" s="41"/>
      <c r="FW115" s="41"/>
      <c r="FX115" s="41"/>
      <c r="FY115" s="41"/>
      <c r="FZ115" s="41"/>
      <c r="GA115" s="41"/>
      <c r="GB115" s="41"/>
      <c r="GC115" s="41"/>
      <c r="GD115" s="41"/>
      <c r="GE115" s="41"/>
      <c r="GF115" s="41"/>
      <c r="GG115" s="41"/>
      <c r="GH115" s="41"/>
      <c r="GI115" s="41"/>
      <c r="GJ115" s="41"/>
      <c r="GK115" s="41"/>
      <c r="GL115" s="41"/>
      <c r="GM115" s="41"/>
      <c r="GN115" s="41"/>
      <c r="GO115" s="41"/>
      <c r="GP115" s="41"/>
      <c r="GQ115" s="41"/>
      <c r="GR115" s="41"/>
      <c r="GS115" s="41"/>
      <c r="GT115" s="41"/>
      <c r="GU115" s="41"/>
      <c r="GV115" s="41"/>
      <c r="GW115" s="41"/>
      <c r="GX115" s="41"/>
      <c r="GY115" s="41"/>
      <c r="GZ115" s="41"/>
      <c r="HA115" s="41"/>
      <c r="HB115" s="41"/>
      <c r="HC115" s="41"/>
      <c r="HD115" s="41"/>
      <c r="HE115" s="41"/>
      <c r="HF115" s="41"/>
      <c r="HG115" s="41"/>
      <c r="HH115" s="41"/>
      <c r="HI115" s="41"/>
      <c r="HJ115" s="41"/>
      <c r="HK115" s="41"/>
      <c r="HL115" s="41"/>
      <c r="HM115" s="41"/>
      <c r="HN115" s="41"/>
      <c r="HO115" s="41"/>
      <c r="HP115" s="41"/>
      <c r="HQ115" s="41"/>
      <c r="HR115" s="41"/>
      <c r="HS115" s="41"/>
      <c r="HT115" s="41"/>
      <c r="HU115" s="41"/>
      <c r="HV115" s="41"/>
      <c r="HW115" s="41"/>
      <c r="HX115" s="41"/>
      <c r="HY115" s="41"/>
      <c r="HZ115" s="41"/>
      <c r="IA115" s="41"/>
      <c r="IB115" s="41"/>
      <c r="IC115" s="41"/>
      <c r="ID115" s="41"/>
      <c r="IE115" s="41"/>
      <c r="IF115" s="41"/>
      <c r="IG115" s="41"/>
      <c r="IH115" s="41"/>
      <c r="II115" s="41"/>
      <c r="IJ115" s="41"/>
      <c r="IK115" s="41"/>
      <c r="IL115" s="41"/>
      <c r="IM115" s="41"/>
      <c r="IN115" s="41"/>
      <c r="IO115" s="41"/>
      <c r="IP115" s="41"/>
      <c r="IQ115" s="41"/>
      <c r="IR115" s="41"/>
      <c r="IS115" s="41"/>
      <c r="IT115" s="41"/>
      <c r="IU115" s="41"/>
      <c r="IV115" s="41"/>
    </row>
    <row r="116" spans="1:256" s="43" customFormat="1">
      <c r="A116" s="41"/>
      <c r="B116" s="41"/>
      <c r="C116" s="41"/>
      <c r="D116" s="41"/>
      <c r="E116" s="41"/>
      <c r="F116" s="41"/>
      <c r="G116" s="41"/>
      <c r="H116" s="41"/>
      <c r="I116" s="41"/>
      <c r="J116" s="41"/>
      <c r="K116" s="41"/>
      <c r="L116" s="41"/>
      <c r="M116" s="41"/>
      <c r="N116" s="42"/>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c r="EV116" s="41"/>
      <c r="EW116" s="41"/>
      <c r="EX116" s="41"/>
      <c r="EY116" s="41"/>
      <c r="EZ116" s="41"/>
      <c r="FA116" s="41"/>
      <c r="FB116" s="41"/>
      <c r="FC116" s="41"/>
      <c r="FD116" s="41"/>
      <c r="FE116" s="41"/>
      <c r="FF116" s="41"/>
      <c r="FG116" s="41"/>
      <c r="FH116" s="41"/>
      <c r="FI116" s="41"/>
      <c r="FJ116" s="41"/>
      <c r="FK116" s="41"/>
      <c r="FL116" s="41"/>
      <c r="FM116" s="41"/>
      <c r="FN116" s="41"/>
      <c r="FO116" s="41"/>
      <c r="FP116" s="41"/>
      <c r="FQ116" s="41"/>
      <c r="FR116" s="41"/>
      <c r="FS116" s="41"/>
      <c r="FT116" s="41"/>
      <c r="FU116" s="41"/>
      <c r="FV116" s="41"/>
      <c r="FW116" s="41"/>
      <c r="FX116" s="41"/>
      <c r="FY116" s="41"/>
      <c r="FZ116" s="41"/>
      <c r="GA116" s="41"/>
      <c r="GB116" s="41"/>
      <c r="GC116" s="41"/>
      <c r="GD116" s="41"/>
      <c r="GE116" s="41"/>
      <c r="GF116" s="41"/>
      <c r="GG116" s="41"/>
      <c r="GH116" s="41"/>
      <c r="GI116" s="41"/>
      <c r="GJ116" s="41"/>
      <c r="GK116" s="41"/>
      <c r="GL116" s="41"/>
      <c r="GM116" s="41"/>
      <c r="GN116" s="41"/>
      <c r="GO116" s="41"/>
      <c r="GP116" s="41"/>
      <c r="GQ116" s="41"/>
      <c r="GR116" s="41"/>
      <c r="GS116" s="41"/>
      <c r="GT116" s="41"/>
      <c r="GU116" s="41"/>
      <c r="GV116" s="41"/>
      <c r="GW116" s="41"/>
      <c r="GX116" s="41"/>
      <c r="GY116" s="41"/>
      <c r="GZ116" s="41"/>
      <c r="HA116" s="41"/>
      <c r="HB116" s="41"/>
      <c r="HC116" s="41"/>
      <c r="HD116" s="41"/>
      <c r="HE116" s="41"/>
      <c r="HF116" s="41"/>
      <c r="HG116" s="41"/>
      <c r="HH116" s="41"/>
      <c r="HI116" s="41"/>
      <c r="HJ116" s="41"/>
      <c r="HK116" s="41"/>
      <c r="HL116" s="41"/>
      <c r="HM116" s="41"/>
      <c r="HN116" s="41"/>
      <c r="HO116" s="41"/>
      <c r="HP116" s="41"/>
      <c r="HQ116" s="41"/>
      <c r="HR116" s="41"/>
      <c r="HS116" s="41"/>
      <c r="HT116" s="41"/>
      <c r="HU116" s="41"/>
      <c r="HV116" s="41"/>
      <c r="HW116" s="41"/>
      <c r="HX116" s="41"/>
      <c r="HY116" s="41"/>
      <c r="HZ116" s="41"/>
      <c r="IA116" s="41"/>
      <c r="IB116" s="41"/>
      <c r="IC116" s="41"/>
      <c r="ID116" s="41"/>
      <c r="IE116" s="41"/>
      <c r="IF116" s="41"/>
      <c r="IG116" s="41"/>
      <c r="IH116" s="41"/>
      <c r="II116" s="41"/>
      <c r="IJ116" s="41"/>
      <c r="IK116" s="41"/>
      <c r="IL116" s="41"/>
      <c r="IM116" s="41"/>
      <c r="IN116" s="41"/>
      <c r="IO116" s="41"/>
      <c r="IP116" s="41"/>
      <c r="IQ116" s="41"/>
      <c r="IR116" s="41"/>
      <c r="IS116" s="41"/>
      <c r="IT116" s="41"/>
      <c r="IU116" s="41"/>
      <c r="IV116" s="41"/>
    </row>
    <row r="117" spans="1:256" s="43" customFormat="1">
      <c r="A117" s="41"/>
      <c r="B117" s="41"/>
      <c r="C117" s="41"/>
      <c r="D117" s="41"/>
      <c r="E117" s="41"/>
      <c r="F117" s="41"/>
      <c r="G117" s="41"/>
      <c r="H117" s="41"/>
      <c r="I117" s="41"/>
      <c r="J117" s="41"/>
      <c r="K117" s="41"/>
      <c r="L117" s="41"/>
      <c r="M117" s="41"/>
      <c r="N117" s="42"/>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c r="ED117" s="41"/>
      <c r="EE117" s="41"/>
      <c r="EF117" s="41"/>
      <c r="EG117" s="41"/>
      <c r="EH117" s="41"/>
      <c r="EI117" s="41"/>
      <c r="EJ117" s="41"/>
      <c r="EK117" s="41"/>
      <c r="EL117" s="41"/>
      <c r="EM117" s="41"/>
      <c r="EN117" s="41"/>
      <c r="EO117" s="41"/>
      <c r="EP117" s="41"/>
      <c r="EQ117" s="41"/>
      <c r="ER117" s="41"/>
      <c r="ES117" s="41"/>
      <c r="ET117" s="41"/>
      <c r="EU117" s="41"/>
      <c r="EV117" s="41"/>
      <c r="EW117" s="41"/>
      <c r="EX117" s="41"/>
      <c r="EY117" s="41"/>
      <c r="EZ117" s="41"/>
      <c r="FA117" s="41"/>
      <c r="FB117" s="41"/>
      <c r="FC117" s="41"/>
      <c r="FD117" s="41"/>
      <c r="FE117" s="41"/>
      <c r="FF117" s="41"/>
      <c r="FG117" s="41"/>
      <c r="FH117" s="41"/>
      <c r="FI117" s="41"/>
      <c r="FJ117" s="41"/>
      <c r="FK117" s="41"/>
      <c r="FL117" s="41"/>
      <c r="FM117" s="41"/>
      <c r="FN117" s="41"/>
      <c r="FO117" s="41"/>
      <c r="FP117" s="41"/>
      <c r="FQ117" s="41"/>
      <c r="FR117" s="41"/>
      <c r="FS117" s="41"/>
      <c r="FT117" s="41"/>
      <c r="FU117" s="41"/>
      <c r="FV117" s="41"/>
      <c r="FW117" s="41"/>
      <c r="FX117" s="41"/>
      <c r="FY117" s="41"/>
      <c r="FZ117" s="41"/>
      <c r="GA117" s="41"/>
      <c r="GB117" s="41"/>
      <c r="GC117" s="41"/>
      <c r="GD117" s="41"/>
      <c r="GE117" s="41"/>
      <c r="GF117" s="41"/>
      <c r="GG117" s="41"/>
      <c r="GH117" s="41"/>
      <c r="GI117" s="41"/>
      <c r="GJ117" s="41"/>
      <c r="GK117" s="41"/>
      <c r="GL117" s="41"/>
      <c r="GM117" s="41"/>
      <c r="GN117" s="41"/>
      <c r="GO117" s="41"/>
      <c r="GP117" s="41"/>
      <c r="GQ117" s="41"/>
      <c r="GR117" s="41"/>
      <c r="GS117" s="41"/>
      <c r="GT117" s="41"/>
      <c r="GU117" s="41"/>
      <c r="GV117" s="41"/>
      <c r="GW117" s="41"/>
      <c r="GX117" s="41"/>
      <c r="GY117" s="41"/>
      <c r="GZ117" s="41"/>
      <c r="HA117" s="41"/>
      <c r="HB117" s="41"/>
      <c r="HC117" s="41"/>
      <c r="HD117" s="41"/>
      <c r="HE117" s="41"/>
      <c r="HF117" s="41"/>
      <c r="HG117" s="41"/>
      <c r="HH117" s="41"/>
      <c r="HI117" s="41"/>
      <c r="HJ117" s="41"/>
      <c r="HK117" s="41"/>
      <c r="HL117" s="41"/>
      <c r="HM117" s="41"/>
      <c r="HN117" s="41"/>
      <c r="HO117" s="41"/>
      <c r="HP117" s="41"/>
      <c r="HQ117" s="41"/>
      <c r="HR117" s="41"/>
      <c r="HS117" s="41"/>
      <c r="HT117" s="41"/>
      <c r="HU117" s="41"/>
      <c r="HV117" s="41"/>
      <c r="HW117" s="41"/>
      <c r="HX117" s="41"/>
      <c r="HY117" s="41"/>
      <c r="HZ117" s="41"/>
      <c r="IA117" s="41"/>
      <c r="IB117" s="41"/>
      <c r="IC117" s="41"/>
      <c r="ID117" s="41"/>
      <c r="IE117" s="41"/>
      <c r="IF117" s="41"/>
      <c r="IG117" s="41"/>
      <c r="IH117" s="41"/>
      <c r="II117" s="41"/>
      <c r="IJ117" s="41"/>
      <c r="IK117" s="41"/>
      <c r="IL117" s="41"/>
      <c r="IM117" s="41"/>
      <c r="IN117" s="41"/>
      <c r="IO117" s="41"/>
      <c r="IP117" s="41"/>
      <c r="IQ117" s="41"/>
      <c r="IR117" s="41"/>
      <c r="IS117" s="41"/>
      <c r="IT117" s="41"/>
      <c r="IU117" s="41"/>
      <c r="IV117" s="41"/>
    </row>
    <row r="118" spans="1:256" s="43" customFormat="1">
      <c r="A118" s="41"/>
      <c r="B118" s="41"/>
      <c r="C118" s="41"/>
      <c r="D118" s="41"/>
      <c r="E118" s="41"/>
      <c r="F118" s="41"/>
      <c r="G118" s="41"/>
      <c r="H118" s="41"/>
      <c r="I118" s="41"/>
      <c r="J118" s="41"/>
      <c r="K118" s="41"/>
      <c r="L118" s="41"/>
      <c r="M118" s="41"/>
      <c r="N118" s="42"/>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c r="DS118" s="41"/>
      <c r="DT118" s="41"/>
      <c r="DU118" s="41"/>
      <c r="DV118" s="41"/>
      <c r="DW118" s="41"/>
      <c r="DX118" s="41"/>
      <c r="DY118" s="41"/>
      <c r="DZ118" s="41"/>
      <c r="EA118" s="41"/>
      <c r="EB118" s="41"/>
      <c r="EC118" s="41"/>
      <c r="ED118" s="41"/>
      <c r="EE118" s="41"/>
      <c r="EF118" s="41"/>
      <c r="EG118" s="41"/>
      <c r="EH118" s="41"/>
      <c r="EI118" s="41"/>
      <c r="EJ118" s="41"/>
      <c r="EK118" s="41"/>
      <c r="EL118" s="41"/>
      <c r="EM118" s="41"/>
      <c r="EN118" s="41"/>
      <c r="EO118" s="41"/>
      <c r="EP118" s="41"/>
      <c r="EQ118" s="41"/>
      <c r="ER118" s="41"/>
      <c r="ES118" s="41"/>
      <c r="ET118" s="41"/>
      <c r="EU118" s="41"/>
      <c r="EV118" s="41"/>
      <c r="EW118" s="41"/>
      <c r="EX118" s="41"/>
      <c r="EY118" s="41"/>
      <c r="EZ118" s="41"/>
      <c r="FA118" s="41"/>
      <c r="FB118" s="41"/>
      <c r="FC118" s="41"/>
      <c r="FD118" s="41"/>
      <c r="FE118" s="41"/>
      <c r="FF118" s="41"/>
      <c r="FG118" s="41"/>
      <c r="FH118" s="41"/>
      <c r="FI118" s="41"/>
      <c r="FJ118" s="41"/>
      <c r="FK118" s="41"/>
      <c r="FL118" s="41"/>
      <c r="FM118" s="41"/>
      <c r="FN118" s="41"/>
      <c r="FO118" s="41"/>
      <c r="FP118" s="41"/>
      <c r="FQ118" s="41"/>
      <c r="FR118" s="41"/>
      <c r="FS118" s="41"/>
      <c r="FT118" s="41"/>
      <c r="FU118" s="41"/>
      <c r="FV118" s="41"/>
      <c r="FW118" s="41"/>
      <c r="FX118" s="41"/>
      <c r="FY118" s="41"/>
      <c r="FZ118" s="41"/>
      <c r="GA118" s="41"/>
      <c r="GB118" s="41"/>
      <c r="GC118" s="41"/>
      <c r="GD118" s="41"/>
      <c r="GE118" s="41"/>
      <c r="GF118" s="41"/>
      <c r="GG118" s="41"/>
      <c r="GH118" s="41"/>
      <c r="GI118" s="41"/>
      <c r="GJ118" s="41"/>
      <c r="GK118" s="41"/>
      <c r="GL118" s="41"/>
      <c r="GM118" s="41"/>
      <c r="GN118" s="41"/>
      <c r="GO118" s="41"/>
      <c r="GP118" s="41"/>
      <c r="GQ118" s="41"/>
      <c r="GR118" s="41"/>
      <c r="GS118" s="41"/>
      <c r="GT118" s="41"/>
      <c r="GU118" s="41"/>
      <c r="GV118" s="41"/>
      <c r="GW118" s="41"/>
      <c r="GX118" s="41"/>
      <c r="GY118" s="41"/>
      <c r="GZ118" s="41"/>
      <c r="HA118" s="41"/>
      <c r="HB118" s="41"/>
      <c r="HC118" s="41"/>
      <c r="HD118" s="41"/>
      <c r="HE118" s="41"/>
      <c r="HF118" s="41"/>
      <c r="HG118" s="41"/>
      <c r="HH118" s="41"/>
      <c r="HI118" s="41"/>
      <c r="HJ118" s="41"/>
      <c r="HK118" s="41"/>
      <c r="HL118" s="41"/>
      <c r="HM118" s="41"/>
      <c r="HN118" s="41"/>
      <c r="HO118" s="41"/>
      <c r="HP118" s="41"/>
      <c r="HQ118" s="41"/>
      <c r="HR118" s="41"/>
      <c r="HS118" s="41"/>
      <c r="HT118" s="41"/>
      <c r="HU118" s="41"/>
      <c r="HV118" s="41"/>
      <c r="HW118" s="41"/>
      <c r="HX118" s="41"/>
      <c r="HY118" s="41"/>
      <c r="HZ118" s="41"/>
      <c r="IA118" s="41"/>
      <c r="IB118" s="41"/>
      <c r="IC118" s="41"/>
      <c r="ID118" s="41"/>
      <c r="IE118" s="41"/>
      <c r="IF118" s="41"/>
      <c r="IG118" s="41"/>
      <c r="IH118" s="41"/>
      <c r="II118" s="41"/>
      <c r="IJ118" s="41"/>
      <c r="IK118" s="41"/>
      <c r="IL118" s="41"/>
      <c r="IM118" s="41"/>
      <c r="IN118" s="41"/>
      <c r="IO118" s="41"/>
      <c r="IP118" s="41"/>
      <c r="IQ118" s="41"/>
      <c r="IR118" s="41"/>
      <c r="IS118" s="41"/>
      <c r="IT118" s="41"/>
      <c r="IU118" s="41"/>
      <c r="IV118" s="41"/>
    </row>
    <row r="119" spans="1:256" s="43" customFormat="1">
      <c r="A119" s="41"/>
      <c r="B119" s="41"/>
      <c r="C119" s="41"/>
      <c r="D119" s="41"/>
      <c r="E119" s="41"/>
      <c r="F119" s="41"/>
      <c r="G119" s="41"/>
      <c r="H119" s="41"/>
      <c r="I119" s="41"/>
      <c r="J119" s="41"/>
      <c r="K119" s="41"/>
      <c r="L119" s="41"/>
      <c r="M119" s="41"/>
      <c r="N119" s="42"/>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c r="EX119" s="41"/>
      <c r="EY119" s="41"/>
      <c r="EZ119" s="41"/>
      <c r="FA119" s="41"/>
      <c r="FB119" s="41"/>
      <c r="FC119" s="41"/>
      <c r="FD119" s="41"/>
      <c r="FE119" s="41"/>
      <c r="FF119" s="41"/>
      <c r="FG119" s="41"/>
      <c r="FH119" s="41"/>
      <c r="FI119" s="41"/>
      <c r="FJ119" s="41"/>
      <c r="FK119" s="41"/>
      <c r="FL119" s="41"/>
      <c r="FM119" s="41"/>
      <c r="FN119" s="41"/>
      <c r="FO119" s="41"/>
      <c r="FP119" s="41"/>
      <c r="FQ119" s="41"/>
      <c r="FR119" s="41"/>
      <c r="FS119" s="41"/>
      <c r="FT119" s="41"/>
      <c r="FU119" s="41"/>
      <c r="FV119" s="41"/>
      <c r="FW119" s="41"/>
      <c r="FX119" s="41"/>
      <c r="FY119" s="41"/>
      <c r="FZ119" s="41"/>
      <c r="GA119" s="41"/>
      <c r="GB119" s="41"/>
      <c r="GC119" s="41"/>
      <c r="GD119" s="41"/>
      <c r="GE119" s="41"/>
      <c r="GF119" s="41"/>
      <c r="GG119" s="41"/>
      <c r="GH119" s="41"/>
      <c r="GI119" s="41"/>
      <c r="GJ119" s="41"/>
      <c r="GK119" s="41"/>
      <c r="GL119" s="41"/>
      <c r="GM119" s="41"/>
      <c r="GN119" s="41"/>
      <c r="GO119" s="41"/>
      <c r="GP119" s="41"/>
      <c r="GQ119" s="41"/>
      <c r="GR119" s="41"/>
      <c r="GS119" s="41"/>
      <c r="GT119" s="41"/>
      <c r="GU119" s="41"/>
      <c r="GV119" s="41"/>
      <c r="GW119" s="41"/>
      <c r="GX119" s="41"/>
      <c r="GY119" s="41"/>
      <c r="GZ119" s="41"/>
      <c r="HA119" s="41"/>
      <c r="HB119" s="41"/>
      <c r="HC119" s="41"/>
      <c r="HD119" s="41"/>
      <c r="HE119" s="41"/>
      <c r="HF119" s="41"/>
      <c r="HG119" s="41"/>
      <c r="HH119" s="41"/>
      <c r="HI119" s="41"/>
      <c r="HJ119" s="41"/>
      <c r="HK119" s="41"/>
      <c r="HL119" s="41"/>
      <c r="HM119" s="41"/>
      <c r="HN119" s="41"/>
      <c r="HO119" s="41"/>
      <c r="HP119" s="41"/>
      <c r="HQ119" s="41"/>
      <c r="HR119" s="41"/>
      <c r="HS119" s="41"/>
      <c r="HT119" s="41"/>
      <c r="HU119" s="41"/>
      <c r="HV119" s="41"/>
      <c r="HW119" s="41"/>
      <c r="HX119" s="41"/>
      <c r="HY119" s="41"/>
      <c r="HZ119" s="41"/>
      <c r="IA119" s="41"/>
      <c r="IB119" s="41"/>
      <c r="IC119" s="41"/>
      <c r="ID119" s="41"/>
      <c r="IE119" s="41"/>
      <c r="IF119" s="41"/>
      <c r="IG119" s="41"/>
      <c r="IH119" s="41"/>
      <c r="II119" s="41"/>
      <c r="IJ119" s="41"/>
      <c r="IK119" s="41"/>
      <c r="IL119" s="41"/>
      <c r="IM119" s="41"/>
      <c r="IN119" s="41"/>
      <c r="IO119" s="41"/>
      <c r="IP119" s="41"/>
      <c r="IQ119" s="41"/>
      <c r="IR119" s="41"/>
      <c r="IS119" s="41"/>
      <c r="IT119" s="41"/>
      <c r="IU119" s="41"/>
      <c r="IV119" s="41"/>
    </row>
    <row r="120" spans="1:256" s="43" customFormat="1">
      <c r="A120" s="41"/>
      <c r="B120" s="41"/>
      <c r="C120" s="41"/>
      <c r="D120" s="41"/>
      <c r="E120" s="41"/>
      <c r="F120" s="41"/>
      <c r="G120" s="41"/>
      <c r="H120" s="41"/>
      <c r="I120" s="41"/>
      <c r="J120" s="41"/>
      <c r="K120" s="41"/>
      <c r="L120" s="41"/>
      <c r="M120" s="41"/>
      <c r="N120" s="42"/>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c r="DS120" s="41"/>
      <c r="DT120" s="41"/>
      <c r="DU120" s="41"/>
      <c r="DV120" s="41"/>
      <c r="DW120" s="41"/>
      <c r="DX120" s="41"/>
      <c r="DY120" s="41"/>
      <c r="DZ120" s="41"/>
      <c r="EA120" s="41"/>
      <c r="EB120" s="41"/>
      <c r="EC120" s="41"/>
      <c r="ED120" s="41"/>
      <c r="EE120" s="41"/>
      <c r="EF120" s="41"/>
      <c r="EG120" s="41"/>
      <c r="EH120" s="41"/>
      <c r="EI120" s="41"/>
      <c r="EJ120" s="41"/>
      <c r="EK120" s="41"/>
      <c r="EL120" s="41"/>
      <c r="EM120" s="41"/>
      <c r="EN120" s="41"/>
      <c r="EO120" s="41"/>
      <c r="EP120" s="41"/>
      <c r="EQ120" s="41"/>
      <c r="ER120" s="41"/>
      <c r="ES120" s="41"/>
      <c r="ET120" s="41"/>
      <c r="EU120" s="41"/>
      <c r="EV120" s="41"/>
      <c r="EW120" s="41"/>
      <c r="EX120" s="41"/>
      <c r="EY120" s="41"/>
      <c r="EZ120" s="41"/>
      <c r="FA120" s="41"/>
      <c r="FB120" s="41"/>
      <c r="FC120" s="41"/>
      <c r="FD120" s="41"/>
      <c r="FE120" s="41"/>
      <c r="FF120" s="41"/>
      <c r="FG120" s="41"/>
      <c r="FH120" s="41"/>
      <c r="FI120" s="41"/>
      <c r="FJ120" s="41"/>
      <c r="FK120" s="41"/>
      <c r="FL120" s="41"/>
      <c r="FM120" s="41"/>
      <c r="FN120" s="41"/>
      <c r="FO120" s="41"/>
      <c r="FP120" s="41"/>
      <c r="FQ120" s="41"/>
      <c r="FR120" s="41"/>
      <c r="FS120" s="41"/>
      <c r="FT120" s="41"/>
      <c r="FU120" s="41"/>
      <c r="FV120" s="41"/>
      <c r="FW120" s="41"/>
      <c r="FX120" s="41"/>
      <c r="FY120" s="41"/>
      <c r="FZ120" s="41"/>
      <c r="GA120" s="41"/>
      <c r="GB120" s="41"/>
      <c r="GC120" s="41"/>
      <c r="GD120" s="41"/>
      <c r="GE120" s="41"/>
      <c r="GF120" s="41"/>
      <c r="GG120" s="41"/>
      <c r="GH120" s="41"/>
      <c r="GI120" s="41"/>
      <c r="GJ120" s="41"/>
      <c r="GK120" s="41"/>
      <c r="GL120" s="41"/>
      <c r="GM120" s="41"/>
      <c r="GN120" s="41"/>
      <c r="GO120" s="41"/>
      <c r="GP120" s="41"/>
      <c r="GQ120" s="41"/>
      <c r="GR120" s="41"/>
      <c r="GS120" s="41"/>
      <c r="GT120" s="41"/>
      <c r="GU120" s="41"/>
      <c r="GV120" s="41"/>
      <c r="GW120" s="41"/>
      <c r="GX120" s="41"/>
      <c r="GY120" s="41"/>
      <c r="GZ120" s="41"/>
      <c r="HA120" s="41"/>
      <c r="HB120" s="41"/>
      <c r="HC120" s="41"/>
      <c r="HD120" s="41"/>
      <c r="HE120" s="41"/>
      <c r="HF120" s="41"/>
      <c r="HG120" s="41"/>
      <c r="HH120" s="41"/>
      <c r="HI120" s="41"/>
      <c r="HJ120" s="41"/>
      <c r="HK120" s="41"/>
      <c r="HL120" s="41"/>
      <c r="HM120" s="41"/>
      <c r="HN120" s="41"/>
      <c r="HO120" s="41"/>
      <c r="HP120" s="41"/>
      <c r="HQ120" s="41"/>
      <c r="HR120" s="41"/>
      <c r="HS120" s="41"/>
      <c r="HT120" s="41"/>
      <c r="HU120" s="41"/>
      <c r="HV120" s="41"/>
      <c r="HW120" s="41"/>
      <c r="HX120" s="41"/>
      <c r="HY120" s="41"/>
      <c r="HZ120" s="41"/>
      <c r="IA120" s="41"/>
      <c r="IB120" s="41"/>
      <c r="IC120" s="41"/>
      <c r="ID120" s="41"/>
      <c r="IE120" s="41"/>
      <c r="IF120" s="41"/>
      <c r="IG120" s="41"/>
      <c r="IH120" s="41"/>
      <c r="II120" s="41"/>
      <c r="IJ120" s="41"/>
      <c r="IK120" s="41"/>
      <c r="IL120" s="41"/>
      <c r="IM120" s="41"/>
      <c r="IN120" s="41"/>
      <c r="IO120" s="41"/>
      <c r="IP120" s="41"/>
      <c r="IQ120" s="41"/>
      <c r="IR120" s="41"/>
      <c r="IS120" s="41"/>
      <c r="IT120" s="41"/>
      <c r="IU120" s="41"/>
      <c r="IV120" s="41"/>
    </row>
    <row r="121" spans="1:256" s="43" customFormat="1">
      <c r="A121" s="41"/>
      <c r="B121" s="41"/>
      <c r="C121" s="41"/>
      <c r="D121" s="41"/>
      <c r="E121" s="41"/>
      <c r="F121" s="41"/>
      <c r="G121" s="41"/>
      <c r="H121" s="41"/>
      <c r="I121" s="41"/>
      <c r="J121" s="41"/>
      <c r="K121" s="41"/>
      <c r="L121" s="41"/>
      <c r="M121" s="41"/>
      <c r="N121" s="42"/>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c r="EL121" s="41"/>
      <c r="EM121" s="41"/>
      <c r="EN121" s="41"/>
      <c r="EO121" s="41"/>
      <c r="EP121" s="41"/>
      <c r="EQ121" s="41"/>
      <c r="ER121" s="41"/>
      <c r="ES121" s="41"/>
      <c r="ET121" s="41"/>
      <c r="EU121" s="41"/>
      <c r="EV121" s="41"/>
      <c r="EW121" s="41"/>
      <c r="EX121" s="41"/>
      <c r="EY121" s="41"/>
      <c r="EZ121" s="41"/>
      <c r="FA121" s="41"/>
      <c r="FB121" s="41"/>
      <c r="FC121" s="41"/>
      <c r="FD121" s="41"/>
      <c r="FE121" s="41"/>
      <c r="FF121" s="41"/>
      <c r="FG121" s="41"/>
      <c r="FH121" s="41"/>
      <c r="FI121" s="41"/>
      <c r="FJ121" s="41"/>
      <c r="FK121" s="41"/>
      <c r="FL121" s="41"/>
      <c r="FM121" s="41"/>
      <c r="FN121" s="41"/>
      <c r="FO121" s="41"/>
      <c r="FP121" s="41"/>
      <c r="FQ121" s="41"/>
      <c r="FR121" s="41"/>
      <c r="FS121" s="41"/>
      <c r="FT121" s="41"/>
      <c r="FU121" s="41"/>
      <c r="FV121" s="41"/>
      <c r="FW121" s="41"/>
      <c r="FX121" s="41"/>
      <c r="FY121" s="41"/>
      <c r="FZ121" s="41"/>
      <c r="GA121" s="41"/>
      <c r="GB121" s="41"/>
      <c r="GC121" s="41"/>
      <c r="GD121" s="41"/>
      <c r="GE121" s="41"/>
      <c r="GF121" s="41"/>
      <c r="GG121" s="41"/>
      <c r="GH121" s="41"/>
      <c r="GI121" s="41"/>
      <c r="GJ121" s="41"/>
      <c r="GK121" s="41"/>
      <c r="GL121" s="41"/>
      <c r="GM121" s="41"/>
      <c r="GN121" s="41"/>
      <c r="GO121" s="41"/>
      <c r="GP121" s="41"/>
      <c r="GQ121" s="41"/>
      <c r="GR121" s="41"/>
      <c r="GS121" s="41"/>
      <c r="GT121" s="41"/>
      <c r="GU121" s="41"/>
      <c r="GV121" s="41"/>
      <c r="GW121" s="41"/>
      <c r="GX121" s="41"/>
      <c r="GY121" s="41"/>
      <c r="GZ121" s="41"/>
      <c r="HA121" s="41"/>
      <c r="HB121" s="41"/>
      <c r="HC121" s="41"/>
      <c r="HD121" s="41"/>
      <c r="HE121" s="41"/>
      <c r="HF121" s="41"/>
      <c r="HG121" s="41"/>
      <c r="HH121" s="41"/>
      <c r="HI121" s="41"/>
      <c r="HJ121" s="41"/>
      <c r="HK121" s="41"/>
      <c r="HL121" s="41"/>
      <c r="HM121" s="41"/>
      <c r="HN121" s="41"/>
      <c r="HO121" s="41"/>
      <c r="HP121" s="41"/>
      <c r="HQ121" s="41"/>
      <c r="HR121" s="41"/>
      <c r="HS121" s="41"/>
      <c r="HT121" s="41"/>
      <c r="HU121" s="41"/>
      <c r="HV121" s="41"/>
      <c r="HW121" s="41"/>
      <c r="HX121" s="41"/>
      <c r="HY121" s="41"/>
      <c r="HZ121" s="41"/>
      <c r="IA121" s="41"/>
      <c r="IB121" s="41"/>
      <c r="IC121" s="41"/>
      <c r="ID121" s="41"/>
      <c r="IE121" s="41"/>
      <c r="IF121" s="41"/>
      <c r="IG121" s="41"/>
      <c r="IH121" s="41"/>
      <c r="II121" s="41"/>
      <c r="IJ121" s="41"/>
      <c r="IK121" s="41"/>
      <c r="IL121" s="41"/>
      <c r="IM121" s="41"/>
      <c r="IN121" s="41"/>
      <c r="IO121" s="41"/>
      <c r="IP121" s="41"/>
      <c r="IQ121" s="41"/>
      <c r="IR121" s="41"/>
      <c r="IS121" s="41"/>
      <c r="IT121" s="41"/>
      <c r="IU121" s="41"/>
      <c r="IV121" s="41"/>
    </row>
    <row r="122" spans="1:256" s="43" customFormat="1">
      <c r="A122" s="41"/>
      <c r="B122" s="41"/>
      <c r="C122" s="41"/>
      <c r="D122" s="41"/>
      <c r="E122" s="41"/>
      <c r="F122" s="41"/>
      <c r="G122" s="41"/>
      <c r="H122" s="41"/>
      <c r="I122" s="41"/>
      <c r="J122" s="41"/>
      <c r="K122" s="41"/>
      <c r="L122" s="41"/>
      <c r="M122" s="41"/>
      <c r="N122" s="42"/>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c r="EB122" s="41"/>
      <c r="EC122" s="41"/>
      <c r="ED122" s="41"/>
      <c r="EE122" s="41"/>
      <c r="EF122" s="41"/>
      <c r="EG122" s="41"/>
      <c r="EH122" s="41"/>
      <c r="EI122" s="41"/>
      <c r="EJ122" s="41"/>
      <c r="EK122" s="41"/>
      <c r="EL122" s="41"/>
      <c r="EM122" s="41"/>
      <c r="EN122" s="41"/>
      <c r="EO122" s="41"/>
      <c r="EP122" s="41"/>
      <c r="EQ122" s="41"/>
      <c r="ER122" s="41"/>
      <c r="ES122" s="41"/>
      <c r="ET122" s="41"/>
      <c r="EU122" s="41"/>
      <c r="EV122" s="41"/>
      <c r="EW122" s="41"/>
      <c r="EX122" s="41"/>
      <c r="EY122" s="41"/>
      <c r="EZ122" s="41"/>
      <c r="FA122" s="41"/>
      <c r="FB122" s="41"/>
      <c r="FC122" s="41"/>
      <c r="FD122" s="41"/>
      <c r="FE122" s="41"/>
      <c r="FF122" s="41"/>
      <c r="FG122" s="41"/>
      <c r="FH122" s="41"/>
      <c r="FI122" s="41"/>
      <c r="FJ122" s="41"/>
      <c r="FK122" s="41"/>
      <c r="FL122" s="41"/>
      <c r="FM122" s="41"/>
      <c r="FN122" s="41"/>
      <c r="FO122" s="41"/>
      <c r="FP122" s="41"/>
      <c r="FQ122" s="41"/>
      <c r="FR122" s="41"/>
      <c r="FS122" s="41"/>
      <c r="FT122" s="41"/>
      <c r="FU122" s="41"/>
      <c r="FV122" s="41"/>
      <c r="FW122" s="41"/>
      <c r="FX122" s="41"/>
      <c r="FY122" s="41"/>
      <c r="FZ122" s="41"/>
      <c r="GA122" s="41"/>
      <c r="GB122" s="41"/>
      <c r="GC122" s="41"/>
      <c r="GD122" s="41"/>
      <c r="GE122" s="41"/>
      <c r="GF122" s="41"/>
      <c r="GG122" s="41"/>
      <c r="GH122" s="41"/>
      <c r="GI122" s="41"/>
      <c r="GJ122" s="41"/>
      <c r="GK122" s="41"/>
      <c r="GL122" s="41"/>
      <c r="GM122" s="41"/>
      <c r="GN122" s="41"/>
      <c r="GO122" s="41"/>
      <c r="GP122" s="41"/>
      <c r="GQ122" s="41"/>
      <c r="GR122" s="41"/>
      <c r="GS122" s="41"/>
      <c r="GT122" s="41"/>
      <c r="GU122" s="41"/>
      <c r="GV122" s="41"/>
      <c r="GW122" s="41"/>
      <c r="GX122" s="41"/>
      <c r="GY122" s="41"/>
      <c r="GZ122" s="41"/>
      <c r="HA122" s="41"/>
      <c r="HB122" s="41"/>
      <c r="HC122" s="41"/>
      <c r="HD122" s="41"/>
      <c r="HE122" s="41"/>
      <c r="HF122" s="41"/>
      <c r="HG122" s="41"/>
      <c r="HH122" s="41"/>
      <c r="HI122" s="41"/>
      <c r="HJ122" s="41"/>
      <c r="HK122" s="41"/>
      <c r="HL122" s="41"/>
      <c r="HM122" s="41"/>
      <c r="HN122" s="41"/>
      <c r="HO122" s="41"/>
      <c r="HP122" s="41"/>
      <c r="HQ122" s="41"/>
      <c r="HR122" s="41"/>
      <c r="HS122" s="41"/>
      <c r="HT122" s="41"/>
      <c r="HU122" s="41"/>
      <c r="HV122" s="41"/>
      <c r="HW122" s="41"/>
      <c r="HX122" s="41"/>
      <c r="HY122" s="41"/>
      <c r="HZ122" s="41"/>
      <c r="IA122" s="41"/>
      <c r="IB122" s="41"/>
      <c r="IC122" s="41"/>
      <c r="ID122" s="41"/>
      <c r="IE122" s="41"/>
      <c r="IF122" s="41"/>
      <c r="IG122" s="41"/>
      <c r="IH122" s="41"/>
      <c r="II122" s="41"/>
      <c r="IJ122" s="41"/>
      <c r="IK122" s="41"/>
      <c r="IL122" s="41"/>
      <c r="IM122" s="41"/>
      <c r="IN122" s="41"/>
      <c r="IO122" s="41"/>
      <c r="IP122" s="41"/>
      <c r="IQ122" s="41"/>
      <c r="IR122" s="41"/>
      <c r="IS122" s="41"/>
      <c r="IT122" s="41"/>
      <c r="IU122" s="41"/>
      <c r="IV122" s="41"/>
    </row>
    <row r="123" spans="1:256" s="43" customFormat="1">
      <c r="A123" s="41"/>
      <c r="B123" s="41"/>
      <c r="C123" s="41"/>
      <c r="D123" s="41"/>
      <c r="E123" s="41"/>
      <c r="F123" s="41"/>
      <c r="G123" s="41"/>
      <c r="H123" s="41"/>
      <c r="I123" s="41"/>
      <c r="J123" s="41"/>
      <c r="K123" s="41"/>
      <c r="L123" s="41"/>
      <c r="M123" s="41"/>
      <c r="N123" s="42"/>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c r="EB123" s="41"/>
      <c r="EC123" s="41"/>
      <c r="ED123" s="41"/>
      <c r="EE123" s="41"/>
      <c r="EF123" s="41"/>
      <c r="EG123" s="41"/>
      <c r="EH123" s="41"/>
      <c r="EI123" s="41"/>
      <c r="EJ123" s="41"/>
      <c r="EK123" s="41"/>
      <c r="EL123" s="41"/>
      <c r="EM123" s="41"/>
      <c r="EN123" s="41"/>
      <c r="EO123" s="41"/>
      <c r="EP123" s="41"/>
      <c r="EQ123" s="41"/>
      <c r="ER123" s="41"/>
      <c r="ES123" s="41"/>
      <c r="ET123" s="41"/>
      <c r="EU123" s="41"/>
      <c r="EV123" s="41"/>
      <c r="EW123" s="41"/>
      <c r="EX123" s="41"/>
      <c r="EY123" s="41"/>
      <c r="EZ123" s="41"/>
      <c r="FA123" s="41"/>
      <c r="FB123" s="41"/>
      <c r="FC123" s="41"/>
      <c r="FD123" s="41"/>
      <c r="FE123" s="41"/>
      <c r="FF123" s="41"/>
      <c r="FG123" s="41"/>
      <c r="FH123" s="41"/>
      <c r="FI123" s="41"/>
      <c r="FJ123" s="41"/>
      <c r="FK123" s="41"/>
      <c r="FL123" s="41"/>
      <c r="FM123" s="41"/>
      <c r="FN123" s="41"/>
      <c r="FO123" s="41"/>
      <c r="FP123" s="41"/>
      <c r="FQ123" s="41"/>
      <c r="FR123" s="41"/>
      <c r="FS123" s="41"/>
      <c r="FT123" s="41"/>
      <c r="FU123" s="41"/>
      <c r="FV123" s="41"/>
      <c r="FW123" s="41"/>
      <c r="FX123" s="41"/>
      <c r="FY123" s="41"/>
      <c r="FZ123" s="41"/>
      <c r="GA123" s="41"/>
      <c r="GB123" s="41"/>
      <c r="GC123" s="41"/>
      <c r="GD123" s="41"/>
      <c r="GE123" s="41"/>
      <c r="GF123" s="41"/>
      <c r="GG123" s="41"/>
      <c r="GH123" s="41"/>
      <c r="GI123" s="41"/>
      <c r="GJ123" s="41"/>
      <c r="GK123" s="41"/>
      <c r="GL123" s="41"/>
      <c r="GM123" s="41"/>
      <c r="GN123" s="41"/>
      <c r="GO123" s="41"/>
      <c r="GP123" s="41"/>
      <c r="GQ123" s="41"/>
      <c r="GR123" s="41"/>
      <c r="GS123" s="41"/>
      <c r="GT123" s="41"/>
      <c r="GU123" s="41"/>
      <c r="GV123" s="41"/>
      <c r="GW123" s="41"/>
      <c r="GX123" s="41"/>
      <c r="GY123" s="41"/>
      <c r="GZ123" s="41"/>
      <c r="HA123" s="41"/>
      <c r="HB123" s="41"/>
      <c r="HC123" s="41"/>
      <c r="HD123" s="41"/>
      <c r="HE123" s="41"/>
      <c r="HF123" s="41"/>
      <c r="HG123" s="41"/>
      <c r="HH123" s="41"/>
      <c r="HI123" s="41"/>
      <c r="HJ123" s="41"/>
      <c r="HK123" s="41"/>
      <c r="HL123" s="41"/>
      <c r="HM123" s="41"/>
      <c r="HN123" s="41"/>
      <c r="HO123" s="41"/>
      <c r="HP123" s="41"/>
      <c r="HQ123" s="41"/>
      <c r="HR123" s="41"/>
      <c r="HS123" s="41"/>
      <c r="HT123" s="41"/>
      <c r="HU123" s="41"/>
      <c r="HV123" s="41"/>
      <c r="HW123" s="41"/>
      <c r="HX123" s="41"/>
      <c r="HY123" s="41"/>
      <c r="HZ123" s="41"/>
      <c r="IA123" s="41"/>
      <c r="IB123" s="41"/>
      <c r="IC123" s="41"/>
      <c r="ID123" s="41"/>
      <c r="IE123" s="41"/>
      <c r="IF123" s="41"/>
      <c r="IG123" s="41"/>
      <c r="IH123" s="41"/>
      <c r="II123" s="41"/>
      <c r="IJ123" s="41"/>
      <c r="IK123" s="41"/>
      <c r="IL123" s="41"/>
      <c r="IM123" s="41"/>
      <c r="IN123" s="41"/>
      <c r="IO123" s="41"/>
      <c r="IP123" s="41"/>
      <c r="IQ123" s="41"/>
      <c r="IR123" s="41"/>
      <c r="IS123" s="41"/>
      <c r="IT123" s="41"/>
      <c r="IU123" s="41"/>
      <c r="IV123" s="41"/>
    </row>
    <row r="124" spans="1:256" s="43" customFormat="1">
      <c r="A124" s="41"/>
      <c r="B124" s="41"/>
      <c r="C124" s="41"/>
      <c r="D124" s="41"/>
      <c r="E124" s="41"/>
      <c r="F124" s="41"/>
      <c r="G124" s="41"/>
      <c r="H124" s="41"/>
      <c r="I124" s="41"/>
      <c r="J124" s="41"/>
      <c r="K124" s="41"/>
      <c r="L124" s="41"/>
      <c r="M124" s="41"/>
      <c r="N124" s="42"/>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c r="EX124" s="41"/>
      <c r="EY124" s="41"/>
      <c r="EZ124" s="41"/>
      <c r="FA124" s="41"/>
      <c r="FB124" s="41"/>
      <c r="FC124" s="41"/>
      <c r="FD124" s="41"/>
      <c r="FE124" s="41"/>
      <c r="FF124" s="41"/>
      <c r="FG124" s="41"/>
      <c r="FH124" s="41"/>
      <c r="FI124" s="41"/>
      <c r="FJ124" s="41"/>
      <c r="FK124" s="41"/>
      <c r="FL124" s="41"/>
      <c r="FM124" s="41"/>
      <c r="FN124" s="41"/>
      <c r="FO124" s="41"/>
      <c r="FP124" s="41"/>
      <c r="FQ124" s="41"/>
      <c r="FR124" s="41"/>
      <c r="FS124" s="41"/>
      <c r="FT124" s="41"/>
      <c r="FU124" s="41"/>
      <c r="FV124" s="41"/>
      <c r="FW124" s="41"/>
      <c r="FX124" s="41"/>
      <c r="FY124" s="41"/>
      <c r="FZ124" s="41"/>
      <c r="GA124" s="41"/>
      <c r="GB124" s="41"/>
      <c r="GC124" s="41"/>
      <c r="GD124" s="41"/>
      <c r="GE124" s="41"/>
      <c r="GF124" s="41"/>
      <c r="GG124" s="41"/>
      <c r="GH124" s="41"/>
      <c r="GI124" s="41"/>
      <c r="GJ124" s="41"/>
      <c r="GK124" s="41"/>
      <c r="GL124" s="41"/>
      <c r="GM124" s="41"/>
      <c r="GN124" s="41"/>
      <c r="GO124" s="41"/>
      <c r="GP124" s="41"/>
      <c r="GQ124" s="41"/>
      <c r="GR124" s="41"/>
      <c r="GS124" s="41"/>
      <c r="GT124" s="41"/>
      <c r="GU124" s="41"/>
      <c r="GV124" s="41"/>
      <c r="GW124" s="41"/>
      <c r="GX124" s="41"/>
      <c r="GY124" s="41"/>
      <c r="GZ124" s="41"/>
      <c r="HA124" s="41"/>
      <c r="HB124" s="41"/>
      <c r="HC124" s="41"/>
      <c r="HD124" s="41"/>
      <c r="HE124" s="41"/>
      <c r="HF124" s="41"/>
      <c r="HG124" s="41"/>
      <c r="HH124" s="41"/>
      <c r="HI124" s="41"/>
      <c r="HJ124" s="41"/>
      <c r="HK124" s="41"/>
      <c r="HL124" s="41"/>
      <c r="HM124" s="41"/>
      <c r="HN124" s="41"/>
      <c r="HO124" s="41"/>
      <c r="HP124" s="41"/>
      <c r="HQ124" s="41"/>
      <c r="HR124" s="41"/>
      <c r="HS124" s="41"/>
      <c r="HT124" s="41"/>
      <c r="HU124" s="41"/>
      <c r="HV124" s="41"/>
      <c r="HW124" s="41"/>
      <c r="HX124" s="41"/>
      <c r="HY124" s="41"/>
      <c r="HZ124" s="41"/>
      <c r="IA124" s="41"/>
      <c r="IB124" s="41"/>
      <c r="IC124" s="41"/>
      <c r="ID124" s="41"/>
      <c r="IE124" s="41"/>
      <c r="IF124" s="41"/>
      <c r="IG124" s="41"/>
      <c r="IH124" s="41"/>
      <c r="II124" s="41"/>
      <c r="IJ124" s="41"/>
      <c r="IK124" s="41"/>
      <c r="IL124" s="41"/>
      <c r="IM124" s="41"/>
      <c r="IN124" s="41"/>
      <c r="IO124" s="41"/>
      <c r="IP124" s="41"/>
      <c r="IQ124" s="41"/>
      <c r="IR124" s="41"/>
      <c r="IS124" s="41"/>
      <c r="IT124" s="41"/>
      <c r="IU124" s="41"/>
      <c r="IV124" s="41"/>
    </row>
    <row r="125" spans="1:256" s="43" customFormat="1">
      <c r="A125" s="41"/>
      <c r="B125" s="41"/>
      <c r="C125" s="41"/>
      <c r="D125" s="41"/>
      <c r="E125" s="41"/>
      <c r="F125" s="41"/>
      <c r="G125" s="41"/>
      <c r="H125" s="41"/>
      <c r="I125" s="41"/>
      <c r="J125" s="41"/>
      <c r="K125" s="41"/>
      <c r="L125" s="41"/>
      <c r="M125" s="41"/>
      <c r="N125" s="42"/>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c r="FJ125" s="41"/>
      <c r="FK125" s="41"/>
      <c r="FL125" s="41"/>
      <c r="FM125" s="41"/>
      <c r="FN125" s="41"/>
      <c r="FO125" s="41"/>
      <c r="FP125" s="41"/>
      <c r="FQ125" s="41"/>
      <c r="FR125" s="41"/>
      <c r="FS125" s="41"/>
      <c r="FT125" s="41"/>
      <c r="FU125" s="41"/>
      <c r="FV125" s="41"/>
      <c r="FW125" s="41"/>
      <c r="FX125" s="41"/>
      <c r="FY125" s="41"/>
      <c r="FZ125" s="41"/>
      <c r="GA125" s="41"/>
      <c r="GB125" s="41"/>
      <c r="GC125" s="41"/>
      <c r="GD125" s="41"/>
      <c r="GE125" s="41"/>
      <c r="GF125" s="41"/>
      <c r="GG125" s="41"/>
      <c r="GH125" s="41"/>
      <c r="GI125" s="41"/>
      <c r="GJ125" s="41"/>
      <c r="GK125" s="41"/>
      <c r="GL125" s="41"/>
      <c r="GM125" s="41"/>
      <c r="GN125" s="41"/>
      <c r="GO125" s="41"/>
      <c r="GP125" s="41"/>
      <c r="GQ125" s="41"/>
      <c r="GR125" s="41"/>
      <c r="GS125" s="41"/>
      <c r="GT125" s="41"/>
      <c r="GU125" s="41"/>
      <c r="GV125" s="41"/>
      <c r="GW125" s="41"/>
      <c r="GX125" s="41"/>
      <c r="GY125" s="41"/>
      <c r="GZ125" s="41"/>
      <c r="HA125" s="41"/>
      <c r="HB125" s="41"/>
      <c r="HC125" s="41"/>
      <c r="HD125" s="41"/>
      <c r="HE125" s="41"/>
      <c r="HF125" s="41"/>
      <c r="HG125" s="41"/>
      <c r="HH125" s="41"/>
      <c r="HI125" s="41"/>
      <c r="HJ125" s="41"/>
      <c r="HK125" s="41"/>
      <c r="HL125" s="41"/>
      <c r="HM125" s="41"/>
      <c r="HN125" s="41"/>
      <c r="HO125" s="41"/>
      <c r="HP125" s="41"/>
      <c r="HQ125" s="41"/>
      <c r="HR125" s="41"/>
      <c r="HS125" s="41"/>
      <c r="HT125" s="41"/>
      <c r="HU125" s="41"/>
      <c r="HV125" s="41"/>
      <c r="HW125" s="41"/>
      <c r="HX125" s="41"/>
      <c r="HY125" s="41"/>
      <c r="HZ125" s="41"/>
      <c r="IA125" s="41"/>
      <c r="IB125" s="41"/>
      <c r="IC125" s="41"/>
      <c r="ID125" s="41"/>
      <c r="IE125" s="41"/>
      <c r="IF125" s="41"/>
      <c r="IG125" s="41"/>
      <c r="IH125" s="41"/>
      <c r="II125" s="41"/>
      <c r="IJ125" s="41"/>
      <c r="IK125" s="41"/>
      <c r="IL125" s="41"/>
      <c r="IM125" s="41"/>
      <c r="IN125" s="41"/>
      <c r="IO125" s="41"/>
      <c r="IP125" s="41"/>
      <c r="IQ125" s="41"/>
      <c r="IR125" s="41"/>
      <c r="IS125" s="41"/>
      <c r="IT125" s="41"/>
      <c r="IU125" s="41"/>
      <c r="IV125" s="41"/>
    </row>
    <row r="126" spans="1:256" s="43" customFormat="1">
      <c r="A126" s="41"/>
      <c r="B126" s="41"/>
      <c r="C126" s="41"/>
      <c r="D126" s="41"/>
      <c r="E126" s="41"/>
      <c r="F126" s="41"/>
      <c r="G126" s="41"/>
      <c r="H126" s="41"/>
      <c r="I126" s="41"/>
      <c r="J126" s="41"/>
      <c r="K126" s="41"/>
      <c r="L126" s="41"/>
      <c r="M126" s="41"/>
      <c r="N126" s="42"/>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41"/>
      <c r="EN126" s="41"/>
      <c r="EO126" s="41"/>
      <c r="EP126" s="41"/>
      <c r="EQ126" s="41"/>
      <c r="ER126" s="41"/>
      <c r="ES126" s="41"/>
      <c r="ET126" s="41"/>
      <c r="EU126" s="41"/>
      <c r="EV126" s="41"/>
      <c r="EW126" s="41"/>
      <c r="EX126" s="41"/>
      <c r="EY126" s="41"/>
      <c r="EZ126" s="41"/>
      <c r="FA126" s="41"/>
      <c r="FB126" s="41"/>
      <c r="FC126" s="41"/>
      <c r="FD126" s="41"/>
      <c r="FE126" s="41"/>
      <c r="FF126" s="41"/>
      <c r="FG126" s="41"/>
      <c r="FH126" s="41"/>
      <c r="FI126" s="41"/>
      <c r="FJ126" s="41"/>
      <c r="FK126" s="41"/>
      <c r="FL126" s="41"/>
      <c r="FM126" s="41"/>
      <c r="FN126" s="41"/>
      <c r="FO126" s="41"/>
      <c r="FP126" s="41"/>
      <c r="FQ126" s="41"/>
      <c r="FR126" s="41"/>
      <c r="FS126" s="41"/>
      <c r="FT126" s="41"/>
      <c r="FU126" s="41"/>
      <c r="FV126" s="41"/>
      <c r="FW126" s="41"/>
      <c r="FX126" s="41"/>
      <c r="FY126" s="41"/>
      <c r="FZ126" s="41"/>
      <c r="GA126" s="41"/>
      <c r="GB126" s="41"/>
      <c r="GC126" s="41"/>
      <c r="GD126" s="41"/>
      <c r="GE126" s="41"/>
      <c r="GF126" s="41"/>
      <c r="GG126" s="41"/>
      <c r="GH126" s="41"/>
      <c r="GI126" s="41"/>
      <c r="GJ126" s="41"/>
      <c r="GK126" s="41"/>
      <c r="GL126" s="41"/>
      <c r="GM126" s="41"/>
      <c r="GN126" s="41"/>
      <c r="GO126" s="41"/>
      <c r="GP126" s="41"/>
      <c r="GQ126" s="41"/>
      <c r="GR126" s="41"/>
      <c r="GS126" s="41"/>
      <c r="GT126" s="41"/>
      <c r="GU126" s="41"/>
      <c r="GV126" s="41"/>
      <c r="GW126" s="41"/>
      <c r="GX126" s="41"/>
      <c r="GY126" s="41"/>
      <c r="GZ126" s="41"/>
      <c r="HA126" s="41"/>
      <c r="HB126" s="41"/>
      <c r="HC126" s="41"/>
      <c r="HD126" s="41"/>
      <c r="HE126" s="41"/>
      <c r="HF126" s="41"/>
      <c r="HG126" s="41"/>
      <c r="HH126" s="41"/>
      <c r="HI126" s="41"/>
      <c r="HJ126" s="41"/>
      <c r="HK126" s="41"/>
      <c r="HL126" s="41"/>
      <c r="HM126" s="41"/>
      <c r="HN126" s="41"/>
      <c r="HO126" s="41"/>
      <c r="HP126" s="41"/>
      <c r="HQ126" s="41"/>
      <c r="HR126" s="41"/>
      <c r="HS126" s="41"/>
      <c r="HT126" s="41"/>
      <c r="HU126" s="41"/>
      <c r="HV126" s="41"/>
      <c r="HW126" s="41"/>
      <c r="HX126" s="41"/>
      <c r="HY126" s="41"/>
      <c r="HZ126" s="41"/>
      <c r="IA126" s="41"/>
      <c r="IB126" s="41"/>
      <c r="IC126" s="41"/>
      <c r="ID126" s="41"/>
      <c r="IE126" s="41"/>
      <c r="IF126" s="41"/>
      <c r="IG126" s="41"/>
      <c r="IH126" s="41"/>
      <c r="II126" s="41"/>
      <c r="IJ126" s="41"/>
      <c r="IK126" s="41"/>
      <c r="IL126" s="41"/>
      <c r="IM126" s="41"/>
      <c r="IN126" s="41"/>
      <c r="IO126" s="41"/>
      <c r="IP126" s="41"/>
      <c r="IQ126" s="41"/>
      <c r="IR126" s="41"/>
      <c r="IS126" s="41"/>
      <c r="IT126" s="41"/>
      <c r="IU126" s="41"/>
      <c r="IV126" s="41"/>
    </row>
    <row r="127" spans="1:256" s="43" customFormat="1">
      <c r="A127" s="41"/>
      <c r="B127" s="41"/>
      <c r="C127" s="41"/>
      <c r="D127" s="41"/>
      <c r="E127" s="41"/>
      <c r="F127" s="41"/>
      <c r="G127" s="41"/>
      <c r="H127" s="41"/>
      <c r="I127" s="41"/>
      <c r="J127" s="41"/>
      <c r="K127" s="41"/>
      <c r="L127" s="41"/>
      <c r="M127" s="41"/>
      <c r="N127" s="42"/>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c r="EL127" s="41"/>
      <c r="EM127" s="41"/>
      <c r="EN127" s="41"/>
      <c r="EO127" s="41"/>
      <c r="EP127" s="41"/>
      <c r="EQ127" s="41"/>
      <c r="ER127" s="41"/>
      <c r="ES127" s="41"/>
      <c r="ET127" s="41"/>
      <c r="EU127" s="41"/>
      <c r="EV127" s="41"/>
      <c r="EW127" s="41"/>
      <c r="EX127" s="41"/>
      <c r="EY127" s="41"/>
      <c r="EZ127" s="41"/>
      <c r="FA127" s="41"/>
      <c r="FB127" s="41"/>
      <c r="FC127" s="41"/>
      <c r="FD127" s="41"/>
      <c r="FE127" s="41"/>
      <c r="FF127" s="41"/>
      <c r="FG127" s="41"/>
      <c r="FH127" s="41"/>
      <c r="FI127" s="41"/>
      <c r="FJ127" s="41"/>
      <c r="FK127" s="41"/>
      <c r="FL127" s="41"/>
      <c r="FM127" s="41"/>
      <c r="FN127" s="41"/>
      <c r="FO127" s="41"/>
      <c r="FP127" s="41"/>
      <c r="FQ127" s="41"/>
      <c r="FR127" s="41"/>
      <c r="FS127" s="41"/>
      <c r="FT127" s="41"/>
      <c r="FU127" s="41"/>
      <c r="FV127" s="41"/>
      <c r="FW127" s="41"/>
      <c r="FX127" s="41"/>
      <c r="FY127" s="41"/>
      <c r="FZ127" s="41"/>
      <c r="GA127" s="41"/>
      <c r="GB127" s="41"/>
      <c r="GC127" s="41"/>
      <c r="GD127" s="41"/>
      <c r="GE127" s="41"/>
      <c r="GF127" s="41"/>
      <c r="GG127" s="41"/>
      <c r="GH127" s="41"/>
      <c r="GI127" s="41"/>
      <c r="GJ127" s="41"/>
      <c r="GK127" s="41"/>
      <c r="GL127" s="41"/>
      <c r="GM127" s="41"/>
      <c r="GN127" s="41"/>
      <c r="GO127" s="41"/>
      <c r="GP127" s="41"/>
      <c r="GQ127" s="41"/>
      <c r="GR127" s="41"/>
      <c r="GS127" s="41"/>
      <c r="GT127" s="41"/>
      <c r="GU127" s="41"/>
      <c r="GV127" s="41"/>
      <c r="GW127" s="41"/>
      <c r="GX127" s="41"/>
      <c r="GY127" s="41"/>
      <c r="GZ127" s="41"/>
      <c r="HA127" s="41"/>
      <c r="HB127" s="41"/>
      <c r="HC127" s="41"/>
      <c r="HD127" s="41"/>
      <c r="HE127" s="41"/>
      <c r="HF127" s="41"/>
      <c r="HG127" s="41"/>
      <c r="HH127" s="41"/>
      <c r="HI127" s="41"/>
      <c r="HJ127" s="41"/>
      <c r="HK127" s="41"/>
      <c r="HL127" s="41"/>
      <c r="HM127" s="41"/>
      <c r="HN127" s="41"/>
      <c r="HO127" s="41"/>
      <c r="HP127" s="41"/>
      <c r="HQ127" s="41"/>
      <c r="HR127" s="41"/>
      <c r="HS127" s="41"/>
      <c r="HT127" s="41"/>
      <c r="HU127" s="41"/>
      <c r="HV127" s="41"/>
      <c r="HW127" s="41"/>
      <c r="HX127" s="41"/>
      <c r="HY127" s="41"/>
      <c r="HZ127" s="41"/>
      <c r="IA127" s="41"/>
      <c r="IB127" s="41"/>
      <c r="IC127" s="41"/>
      <c r="ID127" s="41"/>
      <c r="IE127" s="41"/>
      <c r="IF127" s="41"/>
      <c r="IG127" s="41"/>
      <c r="IH127" s="41"/>
      <c r="II127" s="41"/>
      <c r="IJ127" s="41"/>
      <c r="IK127" s="41"/>
      <c r="IL127" s="41"/>
      <c r="IM127" s="41"/>
      <c r="IN127" s="41"/>
      <c r="IO127" s="41"/>
      <c r="IP127" s="41"/>
      <c r="IQ127" s="41"/>
      <c r="IR127" s="41"/>
      <c r="IS127" s="41"/>
      <c r="IT127" s="41"/>
      <c r="IU127" s="41"/>
      <c r="IV127" s="41"/>
    </row>
    <row r="128" spans="1:256" s="43" customFormat="1">
      <c r="A128" s="41"/>
      <c r="B128" s="41"/>
      <c r="C128" s="41"/>
      <c r="D128" s="41"/>
      <c r="E128" s="41"/>
      <c r="F128" s="41"/>
      <c r="G128" s="41"/>
      <c r="H128" s="41"/>
      <c r="I128" s="41"/>
      <c r="J128" s="41"/>
      <c r="K128" s="41"/>
      <c r="L128" s="41"/>
      <c r="M128" s="41"/>
      <c r="N128" s="42"/>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c r="EU128" s="41"/>
      <c r="EV128" s="41"/>
      <c r="EW128" s="41"/>
      <c r="EX128" s="41"/>
      <c r="EY128" s="41"/>
      <c r="EZ128" s="41"/>
      <c r="FA128" s="41"/>
      <c r="FB128" s="41"/>
      <c r="FC128" s="41"/>
      <c r="FD128" s="41"/>
      <c r="FE128" s="41"/>
      <c r="FF128" s="41"/>
      <c r="FG128" s="41"/>
      <c r="FH128" s="41"/>
      <c r="FI128" s="41"/>
      <c r="FJ128" s="41"/>
      <c r="FK128" s="41"/>
      <c r="FL128" s="41"/>
      <c r="FM128" s="41"/>
      <c r="FN128" s="41"/>
      <c r="FO128" s="41"/>
      <c r="FP128" s="41"/>
      <c r="FQ128" s="41"/>
      <c r="FR128" s="41"/>
      <c r="FS128" s="41"/>
      <c r="FT128" s="41"/>
      <c r="FU128" s="41"/>
      <c r="FV128" s="41"/>
      <c r="FW128" s="41"/>
      <c r="FX128" s="41"/>
      <c r="FY128" s="41"/>
      <c r="FZ128" s="41"/>
      <c r="GA128" s="41"/>
      <c r="GB128" s="41"/>
      <c r="GC128" s="41"/>
      <c r="GD128" s="41"/>
      <c r="GE128" s="41"/>
      <c r="GF128" s="41"/>
      <c r="GG128" s="41"/>
      <c r="GH128" s="41"/>
      <c r="GI128" s="41"/>
      <c r="GJ128" s="41"/>
      <c r="GK128" s="41"/>
      <c r="GL128" s="41"/>
      <c r="GM128" s="41"/>
      <c r="GN128" s="41"/>
      <c r="GO128" s="41"/>
      <c r="GP128" s="41"/>
      <c r="GQ128" s="41"/>
      <c r="GR128" s="41"/>
      <c r="GS128" s="41"/>
      <c r="GT128" s="41"/>
      <c r="GU128" s="41"/>
      <c r="GV128" s="41"/>
      <c r="GW128" s="41"/>
      <c r="GX128" s="41"/>
      <c r="GY128" s="41"/>
      <c r="GZ128" s="41"/>
      <c r="HA128" s="41"/>
      <c r="HB128" s="41"/>
      <c r="HC128" s="41"/>
      <c r="HD128" s="41"/>
      <c r="HE128" s="41"/>
      <c r="HF128" s="41"/>
      <c r="HG128" s="41"/>
      <c r="HH128" s="41"/>
      <c r="HI128" s="41"/>
      <c r="HJ128" s="41"/>
      <c r="HK128" s="41"/>
      <c r="HL128" s="41"/>
      <c r="HM128" s="41"/>
      <c r="HN128" s="41"/>
      <c r="HO128" s="41"/>
      <c r="HP128" s="41"/>
      <c r="HQ128" s="41"/>
      <c r="HR128" s="41"/>
      <c r="HS128" s="41"/>
      <c r="HT128" s="41"/>
      <c r="HU128" s="41"/>
      <c r="HV128" s="41"/>
      <c r="HW128" s="41"/>
      <c r="HX128" s="41"/>
      <c r="HY128" s="41"/>
      <c r="HZ128" s="41"/>
      <c r="IA128" s="41"/>
      <c r="IB128" s="41"/>
      <c r="IC128" s="41"/>
      <c r="ID128" s="41"/>
      <c r="IE128" s="41"/>
      <c r="IF128" s="41"/>
      <c r="IG128" s="41"/>
      <c r="IH128" s="41"/>
      <c r="II128" s="41"/>
      <c r="IJ128" s="41"/>
      <c r="IK128" s="41"/>
      <c r="IL128" s="41"/>
      <c r="IM128" s="41"/>
      <c r="IN128" s="41"/>
      <c r="IO128" s="41"/>
      <c r="IP128" s="41"/>
      <c r="IQ128" s="41"/>
      <c r="IR128" s="41"/>
      <c r="IS128" s="41"/>
      <c r="IT128" s="41"/>
      <c r="IU128" s="41"/>
      <c r="IV128" s="41"/>
    </row>
    <row r="129" spans="1:256" s="43" customFormat="1">
      <c r="A129" s="41"/>
      <c r="B129" s="41"/>
      <c r="C129" s="41"/>
      <c r="D129" s="41"/>
      <c r="E129" s="41"/>
      <c r="F129" s="41"/>
      <c r="G129" s="41"/>
      <c r="H129" s="41"/>
      <c r="I129" s="41"/>
      <c r="J129" s="41"/>
      <c r="K129" s="41"/>
      <c r="L129" s="41"/>
      <c r="M129" s="41"/>
      <c r="N129" s="42"/>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c r="EX129" s="41"/>
      <c r="EY129" s="41"/>
      <c r="EZ129" s="41"/>
      <c r="FA129" s="41"/>
      <c r="FB129" s="41"/>
      <c r="FC129" s="41"/>
      <c r="FD129" s="41"/>
      <c r="FE129" s="41"/>
      <c r="FF129" s="41"/>
      <c r="FG129" s="41"/>
      <c r="FH129" s="41"/>
      <c r="FI129" s="41"/>
      <c r="FJ129" s="41"/>
      <c r="FK129" s="41"/>
      <c r="FL129" s="41"/>
      <c r="FM129" s="41"/>
      <c r="FN129" s="41"/>
      <c r="FO129" s="41"/>
      <c r="FP129" s="41"/>
      <c r="FQ129" s="41"/>
      <c r="FR129" s="41"/>
      <c r="FS129" s="41"/>
      <c r="FT129" s="41"/>
      <c r="FU129" s="41"/>
      <c r="FV129" s="41"/>
      <c r="FW129" s="41"/>
      <c r="FX129" s="41"/>
      <c r="FY129" s="41"/>
      <c r="FZ129" s="41"/>
      <c r="GA129" s="41"/>
      <c r="GB129" s="41"/>
      <c r="GC129" s="41"/>
      <c r="GD129" s="41"/>
      <c r="GE129" s="41"/>
      <c r="GF129" s="41"/>
      <c r="GG129" s="41"/>
      <c r="GH129" s="41"/>
      <c r="GI129" s="41"/>
      <c r="GJ129" s="41"/>
      <c r="GK129" s="41"/>
      <c r="GL129" s="41"/>
      <c r="GM129" s="41"/>
      <c r="GN129" s="41"/>
      <c r="GO129" s="41"/>
      <c r="GP129" s="41"/>
      <c r="GQ129" s="41"/>
      <c r="GR129" s="41"/>
      <c r="GS129" s="41"/>
      <c r="GT129" s="41"/>
      <c r="GU129" s="41"/>
      <c r="GV129" s="41"/>
      <c r="GW129" s="41"/>
      <c r="GX129" s="41"/>
      <c r="GY129" s="41"/>
      <c r="GZ129" s="41"/>
      <c r="HA129" s="41"/>
      <c r="HB129" s="41"/>
      <c r="HC129" s="41"/>
      <c r="HD129" s="41"/>
      <c r="HE129" s="41"/>
      <c r="HF129" s="41"/>
      <c r="HG129" s="41"/>
      <c r="HH129" s="41"/>
      <c r="HI129" s="41"/>
      <c r="HJ129" s="41"/>
      <c r="HK129" s="41"/>
      <c r="HL129" s="41"/>
      <c r="HM129" s="41"/>
      <c r="HN129" s="41"/>
      <c r="HO129" s="41"/>
      <c r="HP129" s="41"/>
      <c r="HQ129" s="41"/>
      <c r="HR129" s="41"/>
      <c r="HS129" s="41"/>
      <c r="HT129" s="41"/>
      <c r="HU129" s="41"/>
      <c r="HV129" s="41"/>
      <c r="HW129" s="41"/>
      <c r="HX129" s="41"/>
      <c r="HY129" s="41"/>
      <c r="HZ129" s="41"/>
      <c r="IA129" s="41"/>
      <c r="IB129" s="41"/>
      <c r="IC129" s="41"/>
      <c r="ID129" s="41"/>
      <c r="IE129" s="41"/>
      <c r="IF129" s="41"/>
      <c r="IG129" s="41"/>
      <c r="IH129" s="41"/>
      <c r="II129" s="41"/>
      <c r="IJ129" s="41"/>
      <c r="IK129" s="41"/>
      <c r="IL129" s="41"/>
      <c r="IM129" s="41"/>
      <c r="IN129" s="41"/>
      <c r="IO129" s="41"/>
      <c r="IP129" s="41"/>
      <c r="IQ129" s="41"/>
      <c r="IR129" s="41"/>
      <c r="IS129" s="41"/>
      <c r="IT129" s="41"/>
      <c r="IU129" s="41"/>
      <c r="IV129" s="41"/>
    </row>
    <row r="130" spans="1:256" s="43" customFormat="1">
      <c r="A130" s="41"/>
      <c r="B130" s="41"/>
      <c r="C130" s="41"/>
      <c r="D130" s="41"/>
      <c r="E130" s="41"/>
      <c r="F130" s="41"/>
      <c r="G130" s="41"/>
      <c r="H130" s="41"/>
      <c r="I130" s="41"/>
      <c r="J130" s="41"/>
      <c r="K130" s="41"/>
      <c r="L130" s="41"/>
      <c r="M130" s="41"/>
      <c r="N130" s="42"/>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c r="EB130" s="41"/>
      <c r="EC130" s="41"/>
      <c r="ED130" s="41"/>
      <c r="EE130" s="41"/>
      <c r="EF130" s="41"/>
      <c r="EG130" s="41"/>
      <c r="EH130" s="41"/>
      <c r="EI130" s="41"/>
      <c r="EJ130" s="41"/>
      <c r="EK130" s="41"/>
      <c r="EL130" s="41"/>
      <c r="EM130" s="41"/>
      <c r="EN130" s="41"/>
      <c r="EO130" s="41"/>
      <c r="EP130" s="41"/>
      <c r="EQ130" s="41"/>
      <c r="ER130" s="41"/>
      <c r="ES130" s="41"/>
      <c r="ET130" s="41"/>
      <c r="EU130" s="41"/>
      <c r="EV130" s="41"/>
      <c r="EW130" s="41"/>
      <c r="EX130" s="41"/>
      <c r="EY130" s="41"/>
      <c r="EZ130" s="41"/>
      <c r="FA130" s="41"/>
      <c r="FB130" s="41"/>
      <c r="FC130" s="41"/>
      <c r="FD130" s="41"/>
      <c r="FE130" s="41"/>
      <c r="FF130" s="41"/>
      <c r="FG130" s="41"/>
      <c r="FH130" s="41"/>
      <c r="FI130" s="41"/>
      <c r="FJ130" s="41"/>
      <c r="FK130" s="41"/>
      <c r="FL130" s="41"/>
      <c r="FM130" s="41"/>
      <c r="FN130" s="41"/>
      <c r="FO130" s="41"/>
      <c r="FP130" s="41"/>
      <c r="FQ130" s="41"/>
      <c r="FR130" s="41"/>
      <c r="FS130" s="41"/>
      <c r="FT130" s="41"/>
      <c r="FU130" s="41"/>
      <c r="FV130" s="41"/>
      <c r="FW130" s="41"/>
      <c r="FX130" s="41"/>
      <c r="FY130" s="41"/>
      <c r="FZ130" s="41"/>
      <c r="GA130" s="41"/>
      <c r="GB130" s="41"/>
      <c r="GC130" s="41"/>
      <c r="GD130" s="41"/>
      <c r="GE130" s="41"/>
      <c r="GF130" s="41"/>
      <c r="GG130" s="41"/>
      <c r="GH130" s="41"/>
      <c r="GI130" s="41"/>
      <c r="GJ130" s="41"/>
      <c r="GK130" s="41"/>
      <c r="GL130" s="41"/>
      <c r="GM130" s="41"/>
      <c r="GN130" s="41"/>
      <c r="GO130" s="41"/>
      <c r="GP130" s="41"/>
      <c r="GQ130" s="41"/>
      <c r="GR130" s="41"/>
      <c r="GS130" s="41"/>
      <c r="GT130" s="41"/>
      <c r="GU130" s="41"/>
      <c r="GV130" s="41"/>
      <c r="GW130" s="41"/>
      <c r="GX130" s="41"/>
      <c r="GY130" s="41"/>
      <c r="GZ130" s="41"/>
      <c r="HA130" s="41"/>
      <c r="HB130" s="41"/>
      <c r="HC130" s="41"/>
      <c r="HD130" s="41"/>
      <c r="HE130" s="41"/>
      <c r="HF130" s="41"/>
      <c r="HG130" s="41"/>
      <c r="HH130" s="41"/>
      <c r="HI130" s="41"/>
      <c r="HJ130" s="41"/>
      <c r="HK130" s="41"/>
      <c r="HL130" s="41"/>
      <c r="HM130" s="41"/>
      <c r="HN130" s="41"/>
      <c r="HO130" s="41"/>
      <c r="HP130" s="41"/>
      <c r="HQ130" s="41"/>
      <c r="HR130" s="41"/>
      <c r="HS130" s="41"/>
      <c r="HT130" s="41"/>
      <c r="HU130" s="41"/>
      <c r="HV130" s="41"/>
      <c r="HW130" s="41"/>
      <c r="HX130" s="41"/>
      <c r="HY130" s="41"/>
      <c r="HZ130" s="41"/>
      <c r="IA130" s="41"/>
      <c r="IB130" s="41"/>
      <c r="IC130" s="41"/>
      <c r="ID130" s="41"/>
      <c r="IE130" s="41"/>
      <c r="IF130" s="41"/>
      <c r="IG130" s="41"/>
      <c r="IH130" s="41"/>
      <c r="II130" s="41"/>
      <c r="IJ130" s="41"/>
      <c r="IK130" s="41"/>
      <c r="IL130" s="41"/>
      <c r="IM130" s="41"/>
      <c r="IN130" s="41"/>
      <c r="IO130" s="41"/>
      <c r="IP130" s="41"/>
      <c r="IQ130" s="41"/>
      <c r="IR130" s="41"/>
      <c r="IS130" s="41"/>
      <c r="IT130" s="41"/>
      <c r="IU130" s="41"/>
      <c r="IV130" s="41"/>
    </row>
    <row r="131" spans="1:256" s="43" customFormat="1">
      <c r="A131" s="41"/>
      <c r="B131" s="41"/>
      <c r="C131" s="41"/>
      <c r="D131" s="41"/>
      <c r="E131" s="41"/>
      <c r="F131" s="41"/>
      <c r="G131" s="41"/>
      <c r="H131" s="41"/>
      <c r="I131" s="41"/>
      <c r="J131" s="41"/>
      <c r="K131" s="41"/>
      <c r="L131" s="41"/>
      <c r="M131" s="41"/>
      <c r="N131" s="42"/>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c r="DS131" s="41"/>
      <c r="DT131" s="41"/>
      <c r="DU131" s="41"/>
      <c r="DV131" s="41"/>
      <c r="DW131" s="41"/>
      <c r="DX131" s="41"/>
      <c r="DY131" s="41"/>
      <c r="DZ131" s="41"/>
      <c r="EA131" s="41"/>
      <c r="EB131" s="41"/>
      <c r="EC131" s="41"/>
      <c r="ED131" s="41"/>
      <c r="EE131" s="41"/>
      <c r="EF131" s="41"/>
      <c r="EG131" s="41"/>
      <c r="EH131" s="41"/>
      <c r="EI131" s="41"/>
      <c r="EJ131" s="41"/>
      <c r="EK131" s="41"/>
      <c r="EL131" s="41"/>
      <c r="EM131" s="41"/>
      <c r="EN131" s="41"/>
      <c r="EO131" s="41"/>
      <c r="EP131" s="41"/>
      <c r="EQ131" s="41"/>
      <c r="ER131" s="41"/>
      <c r="ES131" s="41"/>
      <c r="ET131" s="41"/>
      <c r="EU131" s="41"/>
      <c r="EV131" s="41"/>
      <c r="EW131" s="41"/>
      <c r="EX131" s="41"/>
      <c r="EY131" s="41"/>
      <c r="EZ131" s="41"/>
      <c r="FA131" s="41"/>
      <c r="FB131" s="41"/>
      <c r="FC131" s="41"/>
      <c r="FD131" s="41"/>
      <c r="FE131" s="41"/>
      <c r="FF131" s="41"/>
      <c r="FG131" s="41"/>
      <c r="FH131" s="41"/>
      <c r="FI131" s="41"/>
      <c r="FJ131" s="41"/>
      <c r="FK131" s="41"/>
      <c r="FL131" s="41"/>
      <c r="FM131" s="41"/>
      <c r="FN131" s="41"/>
      <c r="FO131" s="41"/>
      <c r="FP131" s="41"/>
      <c r="FQ131" s="41"/>
      <c r="FR131" s="41"/>
      <c r="FS131" s="41"/>
      <c r="FT131" s="41"/>
      <c r="FU131" s="41"/>
      <c r="FV131" s="41"/>
      <c r="FW131" s="41"/>
      <c r="FX131" s="41"/>
      <c r="FY131" s="41"/>
      <c r="FZ131" s="41"/>
      <c r="GA131" s="41"/>
      <c r="GB131" s="41"/>
      <c r="GC131" s="41"/>
      <c r="GD131" s="41"/>
      <c r="GE131" s="41"/>
      <c r="GF131" s="41"/>
      <c r="GG131" s="41"/>
      <c r="GH131" s="41"/>
      <c r="GI131" s="41"/>
      <c r="GJ131" s="41"/>
      <c r="GK131" s="41"/>
      <c r="GL131" s="41"/>
      <c r="GM131" s="41"/>
      <c r="GN131" s="41"/>
      <c r="GO131" s="41"/>
      <c r="GP131" s="41"/>
      <c r="GQ131" s="41"/>
      <c r="GR131" s="41"/>
      <c r="GS131" s="41"/>
      <c r="GT131" s="41"/>
      <c r="GU131" s="41"/>
      <c r="GV131" s="41"/>
      <c r="GW131" s="41"/>
      <c r="GX131" s="41"/>
      <c r="GY131" s="41"/>
      <c r="GZ131" s="41"/>
      <c r="HA131" s="41"/>
      <c r="HB131" s="41"/>
      <c r="HC131" s="41"/>
      <c r="HD131" s="41"/>
      <c r="HE131" s="41"/>
      <c r="HF131" s="41"/>
      <c r="HG131" s="41"/>
      <c r="HH131" s="41"/>
      <c r="HI131" s="41"/>
      <c r="HJ131" s="41"/>
      <c r="HK131" s="41"/>
      <c r="HL131" s="41"/>
      <c r="HM131" s="41"/>
      <c r="HN131" s="41"/>
      <c r="HO131" s="41"/>
      <c r="HP131" s="41"/>
      <c r="HQ131" s="41"/>
      <c r="HR131" s="41"/>
      <c r="HS131" s="41"/>
      <c r="HT131" s="41"/>
      <c r="HU131" s="41"/>
      <c r="HV131" s="41"/>
      <c r="HW131" s="41"/>
      <c r="HX131" s="41"/>
      <c r="HY131" s="41"/>
      <c r="HZ131" s="41"/>
      <c r="IA131" s="41"/>
      <c r="IB131" s="41"/>
      <c r="IC131" s="41"/>
      <c r="ID131" s="41"/>
      <c r="IE131" s="41"/>
      <c r="IF131" s="41"/>
      <c r="IG131" s="41"/>
      <c r="IH131" s="41"/>
      <c r="II131" s="41"/>
      <c r="IJ131" s="41"/>
      <c r="IK131" s="41"/>
      <c r="IL131" s="41"/>
      <c r="IM131" s="41"/>
      <c r="IN131" s="41"/>
      <c r="IO131" s="41"/>
      <c r="IP131" s="41"/>
      <c r="IQ131" s="41"/>
      <c r="IR131" s="41"/>
      <c r="IS131" s="41"/>
      <c r="IT131" s="41"/>
      <c r="IU131" s="41"/>
      <c r="IV131" s="41"/>
    </row>
    <row r="132" spans="1:256" s="43" customFormat="1">
      <c r="A132" s="41"/>
      <c r="B132" s="41"/>
      <c r="C132" s="41"/>
      <c r="D132" s="41"/>
      <c r="E132" s="41"/>
      <c r="F132" s="41"/>
      <c r="G132" s="41"/>
      <c r="H132" s="41"/>
      <c r="I132" s="41"/>
      <c r="J132" s="41"/>
      <c r="K132" s="41"/>
      <c r="L132" s="41"/>
      <c r="M132" s="41"/>
      <c r="N132" s="42"/>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41"/>
      <c r="DJ132" s="41"/>
      <c r="DK132" s="41"/>
      <c r="DL132" s="41"/>
      <c r="DM132" s="41"/>
      <c r="DN132" s="41"/>
      <c r="DO132" s="41"/>
      <c r="DP132" s="41"/>
      <c r="DQ132" s="41"/>
      <c r="DR132" s="41"/>
      <c r="DS132" s="41"/>
      <c r="DT132" s="41"/>
      <c r="DU132" s="41"/>
      <c r="DV132" s="41"/>
      <c r="DW132" s="41"/>
      <c r="DX132" s="41"/>
      <c r="DY132" s="41"/>
      <c r="DZ132" s="41"/>
      <c r="EA132" s="41"/>
      <c r="EB132" s="41"/>
      <c r="EC132" s="41"/>
      <c r="ED132" s="41"/>
      <c r="EE132" s="41"/>
      <c r="EF132" s="41"/>
      <c r="EG132" s="41"/>
      <c r="EH132" s="41"/>
      <c r="EI132" s="41"/>
      <c r="EJ132" s="41"/>
      <c r="EK132" s="41"/>
      <c r="EL132" s="41"/>
      <c r="EM132" s="41"/>
      <c r="EN132" s="41"/>
      <c r="EO132" s="41"/>
      <c r="EP132" s="41"/>
      <c r="EQ132" s="41"/>
      <c r="ER132" s="41"/>
      <c r="ES132" s="41"/>
      <c r="ET132" s="41"/>
      <c r="EU132" s="41"/>
      <c r="EV132" s="41"/>
      <c r="EW132" s="41"/>
      <c r="EX132" s="41"/>
      <c r="EY132" s="41"/>
      <c r="EZ132" s="41"/>
      <c r="FA132" s="41"/>
      <c r="FB132" s="41"/>
      <c r="FC132" s="41"/>
      <c r="FD132" s="41"/>
      <c r="FE132" s="41"/>
      <c r="FF132" s="41"/>
      <c r="FG132" s="41"/>
      <c r="FH132" s="41"/>
      <c r="FI132" s="41"/>
      <c r="FJ132" s="41"/>
      <c r="FK132" s="41"/>
      <c r="FL132" s="41"/>
      <c r="FM132" s="41"/>
      <c r="FN132" s="41"/>
      <c r="FO132" s="41"/>
      <c r="FP132" s="41"/>
      <c r="FQ132" s="41"/>
      <c r="FR132" s="41"/>
      <c r="FS132" s="41"/>
      <c r="FT132" s="41"/>
      <c r="FU132" s="41"/>
      <c r="FV132" s="41"/>
      <c r="FW132" s="41"/>
      <c r="FX132" s="41"/>
      <c r="FY132" s="41"/>
      <c r="FZ132" s="41"/>
      <c r="GA132" s="41"/>
      <c r="GB132" s="41"/>
      <c r="GC132" s="41"/>
      <c r="GD132" s="41"/>
      <c r="GE132" s="41"/>
      <c r="GF132" s="41"/>
      <c r="GG132" s="41"/>
      <c r="GH132" s="41"/>
      <c r="GI132" s="41"/>
      <c r="GJ132" s="41"/>
      <c r="GK132" s="41"/>
      <c r="GL132" s="41"/>
      <c r="GM132" s="41"/>
      <c r="GN132" s="41"/>
      <c r="GO132" s="41"/>
      <c r="GP132" s="41"/>
      <c r="GQ132" s="41"/>
      <c r="GR132" s="41"/>
      <c r="GS132" s="41"/>
      <c r="GT132" s="41"/>
      <c r="GU132" s="41"/>
      <c r="GV132" s="41"/>
      <c r="GW132" s="41"/>
      <c r="GX132" s="41"/>
      <c r="GY132" s="41"/>
      <c r="GZ132" s="41"/>
      <c r="HA132" s="41"/>
      <c r="HB132" s="41"/>
      <c r="HC132" s="41"/>
      <c r="HD132" s="41"/>
      <c r="HE132" s="41"/>
      <c r="HF132" s="41"/>
      <c r="HG132" s="41"/>
      <c r="HH132" s="41"/>
      <c r="HI132" s="41"/>
      <c r="HJ132" s="41"/>
      <c r="HK132" s="41"/>
      <c r="HL132" s="41"/>
      <c r="HM132" s="41"/>
      <c r="HN132" s="41"/>
      <c r="HO132" s="41"/>
      <c r="HP132" s="41"/>
      <c r="HQ132" s="41"/>
      <c r="HR132" s="41"/>
      <c r="HS132" s="41"/>
      <c r="HT132" s="41"/>
      <c r="HU132" s="41"/>
      <c r="HV132" s="41"/>
      <c r="HW132" s="41"/>
      <c r="HX132" s="41"/>
      <c r="HY132" s="41"/>
      <c r="HZ132" s="41"/>
      <c r="IA132" s="41"/>
      <c r="IB132" s="41"/>
      <c r="IC132" s="41"/>
      <c r="ID132" s="41"/>
      <c r="IE132" s="41"/>
      <c r="IF132" s="41"/>
      <c r="IG132" s="41"/>
      <c r="IH132" s="41"/>
      <c r="II132" s="41"/>
      <c r="IJ132" s="41"/>
      <c r="IK132" s="41"/>
      <c r="IL132" s="41"/>
      <c r="IM132" s="41"/>
      <c r="IN132" s="41"/>
      <c r="IO132" s="41"/>
      <c r="IP132" s="41"/>
      <c r="IQ132" s="41"/>
      <c r="IR132" s="41"/>
      <c r="IS132" s="41"/>
      <c r="IT132" s="41"/>
      <c r="IU132" s="41"/>
      <c r="IV132" s="41"/>
    </row>
    <row r="133" spans="1:256" s="43" customFormat="1">
      <c r="A133" s="41"/>
      <c r="B133" s="41"/>
      <c r="C133" s="41"/>
      <c r="D133" s="41"/>
      <c r="E133" s="41"/>
      <c r="F133" s="41"/>
      <c r="G133" s="41"/>
      <c r="H133" s="41"/>
      <c r="I133" s="41"/>
      <c r="J133" s="41"/>
      <c r="K133" s="41"/>
      <c r="L133" s="41"/>
      <c r="M133" s="41"/>
      <c r="N133" s="42"/>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c r="DS133" s="41"/>
      <c r="DT133" s="41"/>
      <c r="DU133" s="41"/>
      <c r="DV133" s="41"/>
      <c r="DW133" s="41"/>
      <c r="DX133" s="41"/>
      <c r="DY133" s="41"/>
      <c r="DZ133" s="41"/>
      <c r="EA133" s="41"/>
      <c r="EB133" s="41"/>
      <c r="EC133" s="41"/>
      <c r="ED133" s="41"/>
      <c r="EE133" s="41"/>
      <c r="EF133" s="41"/>
      <c r="EG133" s="41"/>
      <c r="EH133" s="41"/>
      <c r="EI133" s="41"/>
      <c r="EJ133" s="41"/>
      <c r="EK133" s="41"/>
      <c r="EL133" s="41"/>
      <c r="EM133" s="41"/>
      <c r="EN133" s="41"/>
      <c r="EO133" s="41"/>
      <c r="EP133" s="41"/>
      <c r="EQ133" s="41"/>
      <c r="ER133" s="41"/>
      <c r="ES133" s="41"/>
      <c r="ET133" s="41"/>
      <c r="EU133" s="41"/>
      <c r="EV133" s="41"/>
      <c r="EW133" s="41"/>
      <c r="EX133" s="41"/>
      <c r="EY133" s="41"/>
      <c r="EZ133" s="41"/>
      <c r="FA133" s="41"/>
      <c r="FB133" s="41"/>
      <c r="FC133" s="41"/>
      <c r="FD133" s="41"/>
      <c r="FE133" s="41"/>
      <c r="FF133" s="41"/>
      <c r="FG133" s="41"/>
      <c r="FH133" s="41"/>
      <c r="FI133" s="41"/>
      <c r="FJ133" s="41"/>
      <c r="FK133" s="41"/>
      <c r="FL133" s="41"/>
      <c r="FM133" s="41"/>
      <c r="FN133" s="41"/>
      <c r="FO133" s="41"/>
      <c r="FP133" s="41"/>
      <c r="FQ133" s="41"/>
      <c r="FR133" s="41"/>
      <c r="FS133" s="41"/>
      <c r="FT133" s="41"/>
      <c r="FU133" s="41"/>
      <c r="FV133" s="41"/>
      <c r="FW133" s="41"/>
      <c r="FX133" s="41"/>
      <c r="FY133" s="41"/>
      <c r="FZ133" s="41"/>
      <c r="GA133" s="41"/>
      <c r="GB133" s="41"/>
      <c r="GC133" s="41"/>
      <c r="GD133" s="41"/>
      <c r="GE133" s="41"/>
      <c r="GF133" s="41"/>
      <c r="GG133" s="41"/>
      <c r="GH133" s="41"/>
      <c r="GI133" s="41"/>
      <c r="GJ133" s="41"/>
      <c r="GK133" s="41"/>
      <c r="GL133" s="41"/>
      <c r="GM133" s="41"/>
      <c r="GN133" s="41"/>
      <c r="GO133" s="41"/>
      <c r="GP133" s="41"/>
      <c r="GQ133" s="41"/>
      <c r="GR133" s="41"/>
      <c r="GS133" s="41"/>
      <c r="GT133" s="41"/>
      <c r="GU133" s="41"/>
      <c r="GV133" s="41"/>
      <c r="GW133" s="41"/>
      <c r="GX133" s="41"/>
      <c r="GY133" s="41"/>
      <c r="GZ133" s="41"/>
      <c r="HA133" s="41"/>
      <c r="HB133" s="41"/>
      <c r="HC133" s="41"/>
      <c r="HD133" s="41"/>
      <c r="HE133" s="41"/>
      <c r="HF133" s="41"/>
      <c r="HG133" s="41"/>
      <c r="HH133" s="41"/>
      <c r="HI133" s="41"/>
      <c r="HJ133" s="41"/>
      <c r="HK133" s="41"/>
      <c r="HL133" s="41"/>
      <c r="HM133" s="41"/>
      <c r="HN133" s="41"/>
      <c r="HO133" s="41"/>
      <c r="HP133" s="41"/>
      <c r="HQ133" s="41"/>
      <c r="HR133" s="41"/>
      <c r="HS133" s="41"/>
      <c r="HT133" s="41"/>
      <c r="HU133" s="41"/>
      <c r="HV133" s="41"/>
      <c r="HW133" s="41"/>
      <c r="HX133" s="41"/>
      <c r="HY133" s="41"/>
      <c r="HZ133" s="41"/>
      <c r="IA133" s="41"/>
      <c r="IB133" s="41"/>
      <c r="IC133" s="41"/>
      <c r="ID133" s="41"/>
      <c r="IE133" s="41"/>
      <c r="IF133" s="41"/>
      <c r="IG133" s="41"/>
      <c r="IH133" s="41"/>
      <c r="II133" s="41"/>
      <c r="IJ133" s="41"/>
      <c r="IK133" s="41"/>
      <c r="IL133" s="41"/>
      <c r="IM133" s="41"/>
      <c r="IN133" s="41"/>
      <c r="IO133" s="41"/>
      <c r="IP133" s="41"/>
      <c r="IQ133" s="41"/>
      <c r="IR133" s="41"/>
      <c r="IS133" s="41"/>
      <c r="IT133" s="41"/>
      <c r="IU133" s="41"/>
      <c r="IV133" s="41"/>
    </row>
    <row r="134" spans="1:256" s="43" customFormat="1">
      <c r="A134" s="41"/>
      <c r="B134" s="41"/>
      <c r="C134" s="41"/>
      <c r="D134" s="41"/>
      <c r="E134" s="41"/>
      <c r="F134" s="41"/>
      <c r="G134" s="41"/>
      <c r="H134" s="41"/>
      <c r="I134" s="41"/>
      <c r="J134" s="41"/>
      <c r="K134" s="41"/>
      <c r="L134" s="41"/>
      <c r="M134" s="41"/>
      <c r="N134" s="42"/>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c r="DS134" s="41"/>
      <c r="DT134" s="41"/>
      <c r="DU134" s="41"/>
      <c r="DV134" s="41"/>
      <c r="DW134" s="41"/>
      <c r="DX134" s="41"/>
      <c r="DY134" s="41"/>
      <c r="DZ134" s="41"/>
      <c r="EA134" s="41"/>
      <c r="EB134" s="41"/>
      <c r="EC134" s="41"/>
      <c r="ED134" s="41"/>
      <c r="EE134" s="41"/>
      <c r="EF134" s="41"/>
      <c r="EG134" s="41"/>
      <c r="EH134" s="41"/>
      <c r="EI134" s="41"/>
      <c r="EJ134" s="41"/>
      <c r="EK134" s="41"/>
      <c r="EL134" s="41"/>
      <c r="EM134" s="41"/>
      <c r="EN134" s="41"/>
      <c r="EO134" s="41"/>
      <c r="EP134" s="41"/>
      <c r="EQ134" s="41"/>
      <c r="ER134" s="41"/>
      <c r="ES134" s="41"/>
      <c r="ET134" s="41"/>
      <c r="EU134" s="41"/>
      <c r="EV134" s="41"/>
      <c r="EW134" s="41"/>
      <c r="EX134" s="41"/>
      <c r="EY134" s="41"/>
      <c r="EZ134" s="41"/>
      <c r="FA134" s="41"/>
      <c r="FB134" s="41"/>
      <c r="FC134" s="41"/>
      <c r="FD134" s="41"/>
      <c r="FE134" s="41"/>
      <c r="FF134" s="41"/>
      <c r="FG134" s="41"/>
      <c r="FH134" s="41"/>
      <c r="FI134" s="41"/>
      <c r="FJ134" s="41"/>
      <c r="FK134" s="41"/>
      <c r="FL134" s="41"/>
      <c r="FM134" s="41"/>
      <c r="FN134" s="41"/>
      <c r="FO134" s="41"/>
      <c r="FP134" s="41"/>
      <c r="FQ134" s="41"/>
      <c r="FR134" s="41"/>
      <c r="FS134" s="41"/>
      <c r="FT134" s="41"/>
      <c r="FU134" s="41"/>
      <c r="FV134" s="41"/>
      <c r="FW134" s="41"/>
      <c r="FX134" s="41"/>
      <c r="FY134" s="41"/>
      <c r="FZ134" s="41"/>
      <c r="GA134" s="41"/>
      <c r="GB134" s="41"/>
      <c r="GC134" s="41"/>
      <c r="GD134" s="41"/>
      <c r="GE134" s="41"/>
      <c r="GF134" s="41"/>
      <c r="GG134" s="41"/>
      <c r="GH134" s="41"/>
      <c r="GI134" s="41"/>
      <c r="GJ134" s="41"/>
      <c r="GK134" s="41"/>
      <c r="GL134" s="41"/>
      <c r="GM134" s="41"/>
      <c r="GN134" s="41"/>
      <c r="GO134" s="41"/>
      <c r="GP134" s="41"/>
      <c r="GQ134" s="41"/>
      <c r="GR134" s="41"/>
      <c r="GS134" s="41"/>
      <c r="GT134" s="41"/>
      <c r="GU134" s="41"/>
      <c r="GV134" s="41"/>
      <c r="GW134" s="41"/>
      <c r="GX134" s="41"/>
      <c r="GY134" s="41"/>
      <c r="GZ134" s="41"/>
      <c r="HA134" s="41"/>
      <c r="HB134" s="41"/>
      <c r="HC134" s="41"/>
      <c r="HD134" s="41"/>
      <c r="HE134" s="41"/>
      <c r="HF134" s="41"/>
      <c r="HG134" s="41"/>
      <c r="HH134" s="41"/>
      <c r="HI134" s="41"/>
      <c r="HJ134" s="41"/>
      <c r="HK134" s="41"/>
      <c r="HL134" s="41"/>
      <c r="HM134" s="41"/>
      <c r="HN134" s="41"/>
      <c r="HO134" s="41"/>
      <c r="HP134" s="41"/>
      <c r="HQ134" s="41"/>
      <c r="HR134" s="41"/>
      <c r="HS134" s="41"/>
      <c r="HT134" s="41"/>
      <c r="HU134" s="41"/>
      <c r="HV134" s="41"/>
      <c r="HW134" s="41"/>
      <c r="HX134" s="41"/>
      <c r="HY134" s="41"/>
      <c r="HZ134" s="41"/>
      <c r="IA134" s="41"/>
      <c r="IB134" s="41"/>
      <c r="IC134" s="41"/>
      <c r="ID134" s="41"/>
      <c r="IE134" s="41"/>
      <c r="IF134" s="41"/>
      <c r="IG134" s="41"/>
      <c r="IH134" s="41"/>
      <c r="II134" s="41"/>
      <c r="IJ134" s="41"/>
      <c r="IK134" s="41"/>
      <c r="IL134" s="41"/>
      <c r="IM134" s="41"/>
      <c r="IN134" s="41"/>
      <c r="IO134" s="41"/>
      <c r="IP134" s="41"/>
      <c r="IQ134" s="41"/>
      <c r="IR134" s="41"/>
      <c r="IS134" s="41"/>
      <c r="IT134" s="41"/>
      <c r="IU134" s="41"/>
      <c r="IV134" s="41"/>
    </row>
    <row r="135" spans="1:256" s="43" customFormat="1">
      <c r="A135" s="41"/>
      <c r="B135" s="41"/>
      <c r="C135" s="41"/>
      <c r="D135" s="41"/>
      <c r="E135" s="41"/>
      <c r="F135" s="41"/>
      <c r="G135" s="41"/>
      <c r="H135" s="41"/>
      <c r="I135" s="41"/>
      <c r="J135" s="41"/>
      <c r="K135" s="41"/>
      <c r="L135" s="41"/>
      <c r="M135" s="41"/>
      <c r="N135" s="42"/>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c r="DO135" s="41"/>
      <c r="DP135" s="41"/>
      <c r="DQ135" s="41"/>
      <c r="DR135" s="41"/>
      <c r="DS135" s="41"/>
      <c r="DT135" s="41"/>
      <c r="DU135" s="41"/>
      <c r="DV135" s="41"/>
      <c r="DW135" s="41"/>
      <c r="DX135" s="41"/>
      <c r="DY135" s="41"/>
      <c r="DZ135" s="41"/>
      <c r="EA135" s="41"/>
      <c r="EB135" s="41"/>
      <c r="EC135" s="41"/>
      <c r="ED135" s="41"/>
      <c r="EE135" s="41"/>
      <c r="EF135" s="41"/>
      <c r="EG135" s="41"/>
      <c r="EH135" s="41"/>
      <c r="EI135" s="41"/>
      <c r="EJ135" s="41"/>
      <c r="EK135" s="41"/>
      <c r="EL135" s="41"/>
      <c r="EM135" s="41"/>
      <c r="EN135" s="41"/>
      <c r="EO135" s="41"/>
      <c r="EP135" s="41"/>
      <c r="EQ135" s="41"/>
      <c r="ER135" s="41"/>
      <c r="ES135" s="41"/>
      <c r="ET135" s="41"/>
      <c r="EU135" s="41"/>
      <c r="EV135" s="41"/>
      <c r="EW135" s="41"/>
      <c r="EX135" s="41"/>
      <c r="EY135" s="41"/>
      <c r="EZ135" s="41"/>
      <c r="FA135" s="41"/>
      <c r="FB135" s="41"/>
      <c r="FC135" s="41"/>
      <c r="FD135" s="41"/>
      <c r="FE135" s="41"/>
      <c r="FF135" s="41"/>
      <c r="FG135" s="41"/>
      <c r="FH135" s="41"/>
      <c r="FI135" s="41"/>
      <c r="FJ135" s="41"/>
      <c r="FK135" s="41"/>
      <c r="FL135" s="41"/>
      <c r="FM135" s="41"/>
      <c r="FN135" s="41"/>
      <c r="FO135" s="41"/>
      <c r="FP135" s="41"/>
      <c r="FQ135" s="41"/>
      <c r="FR135" s="41"/>
      <c r="FS135" s="41"/>
      <c r="FT135" s="41"/>
      <c r="FU135" s="41"/>
      <c r="FV135" s="41"/>
      <c r="FW135" s="41"/>
      <c r="FX135" s="41"/>
      <c r="FY135" s="41"/>
      <c r="FZ135" s="41"/>
      <c r="GA135" s="41"/>
      <c r="GB135" s="41"/>
      <c r="GC135" s="41"/>
      <c r="GD135" s="41"/>
      <c r="GE135" s="41"/>
      <c r="GF135" s="41"/>
      <c r="GG135" s="41"/>
      <c r="GH135" s="41"/>
      <c r="GI135" s="41"/>
      <c r="GJ135" s="41"/>
      <c r="GK135" s="41"/>
      <c r="GL135" s="41"/>
      <c r="GM135" s="41"/>
      <c r="GN135" s="41"/>
      <c r="GO135" s="41"/>
      <c r="GP135" s="41"/>
      <c r="GQ135" s="41"/>
      <c r="GR135" s="41"/>
      <c r="GS135" s="41"/>
      <c r="GT135" s="41"/>
      <c r="GU135" s="41"/>
      <c r="GV135" s="41"/>
      <c r="GW135" s="41"/>
      <c r="GX135" s="41"/>
      <c r="GY135" s="41"/>
      <c r="GZ135" s="41"/>
      <c r="HA135" s="41"/>
      <c r="HB135" s="41"/>
      <c r="HC135" s="41"/>
      <c r="HD135" s="41"/>
      <c r="HE135" s="41"/>
      <c r="HF135" s="41"/>
      <c r="HG135" s="41"/>
      <c r="HH135" s="41"/>
      <c r="HI135" s="41"/>
      <c r="HJ135" s="41"/>
      <c r="HK135" s="41"/>
      <c r="HL135" s="41"/>
      <c r="HM135" s="41"/>
      <c r="HN135" s="41"/>
      <c r="HO135" s="41"/>
      <c r="HP135" s="41"/>
      <c r="HQ135" s="41"/>
      <c r="HR135" s="41"/>
      <c r="HS135" s="41"/>
      <c r="HT135" s="41"/>
      <c r="HU135" s="41"/>
      <c r="HV135" s="41"/>
      <c r="HW135" s="41"/>
      <c r="HX135" s="41"/>
      <c r="HY135" s="41"/>
      <c r="HZ135" s="41"/>
      <c r="IA135" s="41"/>
      <c r="IB135" s="41"/>
      <c r="IC135" s="41"/>
      <c r="ID135" s="41"/>
      <c r="IE135" s="41"/>
      <c r="IF135" s="41"/>
      <c r="IG135" s="41"/>
      <c r="IH135" s="41"/>
      <c r="II135" s="41"/>
      <c r="IJ135" s="41"/>
      <c r="IK135" s="41"/>
      <c r="IL135" s="41"/>
      <c r="IM135" s="41"/>
      <c r="IN135" s="41"/>
      <c r="IO135" s="41"/>
      <c r="IP135" s="41"/>
      <c r="IQ135" s="41"/>
      <c r="IR135" s="41"/>
      <c r="IS135" s="41"/>
      <c r="IT135" s="41"/>
      <c r="IU135" s="41"/>
      <c r="IV135" s="41"/>
    </row>
    <row r="136" spans="1:256" s="43" customFormat="1">
      <c r="A136" s="41"/>
      <c r="B136" s="41"/>
      <c r="C136" s="41"/>
      <c r="D136" s="41"/>
      <c r="E136" s="41"/>
      <c r="F136" s="41"/>
      <c r="G136" s="41"/>
      <c r="H136" s="41"/>
      <c r="I136" s="41"/>
      <c r="J136" s="41"/>
      <c r="K136" s="41"/>
      <c r="L136" s="41"/>
      <c r="M136" s="41"/>
      <c r="N136" s="42"/>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c r="EU136" s="41"/>
      <c r="EV136" s="41"/>
      <c r="EW136" s="41"/>
      <c r="EX136" s="41"/>
      <c r="EY136" s="41"/>
      <c r="EZ136" s="41"/>
      <c r="FA136" s="41"/>
      <c r="FB136" s="41"/>
      <c r="FC136" s="41"/>
      <c r="FD136" s="41"/>
      <c r="FE136" s="41"/>
      <c r="FF136" s="41"/>
      <c r="FG136" s="41"/>
      <c r="FH136" s="41"/>
      <c r="FI136" s="41"/>
      <c r="FJ136" s="41"/>
      <c r="FK136" s="41"/>
      <c r="FL136" s="41"/>
      <c r="FM136" s="41"/>
      <c r="FN136" s="41"/>
      <c r="FO136" s="41"/>
      <c r="FP136" s="41"/>
      <c r="FQ136" s="41"/>
      <c r="FR136" s="41"/>
      <c r="FS136" s="41"/>
      <c r="FT136" s="41"/>
      <c r="FU136" s="41"/>
      <c r="FV136" s="41"/>
      <c r="FW136" s="41"/>
      <c r="FX136" s="41"/>
      <c r="FY136" s="41"/>
      <c r="FZ136" s="41"/>
      <c r="GA136" s="41"/>
      <c r="GB136" s="41"/>
      <c r="GC136" s="41"/>
      <c r="GD136" s="41"/>
      <c r="GE136" s="41"/>
      <c r="GF136" s="41"/>
      <c r="GG136" s="41"/>
      <c r="GH136" s="41"/>
      <c r="GI136" s="41"/>
      <c r="GJ136" s="41"/>
      <c r="GK136" s="41"/>
      <c r="GL136" s="41"/>
      <c r="GM136" s="41"/>
      <c r="GN136" s="41"/>
      <c r="GO136" s="41"/>
      <c r="GP136" s="41"/>
      <c r="GQ136" s="41"/>
      <c r="GR136" s="41"/>
      <c r="GS136" s="41"/>
      <c r="GT136" s="41"/>
      <c r="GU136" s="41"/>
      <c r="GV136" s="41"/>
      <c r="GW136" s="41"/>
      <c r="GX136" s="41"/>
      <c r="GY136" s="41"/>
      <c r="GZ136" s="41"/>
      <c r="HA136" s="41"/>
      <c r="HB136" s="41"/>
      <c r="HC136" s="41"/>
      <c r="HD136" s="41"/>
      <c r="HE136" s="41"/>
      <c r="HF136" s="41"/>
      <c r="HG136" s="41"/>
      <c r="HH136" s="41"/>
      <c r="HI136" s="41"/>
      <c r="HJ136" s="41"/>
      <c r="HK136" s="41"/>
      <c r="HL136" s="41"/>
      <c r="HM136" s="41"/>
      <c r="HN136" s="41"/>
      <c r="HO136" s="41"/>
      <c r="HP136" s="41"/>
      <c r="HQ136" s="41"/>
      <c r="HR136" s="41"/>
      <c r="HS136" s="41"/>
      <c r="HT136" s="41"/>
      <c r="HU136" s="41"/>
      <c r="HV136" s="41"/>
      <c r="HW136" s="41"/>
      <c r="HX136" s="41"/>
      <c r="HY136" s="41"/>
      <c r="HZ136" s="41"/>
      <c r="IA136" s="41"/>
      <c r="IB136" s="41"/>
      <c r="IC136" s="41"/>
      <c r="ID136" s="41"/>
      <c r="IE136" s="41"/>
      <c r="IF136" s="41"/>
      <c r="IG136" s="41"/>
      <c r="IH136" s="41"/>
      <c r="II136" s="41"/>
      <c r="IJ136" s="41"/>
      <c r="IK136" s="41"/>
      <c r="IL136" s="41"/>
      <c r="IM136" s="41"/>
      <c r="IN136" s="41"/>
      <c r="IO136" s="41"/>
      <c r="IP136" s="41"/>
      <c r="IQ136" s="41"/>
      <c r="IR136" s="41"/>
      <c r="IS136" s="41"/>
      <c r="IT136" s="41"/>
      <c r="IU136" s="41"/>
      <c r="IV136" s="41"/>
    </row>
    <row r="137" spans="1:256" s="43" customFormat="1">
      <c r="A137" s="41"/>
      <c r="B137" s="41"/>
      <c r="C137" s="41"/>
      <c r="D137" s="41"/>
      <c r="E137" s="41"/>
      <c r="F137" s="41"/>
      <c r="G137" s="41"/>
      <c r="H137" s="41"/>
      <c r="I137" s="41"/>
      <c r="J137" s="41"/>
      <c r="K137" s="41"/>
      <c r="L137" s="41"/>
      <c r="M137" s="41"/>
      <c r="N137" s="42"/>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c r="EU137" s="41"/>
      <c r="EV137" s="41"/>
      <c r="EW137" s="41"/>
      <c r="EX137" s="41"/>
      <c r="EY137" s="41"/>
      <c r="EZ137" s="41"/>
      <c r="FA137" s="41"/>
      <c r="FB137" s="41"/>
      <c r="FC137" s="41"/>
      <c r="FD137" s="41"/>
      <c r="FE137" s="41"/>
      <c r="FF137" s="41"/>
      <c r="FG137" s="41"/>
      <c r="FH137" s="41"/>
      <c r="FI137" s="41"/>
      <c r="FJ137" s="41"/>
      <c r="FK137" s="41"/>
      <c r="FL137" s="41"/>
      <c r="FM137" s="41"/>
      <c r="FN137" s="41"/>
      <c r="FO137" s="41"/>
      <c r="FP137" s="41"/>
      <c r="FQ137" s="41"/>
      <c r="FR137" s="41"/>
      <c r="FS137" s="41"/>
      <c r="FT137" s="41"/>
      <c r="FU137" s="41"/>
      <c r="FV137" s="41"/>
      <c r="FW137" s="41"/>
      <c r="FX137" s="41"/>
      <c r="FY137" s="41"/>
      <c r="FZ137" s="41"/>
      <c r="GA137" s="41"/>
      <c r="GB137" s="41"/>
      <c r="GC137" s="41"/>
      <c r="GD137" s="41"/>
      <c r="GE137" s="41"/>
      <c r="GF137" s="41"/>
      <c r="GG137" s="41"/>
      <c r="GH137" s="41"/>
      <c r="GI137" s="41"/>
      <c r="GJ137" s="41"/>
      <c r="GK137" s="41"/>
      <c r="GL137" s="41"/>
      <c r="GM137" s="41"/>
      <c r="GN137" s="41"/>
      <c r="GO137" s="41"/>
      <c r="GP137" s="41"/>
      <c r="GQ137" s="41"/>
      <c r="GR137" s="41"/>
      <c r="GS137" s="41"/>
      <c r="GT137" s="41"/>
      <c r="GU137" s="41"/>
      <c r="GV137" s="41"/>
      <c r="GW137" s="41"/>
      <c r="GX137" s="41"/>
      <c r="GY137" s="41"/>
      <c r="GZ137" s="41"/>
      <c r="HA137" s="41"/>
      <c r="HB137" s="41"/>
      <c r="HC137" s="41"/>
      <c r="HD137" s="41"/>
      <c r="HE137" s="41"/>
      <c r="HF137" s="41"/>
      <c r="HG137" s="41"/>
      <c r="HH137" s="41"/>
      <c r="HI137" s="41"/>
      <c r="HJ137" s="41"/>
      <c r="HK137" s="41"/>
      <c r="HL137" s="41"/>
      <c r="HM137" s="41"/>
      <c r="HN137" s="41"/>
      <c r="HO137" s="41"/>
      <c r="HP137" s="41"/>
      <c r="HQ137" s="41"/>
      <c r="HR137" s="41"/>
      <c r="HS137" s="41"/>
      <c r="HT137" s="41"/>
      <c r="HU137" s="41"/>
      <c r="HV137" s="41"/>
      <c r="HW137" s="41"/>
      <c r="HX137" s="41"/>
      <c r="HY137" s="41"/>
      <c r="HZ137" s="41"/>
      <c r="IA137" s="41"/>
      <c r="IB137" s="41"/>
      <c r="IC137" s="41"/>
      <c r="ID137" s="41"/>
      <c r="IE137" s="41"/>
      <c r="IF137" s="41"/>
      <c r="IG137" s="41"/>
      <c r="IH137" s="41"/>
      <c r="II137" s="41"/>
      <c r="IJ137" s="41"/>
      <c r="IK137" s="41"/>
      <c r="IL137" s="41"/>
      <c r="IM137" s="41"/>
      <c r="IN137" s="41"/>
      <c r="IO137" s="41"/>
      <c r="IP137" s="41"/>
      <c r="IQ137" s="41"/>
      <c r="IR137" s="41"/>
      <c r="IS137" s="41"/>
      <c r="IT137" s="41"/>
      <c r="IU137" s="41"/>
      <c r="IV137" s="41"/>
    </row>
    <row r="138" spans="1:256" s="43" customFormat="1">
      <c r="A138" s="41"/>
      <c r="B138" s="41"/>
      <c r="C138" s="41"/>
      <c r="D138" s="41"/>
      <c r="E138" s="41"/>
      <c r="F138" s="41"/>
      <c r="G138" s="41"/>
      <c r="H138" s="41"/>
      <c r="I138" s="41"/>
      <c r="J138" s="41"/>
      <c r="K138" s="41"/>
      <c r="L138" s="41"/>
      <c r="M138" s="41"/>
      <c r="N138" s="42"/>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c r="EU138" s="41"/>
      <c r="EV138" s="41"/>
      <c r="EW138" s="41"/>
      <c r="EX138" s="41"/>
      <c r="EY138" s="41"/>
      <c r="EZ138" s="41"/>
      <c r="FA138" s="41"/>
      <c r="FB138" s="41"/>
      <c r="FC138" s="41"/>
      <c r="FD138" s="41"/>
      <c r="FE138" s="41"/>
      <c r="FF138" s="41"/>
      <c r="FG138" s="41"/>
      <c r="FH138" s="41"/>
      <c r="FI138" s="41"/>
      <c r="FJ138" s="41"/>
      <c r="FK138" s="41"/>
      <c r="FL138" s="41"/>
      <c r="FM138" s="41"/>
      <c r="FN138" s="41"/>
      <c r="FO138" s="41"/>
      <c r="FP138" s="41"/>
      <c r="FQ138" s="41"/>
      <c r="FR138" s="41"/>
      <c r="FS138" s="41"/>
      <c r="FT138" s="41"/>
      <c r="FU138" s="41"/>
      <c r="FV138" s="41"/>
      <c r="FW138" s="41"/>
      <c r="FX138" s="41"/>
      <c r="FY138" s="41"/>
      <c r="FZ138" s="41"/>
      <c r="GA138" s="41"/>
      <c r="GB138" s="41"/>
      <c r="GC138" s="41"/>
      <c r="GD138" s="41"/>
      <c r="GE138" s="41"/>
      <c r="GF138" s="41"/>
      <c r="GG138" s="41"/>
      <c r="GH138" s="41"/>
      <c r="GI138" s="41"/>
      <c r="GJ138" s="41"/>
      <c r="GK138" s="41"/>
      <c r="GL138" s="41"/>
      <c r="GM138" s="41"/>
      <c r="GN138" s="41"/>
      <c r="GO138" s="41"/>
      <c r="GP138" s="41"/>
      <c r="GQ138" s="41"/>
      <c r="GR138" s="41"/>
      <c r="GS138" s="41"/>
      <c r="GT138" s="41"/>
      <c r="GU138" s="41"/>
      <c r="GV138" s="41"/>
      <c r="GW138" s="41"/>
      <c r="GX138" s="41"/>
      <c r="GY138" s="41"/>
      <c r="GZ138" s="41"/>
      <c r="HA138" s="41"/>
      <c r="HB138" s="41"/>
      <c r="HC138" s="41"/>
      <c r="HD138" s="41"/>
      <c r="HE138" s="41"/>
      <c r="HF138" s="41"/>
      <c r="HG138" s="41"/>
      <c r="HH138" s="41"/>
      <c r="HI138" s="41"/>
      <c r="HJ138" s="41"/>
      <c r="HK138" s="41"/>
      <c r="HL138" s="41"/>
      <c r="HM138" s="41"/>
      <c r="HN138" s="41"/>
      <c r="HO138" s="41"/>
      <c r="HP138" s="41"/>
      <c r="HQ138" s="41"/>
      <c r="HR138" s="41"/>
      <c r="HS138" s="41"/>
      <c r="HT138" s="41"/>
      <c r="HU138" s="41"/>
      <c r="HV138" s="41"/>
      <c r="HW138" s="41"/>
      <c r="HX138" s="41"/>
      <c r="HY138" s="41"/>
      <c r="HZ138" s="41"/>
      <c r="IA138" s="41"/>
      <c r="IB138" s="41"/>
      <c r="IC138" s="41"/>
      <c r="ID138" s="41"/>
      <c r="IE138" s="41"/>
      <c r="IF138" s="41"/>
      <c r="IG138" s="41"/>
      <c r="IH138" s="41"/>
      <c r="II138" s="41"/>
      <c r="IJ138" s="41"/>
      <c r="IK138" s="41"/>
      <c r="IL138" s="41"/>
      <c r="IM138" s="41"/>
      <c r="IN138" s="41"/>
      <c r="IO138" s="41"/>
      <c r="IP138" s="41"/>
      <c r="IQ138" s="41"/>
      <c r="IR138" s="41"/>
      <c r="IS138" s="41"/>
      <c r="IT138" s="41"/>
      <c r="IU138" s="41"/>
      <c r="IV138" s="41"/>
    </row>
    <row r="139" spans="1:256" s="43" customFormat="1">
      <c r="A139" s="41"/>
      <c r="B139" s="41"/>
      <c r="C139" s="41"/>
      <c r="D139" s="41"/>
      <c r="E139" s="41"/>
      <c r="F139" s="41"/>
      <c r="G139" s="41"/>
      <c r="H139" s="41"/>
      <c r="I139" s="41"/>
      <c r="J139" s="41"/>
      <c r="K139" s="41"/>
      <c r="L139" s="41"/>
      <c r="M139" s="41"/>
      <c r="N139" s="42"/>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c r="DO139" s="41"/>
      <c r="DP139" s="41"/>
      <c r="DQ139" s="41"/>
      <c r="DR139" s="41"/>
      <c r="DS139" s="41"/>
      <c r="DT139" s="41"/>
      <c r="DU139" s="41"/>
      <c r="DV139" s="41"/>
      <c r="DW139" s="41"/>
      <c r="DX139" s="41"/>
      <c r="DY139" s="41"/>
      <c r="DZ139" s="41"/>
      <c r="EA139" s="41"/>
      <c r="EB139" s="41"/>
      <c r="EC139" s="41"/>
      <c r="ED139" s="41"/>
      <c r="EE139" s="41"/>
      <c r="EF139" s="41"/>
      <c r="EG139" s="41"/>
      <c r="EH139" s="41"/>
      <c r="EI139" s="41"/>
      <c r="EJ139" s="41"/>
      <c r="EK139" s="41"/>
      <c r="EL139" s="41"/>
      <c r="EM139" s="41"/>
      <c r="EN139" s="41"/>
      <c r="EO139" s="41"/>
      <c r="EP139" s="41"/>
      <c r="EQ139" s="41"/>
      <c r="ER139" s="41"/>
      <c r="ES139" s="41"/>
      <c r="ET139" s="41"/>
      <c r="EU139" s="41"/>
      <c r="EV139" s="41"/>
      <c r="EW139" s="41"/>
      <c r="EX139" s="41"/>
      <c r="EY139" s="41"/>
      <c r="EZ139" s="41"/>
      <c r="FA139" s="41"/>
      <c r="FB139" s="41"/>
      <c r="FC139" s="41"/>
      <c r="FD139" s="41"/>
      <c r="FE139" s="41"/>
      <c r="FF139" s="41"/>
      <c r="FG139" s="41"/>
      <c r="FH139" s="41"/>
      <c r="FI139" s="41"/>
      <c r="FJ139" s="41"/>
      <c r="FK139" s="41"/>
      <c r="FL139" s="41"/>
      <c r="FM139" s="41"/>
      <c r="FN139" s="41"/>
      <c r="FO139" s="41"/>
      <c r="FP139" s="41"/>
      <c r="FQ139" s="41"/>
      <c r="FR139" s="41"/>
      <c r="FS139" s="41"/>
      <c r="FT139" s="41"/>
      <c r="FU139" s="41"/>
      <c r="FV139" s="41"/>
      <c r="FW139" s="41"/>
      <c r="FX139" s="41"/>
      <c r="FY139" s="41"/>
      <c r="FZ139" s="41"/>
      <c r="GA139" s="41"/>
      <c r="GB139" s="41"/>
      <c r="GC139" s="41"/>
      <c r="GD139" s="41"/>
      <c r="GE139" s="41"/>
      <c r="GF139" s="41"/>
      <c r="GG139" s="41"/>
      <c r="GH139" s="41"/>
      <c r="GI139" s="41"/>
      <c r="GJ139" s="41"/>
      <c r="GK139" s="41"/>
      <c r="GL139" s="41"/>
      <c r="GM139" s="41"/>
      <c r="GN139" s="41"/>
      <c r="GO139" s="41"/>
      <c r="GP139" s="41"/>
      <c r="GQ139" s="41"/>
      <c r="GR139" s="41"/>
      <c r="GS139" s="41"/>
      <c r="GT139" s="41"/>
      <c r="GU139" s="41"/>
      <c r="GV139" s="41"/>
      <c r="GW139" s="41"/>
      <c r="GX139" s="41"/>
      <c r="GY139" s="41"/>
      <c r="GZ139" s="41"/>
      <c r="HA139" s="41"/>
      <c r="HB139" s="41"/>
      <c r="HC139" s="41"/>
      <c r="HD139" s="41"/>
      <c r="HE139" s="41"/>
      <c r="HF139" s="41"/>
      <c r="HG139" s="41"/>
      <c r="HH139" s="41"/>
      <c r="HI139" s="41"/>
      <c r="HJ139" s="41"/>
      <c r="HK139" s="41"/>
      <c r="HL139" s="41"/>
      <c r="HM139" s="41"/>
      <c r="HN139" s="41"/>
      <c r="HO139" s="41"/>
      <c r="HP139" s="41"/>
      <c r="HQ139" s="41"/>
      <c r="HR139" s="41"/>
      <c r="HS139" s="41"/>
      <c r="HT139" s="41"/>
      <c r="HU139" s="41"/>
      <c r="HV139" s="41"/>
      <c r="HW139" s="41"/>
      <c r="HX139" s="41"/>
      <c r="HY139" s="41"/>
      <c r="HZ139" s="41"/>
      <c r="IA139" s="41"/>
      <c r="IB139" s="41"/>
      <c r="IC139" s="41"/>
      <c r="ID139" s="41"/>
      <c r="IE139" s="41"/>
      <c r="IF139" s="41"/>
      <c r="IG139" s="41"/>
      <c r="IH139" s="41"/>
      <c r="II139" s="41"/>
      <c r="IJ139" s="41"/>
      <c r="IK139" s="41"/>
      <c r="IL139" s="41"/>
      <c r="IM139" s="41"/>
      <c r="IN139" s="41"/>
      <c r="IO139" s="41"/>
      <c r="IP139" s="41"/>
      <c r="IQ139" s="41"/>
      <c r="IR139" s="41"/>
      <c r="IS139" s="41"/>
      <c r="IT139" s="41"/>
      <c r="IU139" s="41"/>
      <c r="IV139" s="41"/>
    </row>
    <row r="140" spans="1:256" s="43" customFormat="1">
      <c r="A140" s="41"/>
      <c r="B140" s="41"/>
      <c r="C140" s="41"/>
      <c r="D140" s="41"/>
      <c r="E140" s="41"/>
      <c r="F140" s="41"/>
      <c r="G140" s="41"/>
      <c r="H140" s="41"/>
      <c r="I140" s="41"/>
      <c r="J140" s="41"/>
      <c r="K140" s="41"/>
      <c r="L140" s="41"/>
      <c r="M140" s="41"/>
      <c r="N140" s="42"/>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c r="DO140" s="41"/>
      <c r="DP140" s="41"/>
      <c r="DQ140" s="41"/>
      <c r="DR140" s="41"/>
      <c r="DS140" s="41"/>
      <c r="DT140" s="41"/>
      <c r="DU140" s="41"/>
      <c r="DV140" s="41"/>
      <c r="DW140" s="41"/>
      <c r="DX140" s="41"/>
      <c r="DY140" s="41"/>
      <c r="DZ140" s="41"/>
      <c r="EA140" s="41"/>
      <c r="EB140" s="41"/>
      <c r="EC140" s="41"/>
      <c r="ED140" s="41"/>
      <c r="EE140" s="41"/>
      <c r="EF140" s="41"/>
      <c r="EG140" s="41"/>
      <c r="EH140" s="41"/>
      <c r="EI140" s="41"/>
      <c r="EJ140" s="41"/>
      <c r="EK140" s="41"/>
      <c r="EL140" s="41"/>
      <c r="EM140" s="41"/>
      <c r="EN140" s="41"/>
      <c r="EO140" s="41"/>
      <c r="EP140" s="41"/>
      <c r="EQ140" s="41"/>
      <c r="ER140" s="41"/>
      <c r="ES140" s="41"/>
      <c r="ET140" s="41"/>
      <c r="EU140" s="41"/>
      <c r="EV140" s="41"/>
      <c r="EW140" s="41"/>
      <c r="EX140" s="41"/>
      <c r="EY140" s="41"/>
      <c r="EZ140" s="41"/>
      <c r="FA140" s="41"/>
      <c r="FB140" s="41"/>
      <c r="FC140" s="41"/>
      <c r="FD140" s="41"/>
      <c r="FE140" s="41"/>
      <c r="FF140" s="41"/>
      <c r="FG140" s="41"/>
      <c r="FH140" s="41"/>
      <c r="FI140" s="41"/>
      <c r="FJ140" s="41"/>
      <c r="FK140" s="41"/>
      <c r="FL140" s="41"/>
      <c r="FM140" s="41"/>
      <c r="FN140" s="41"/>
      <c r="FO140" s="41"/>
      <c r="FP140" s="41"/>
      <c r="FQ140" s="41"/>
      <c r="FR140" s="41"/>
      <c r="FS140" s="41"/>
      <c r="FT140" s="41"/>
      <c r="FU140" s="41"/>
      <c r="FV140" s="41"/>
      <c r="FW140" s="41"/>
      <c r="FX140" s="41"/>
      <c r="FY140" s="41"/>
      <c r="FZ140" s="41"/>
      <c r="GA140" s="41"/>
      <c r="GB140" s="41"/>
      <c r="GC140" s="41"/>
      <c r="GD140" s="41"/>
      <c r="GE140" s="41"/>
      <c r="GF140" s="41"/>
      <c r="GG140" s="41"/>
      <c r="GH140" s="41"/>
      <c r="GI140" s="41"/>
      <c r="GJ140" s="41"/>
      <c r="GK140" s="41"/>
      <c r="GL140" s="41"/>
      <c r="GM140" s="41"/>
      <c r="GN140" s="41"/>
      <c r="GO140" s="41"/>
      <c r="GP140" s="41"/>
      <c r="GQ140" s="41"/>
      <c r="GR140" s="41"/>
      <c r="GS140" s="41"/>
      <c r="GT140" s="41"/>
      <c r="GU140" s="41"/>
      <c r="GV140" s="41"/>
      <c r="GW140" s="41"/>
      <c r="GX140" s="41"/>
      <c r="GY140" s="41"/>
      <c r="GZ140" s="41"/>
      <c r="HA140" s="41"/>
      <c r="HB140" s="41"/>
      <c r="HC140" s="41"/>
      <c r="HD140" s="41"/>
      <c r="HE140" s="41"/>
      <c r="HF140" s="41"/>
      <c r="HG140" s="41"/>
      <c r="HH140" s="41"/>
      <c r="HI140" s="41"/>
      <c r="HJ140" s="41"/>
      <c r="HK140" s="41"/>
      <c r="HL140" s="41"/>
      <c r="HM140" s="41"/>
      <c r="HN140" s="41"/>
      <c r="HO140" s="41"/>
      <c r="HP140" s="41"/>
      <c r="HQ140" s="41"/>
      <c r="HR140" s="41"/>
      <c r="HS140" s="41"/>
      <c r="HT140" s="41"/>
      <c r="HU140" s="41"/>
      <c r="HV140" s="41"/>
      <c r="HW140" s="41"/>
      <c r="HX140" s="41"/>
      <c r="HY140" s="41"/>
      <c r="HZ140" s="41"/>
      <c r="IA140" s="41"/>
      <c r="IB140" s="41"/>
      <c r="IC140" s="41"/>
      <c r="ID140" s="41"/>
      <c r="IE140" s="41"/>
      <c r="IF140" s="41"/>
      <c r="IG140" s="41"/>
      <c r="IH140" s="41"/>
      <c r="II140" s="41"/>
      <c r="IJ140" s="41"/>
      <c r="IK140" s="41"/>
      <c r="IL140" s="41"/>
      <c r="IM140" s="41"/>
      <c r="IN140" s="41"/>
      <c r="IO140" s="41"/>
      <c r="IP140" s="41"/>
      <c r="IQ140" s="41"/>
      <c r="IR140" s="41"/>
      <c r="IS140" s="41"/>
      <c r="IT140" s="41"/>
      <c r="IU140" s="41"/>
      <c r="IV140" s="41"/>
    </row>
    <row r="141" spans="1:256" s="43" customFormat="1">
      <c r="A141" s="41"/>
      <c r="B141" s="41"/>
      <c r="C141" s="41"/>
      <c r="D141" s="41"/>
      <c r="E141" s="41"/>
      <c r="F141" s="41"/>
      <c r="G141" s="41"/>
      <c r="H141" s="41"/>
      <c r="I141" s="41"/>
      <c r="J141" s="41"/>
      <c r="K141" s="41"/>
      <c r="L141" s="41"/>
      <c r="M141" s="41"/>
      <c r="N141" s="42"/>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c r="DS141" s="41"/>
      <c r="DT141" s="41"/>
      <c r="DU141" s="41"/>
      <c r="DV141" s="41"/>
      <c r="DW141" s="41"/>
      <c r="DX141" s="41"/>
      <c r="DY141" s="41"/>
      <c r="DZ141" s="41"/>
      <c r="EA141" s="41"/>
      <c r="EB141" s="41"/>
      <c r="EC141" s="41"/>
      <c r="ED141" s="41"/>
      <c r="EE141" s="41"/>
      <c r="EF141" s="41"/>
      <c r="EG141" s="41"/>
      <c r="EH141" s="41"/>
      <c r="EI141" s="41"/>
      <c r="EJ141" s="41"/>
      <c r="EK141" s="41"/>
      <c r="EL141" s="41"/>
      <c r="EM141" s="41"/>
      <c r="EN141" s="41"/>
      <c r="EO141" s="41"/>
      <c r="EP141" s="41"/>
      <c r="EQ141" s="41"/>
      <c r="ER141" s="41"/>
      <c r="ES141" s="41"/>
      <c r="ET141" s="41"/>
      <c r="EU141" s="41"/>
      <c r="EV141" s="41"/>
      <c r="EW141" s="41"/>
      <c r="EX141" s="41"/>
      <c r="EY141" s="41"/>
      <c r="EZ141" s="41"/>
      <c r="FA141" s="41"/>
      <c r="FB141" s="41"/>
      <c r="FC141" s="41"/>
      <c r="FD141" s="41"/>
      <c r="FE141" s="41"/>
      <c r="FF141" s="41"/>
      <c r="FG141" s="41"/>
      <c r="FH141" s="41"/>
      <c r="FI141" s="41"/>
      <c r="FJ141" s="41"/>
      <c r="FK141" s="41"/>
      <c r="FL141" s="41"/>
      <c r="FM141" s="41"/>
      <c r="FN141" s="41"/>
      <c r="FO141" s="41"/>
      <c r="FP141" s="41"/>
      <c r="FQ141" s="41"/>
      <c r="FR141" s="41"/>
      <c r="FS141" s="41"/>
      <c r="FT141" s="41"/>
      <c r="FU141" s="41"/>
      <c r="FV141" s="41"/>
      <c r="FW141" s="41"/>
      <c r="FX141" s="41"/>
      <c r="FY141" s="41"/>
      <c r="FZ141" s="41"/>
      <c r="GA141" s="41"/>
      <c r="GB141" s="41"/>
      <c r="GC141" s="41"/>
      <c r="GD141" s="41"/>
      <c r="GE141" s="41"/>
      <c r="GF141" s="41"/>
      <c r="GG141" s="41"/>
      <c r="GH141" s="41"/>
      <c r="GI141" s="41"/>
      <c r="GJ141" s="41"/>
      <c r="GK141" s="41"/>
      <c r="GL141" s="41"/>
      <c r="GM141" s="41"/>
      <c r="GN141" s="41"/>
      <c r="GO141" s="41"/>
      <c r="GP141" s="41"/>
      <c r="GQ141" s="41"/>
      <c r="GR141" s="41"/>
      <c r="GS141" s="41"/>
      <c r="GT141" s="41"/>
      <c r="GU141" s="41"/>
      <c r="GV141" s="41"/>
      <c r="GW141" s="41"/>
      <c r="GX141" s="41"/>
      <c r="GY141" s="41"/>
      <c r="GZ141" s="41"/>
      <c r="HA141" s="41"/>
      <c r="HB141" s="41"/>
      <c r="HC141" s="41"/>
      <c r="HD141" s="41"/>
      <c r="HE141" s="41"/>
      <c r="HF141" s="41"/>
      <c r="HG141" s="41"/>
      <c r="HH141" s="41"/>
      <c r="HI141" s="41"/>
      <c r="HJ141" s="41"/>
      <c r="HK141" s="41"/>
      <c r="HL141" s="41"/>
      <c r="HM141" s="41"/>
      <c r="HN141" s="41"/>
      <c r="HO141" s="41"/>
      <c r="HP141" s="41"/>
      <c r="HQ141" s="41"/>
      <c r="HR141" s="41"/>
      <c r="HS141" s="41"/>
      <c r="HT141" s="41"/>
      <c r="HU141" s="41"/>
      <c r="HV141" s="41"/>
      <c r="HW141" s="41"/>
      <c r="HX141" s="41"/>
      <c r="HY141" s="41"/>
      <c r="HZ141" s="41"/>
      <c r="IA141" s="41"/>
      <c r="IB141" s="41"/>
      <c r="IC141" s="41"/>
      <c r="ID141" s="41"/>
      <c r="IE141" s="41"/>
      <c r="IF141" s="41"/>
      <c r="IG141" s="41"/>
      <c r="IH141" s="41"/>
      <c r="II141" s="41"/>
      <c r="IJ141" s="41"/>
      <c r="IK141" s="41"/>
      <c r="IL141" s="41"/>
      <c r="IM141" s="41"/>
      <c r="IN141" s="41"/>
      <c r="IO141" s="41"/>
      <c r="IP141" s="41"/>
      <c r="IQ141" s="41"/>
      <c r="IR141" s="41"/>
      <c r="IS141" s="41"/>
      <c r="IT141" s="41"/>
      <c r="IU141" s="41"/>
      <c r="IV141" s="41"/>
    </row>
    <row r="142" spans="1:256" s="43" customFormat="1">
      <c r="A142" s="41"/>
      <c r="B142" s="41"/>
      <c r="C142" s="41"/>
      <c r="D142" s="41"/>
      <c r="E142" s="41"/>
      <c r="F142" s="41"/>
      <c r="G142" s="41"/>
      <c r="H142" s="41"/>
      <c r="I142" s="41"/>
      <c r="J142" s="41"/>
      <c r="K142" s="41"/>
      <c r="L142" s="41"/>
      <c r="M142" s="41"/>
      <c r="N142" s="42"/>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c r="EU142" s="41"/>
      <c r="EV142" s="41"/>
      <c r="EW142" s="41"/>
      <c r="EX142" s="41"/>
      <c r="EY142" s="41"/>
      <c r="EZ142" s="41"/>
      <c r="FA142" s="41"/>
      <c r="FB142" s="41"/>
      <c r="FC142" s="41"/>
      <c r="FD142" s="41"/>
      <c r="FE142" s="41"/>
      <c r="FF142" s="41"/>
      <c r="FG142" s="41"/>
      <c r="FH142" s="41"/>
      <c r="FI142" s="41"/>
      <c r="FJ142" s="41"/>
      <c r="FK142" s="41"/>
      <c r="FL142" s="41"/>
      <c r="FM142" s="41"/>
      <c r="FN142" s="41"/>
      <c r="FO142" s="41"/>
      <c r="FP142" s="41"/>
      <c r="FQ142" s="41"/>
      <c r="FR142" s="41"/>
      <c r="FS142" s="41"/>
      <c r="FT142" s="41"/>
      <c r="FU142" s="41"/>
      <c r="FV142" s="41"/>
      <c r="FW142" s="41"/>
      <c r="FX142" s="41"/>
      <c r="FY142" s="41"/>
      <c r="FZ142" s="41"/>
      <c r="GA142" s="41"/>
      <c r="GB142" s="41"/>
      <c r="GC142" s="41"/>
      <c r="GD142" s="41"/>
      <c r="GE142" s="41"/>
      <c r="GF142" s="41"/>
      <c r="GG142" s="41"/>
      <c r="GH142" s="41"/>
      <c r="GI142" s="41"/>
      <c r="GJ142" s="41"/>
      <c r="GK142" s="41"/>
      <c r="GL142" s="41"/>
      <c r="GM142" s="41"/>
      <c r="GN142" s="41"/>
      <c r="GO142" s="41"/>
      <c r="GP142" s="41"/>
      <c r="GQ142" s="41"/>
      <c r="GR142" s="41"/>
      <c r="GS142" s="41"/>
      <c r="GT142" s="41"/>
      <c r="GU142" s="41"/>
      <c r="GV142" s="41"/>
      <c r="GW142" s="41"/>
      <c r="GX142" s="41"/>
      <c r="GY142" s="41"/>
      <c r="GZ142" s="41"/>
      <c r="HA142" s="41"/>
      <c r="HB142" s="41"/>
      <c r="HC142" s="41"/>
      <c r="HD142" s="41"/>
      <c r="HE142" s="41"/>
      <c r="HF142" s="41"/>
      <c r="HG142" s="41"/>
      <c r="HH142" s="41"/>
      <c r="HI142" s="41"/>
      <c r="HJ142" s="41"/>
      <c r="HK142" s="41"/>
      <c r="HL142" s="41"/>
      <c r="HM142" s="41"/>
      <c r="HN142" s="41"/>
      <c r="HO142" s="41"/>
      <c r="HP142" s="41"/>
      <c r="HQ142" s="41"/>
      <c r="HR142" s="41"/>
      <c r="HS142" s="41"/>
      <c r="HT142" s="41"/>
      <c r="HU142" s="41"/>
      <c r="HV142" s="41"/>
      <c r="HW142" s="41"/>
      <c r="HX142" s="41"/>
      <c r="HY142" s="41"/>
      <c r="HZ142" s="41"/>
      <c r="IA142" s="41"/>
      <c r="IB142" s="41"/>
      <c r="IC142" s="41"/>
      <c r="ID142" s="41"/>
      <c r="IE142" s="41"/>
      <c r="IF142" s="41"/>
      <c r="IG142" s="41"/>
      <c r="IH142" s="41"/>
      <c r="II142" s="41"/>
      <c r="IJ142" s="41"/>
      <c r="IK142" s="41"/>
      <c r="IL142" s="41"/>
      <c r="IM142" s="41"/>
      <c r="IN142" s="41"/>
      <c r="IO142" s="41"/>
      <c r="IP142" s="41"/>
      <c r="IQ142" s="41"/>
      <c r="IR142" s="41"/>
      <c r="IS142" s="41"/>
      <c r="IT142" s="41"/>
      <c r="IU142" s="41"/>
      <c r="IV142" s="41"/>
    </row>
    <row r="143" spans="1:256" s="43" customFormat="1">
      <c r="A143" s="41"/>
      <c r="B143" s="41"/>
      <c r="C143" s="41"/>
      <c r="D143" s="41"/>
      <c r="E143" s="41"/>
      <c r="F143" s="41"/>
      <c r="G143" s="41"/>
      <c r="H143" s="41"/>
      <c r="I143" s="41"/>
      <c r="J143" s="41"/>
      <c r="K143" s="41"/>
      <c r="L143" s="41"/>
      <c r="M143" s="41"/>
      <c r="N143" s="42"/>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c r="EB143" s="41"/>
      <c r="EC143" s="41"/>
      <c r="ED143" s="41"/>
      <c r="EE143" s="41"/>
      <c r="EF143" s="41"/>
      <c r="EG143" s="41"/>
      <c r="EH143" s="41"/>
      <c r="EI143" s="41"/>
      <c r="EJ143" s="41"/>
      <c r="EK143" s="41"/>
      <c r="EL143" s="41"/>
      <c r="EM143" s="41"/>
      <c r="EN143" s="41"/>
      <c r="EO143" s="41"/>
      <c r="EP143" s="41"/>
      <c r="EQ143" s="41"/>
      <c r="ER143" s="41"/>
      <c r="ES143" s="41"/>
      <c r="ET143" s="41"/>
      <c r="EU143" s="41"/>
      <c r="EV143" s="41"/>
      <c r="EW143" s="41"/>
      <c r="EX143" s="41"/>
      <c r="EY143" s="41"/>
      <c r="EZ143" s="41"/>
      <c r="FA143" s="41"/>
      <c r="FB143" s="41"/>
      <c r="FC143" s="41"/>
      <c r="FD143" s="41"/>
      <c r="FE143" s="41"/>
      <c r="FF143" s="41"/>
      <c r="FG143" s="41"/>
      <c r="FH143" s="41"/>
      <c r="FI143" s="41"/>
      <c r="FJ143" s="41"/>
      <c r="FK143" s="41"/>
      <c r="FL143" s="41"/>
      <c r="FM143" s="41"/>
      <c r="FN143" s="41"/>
      <c r="FO143" s="41"/>
      <c r="FP143" s="41"/>
      <c r="FQ143" s="41"/>
      <c r="FR143" s="41"/>
      <c r="FS143" s="41"/>
      <c r="FT143" s="41"/>
      <c r="FU143" s="41"/>
      <c r="FV143" s="41"/>
      <c r="FW143" s="41"/>
      <c r="FX143" s="41"/>
      <c r="FY143" s="41"/>
      <c r="FZ143" s="41"/>
      <c r="GA143" s="41"/>
      <c r="GB143" s="41"/>
      <c r="GC143" s="41"/>
      <c r="GD143" s="41"/>
      <c r="GE143" s="41"/>
      <c r="GF143" s="41"/>
      <c r="GG143" s="41"/>
      <c r="GH143" s="41"/>
      <c r="GI143" s="41"/>
      <c r="GJ143" s="41"/>
      <c r="GK143" s="41"/>
      <c r="GL143" s="41"/>
      <c r="GM143" s="41"/>
      <c r="GN143" s="41"/>
      <c r="GO143" s="41"/>
      <c r="GP143" s="41"/>
      <c r="GQ143" s="41"/>
      <c r="GR143" s="41"/>
      <c r="GS143" s="41"/>
      <c r="GT143" s="41"/>
      <c r="GU143" s="41"/>
      <c r="GV143" s="41"/>
      <c r="GW143" s="41"/>
      <c r="GX143" s="41"/>
      <c r="GY143" s="41"/>
      <c r="GZ143" s="41"/>
      <c r="HA143" s="41"/>
      <c r="HB143" s="41"/>
      <c r="HC143" s="41"/>
      <c r="HD143" s="41"/>
      <c r="HE143" s="41"/>
      <c r="HF143" s="41"/>
      <c r="HG143" s="41"/>
      <c r="HH143" s="41"/>
      <c r="HI143" s="41"/>
      <c r="HJ143" s="41"/>
      <c r="HK143" s="41"/>
      <c r="HL143" s="41"/>
      <c r="HM143" s="41"/>
      <c r="HN143" s="41"/>
      <c r="HO143" s="41"/>
      <c r="HP143" s="41"/>
      <c r="HQ143" s="41"/>
      <c r="HR143" s="41"/>
      <c r="HS143" s="41"/>
      <c r="HT143" s="41"/>
      <c r="HU143" s="41"/>
      <c r="HV143" s="41"/>
      <c r="HW143" s="41"/>
      <c r="HX143" s="41"/>
      <c r="HY143" s="41"/>
      <c r="HZ143" s="41"/>
      <c r="IA143" s="41"/>
      <c r="IB143" s="41"/>
      <c r="IC143" s="41"/>
      <c r="ID143" s="41"/>
      <c r="IE143" s="41"/>
      <c r="IF143" s="41"/>
      <c r="IG143" s="41"/>
      <c r="IH143" s="41"/>
      <c r="II143" s="41"/>
      <c r="IJ143" s="41"/>
      <c r="IK143" s="41"/>
      <c r="IL143" s="41"/>
      <c r="IM143" s="41"/>
      <c r="IN143" s="41"/>
      <c r="IO143" s="41"/>
      <c r="IP143" s="41"/>
      <c r="IQ143" s="41"/>
      <c r="IR143" s="41"/>
      <c r="IS143" s="41"/>
      <c r="IT143" s="41"/>
      <c r="IU143" s="41"/>
      <c r="IV143" s="41"/>
    </row>
    <row r="144" spans="1:256" s="43" customFormat="1">
      <c r="A144" s="41"/>
      <c r="B144" s="41"/>
      <c r="C144" s="41"/>
      <c r="D144" s="41"/>
      <c r="E144" s="41"/>
      <c r="F144" s="41"/>
      <c r="G144" s="41"/>
      <c r="H144" s="41"/>
      <c r="I144" s="41"/>
      <c r="J144" s="41"/>
      <c r="K144" s="41"/>
      <c r="L144" s="41"/>
      <c r="M144" s="41"/>
      <c r="N144" s="42"/>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c r="DB144" s="41"/>
      <c r="DC144" s="41"/>
      <c r="DD144" s="41"/>
      <c r="DE144" s="41"/>
      <c r="DF144" s="41"/>
      <c r="DG144" s="41"/>
      <c r="DH144" s="41"/>
      <c r="DI144" s="41"/>
      <c r="DJ144" s="41"/>
      <c r="DK144" s="41"/>
      <c r="DL144" s="41"/>
      <c r="DM144" s="41"/>
      <c r="DN144" s="41"/>
      <c r="DO144" s="41"/>
      <c r="DP144" s="41"/>
      <c r="DQ144" s="41"/>
      <c r="DR144" s="41"/>
      <c r="DS144" s="41"/>
      <c r="DT144" s="41"/>
      <c r="DU144" s="41"/>
      <c r="DV144" s="41"/>
      <c r="DW144" s="41"/>
      <c r="DX144" s="41"/>
      <c r="DY144" s="41"/>
      <c r="DZ144" s="41"/>
      <c r="EA144" s="41"/>
      <c r="EB144" s="41"/>
      <c r="EC144" s="41"/>
      <c r="ED144" s="41"/>
      <c r="EE144" s="41"/>
      <c r="EF144" s="41"/>
      <c r="EG144" s="41"/>
      <c r="EH144" s="41"/>
      <c r="EI144" s="41"/>
      <c r="EJ144" s="41"/>
      <c r="EK144" s="41"/>
      <c r="EL144" s="41"/>
      <c r="EM144" s="41"/>
      <c r="EN144" s="41"/>
      <c r="EO144" s="41"/>
      <c r="EP144" s="41"/>
      <c r="EQ144" s="41"/>
      <c r="ER144" s="41"/>
      <c r="ES144" s="41"/>
      <c r="ET144" s="41"/>
      <c r="EU144" s="41"/>
      <c r="EV144" s="41"/>
      <c r="EW144" s="41"/>
      <c r="EX144" s="41"/>
      <c r="EY144" s="41"/>
      <c r="EZ144" s="41"/>
      <c r="FA144" s="41"/>
      <c r="FB144" s="41"/>
      <c r="FC144" s="41"/>
      <c r="FD144" s="41"/>
      <c r="FE144" s="41"/>
      <c r="FF144" s="41"/>
      <c r="FG144" s="41"/>
      <c r="FH144" s="41"/>
      <c r="FI144" s="41"/>
      <c r="FJ144" s="41"/>
      <c r="FK144" s="41"/>
      <c r="FL144" s="41"/>
      <c r="FM144" s="41"/>
      <c r="FN144" s="41"/>
      <c r="FO144" s="41"/>
      <c r="FP144" s="41"/>
      <c r="FQ144" s="41"/>
      <c r="FR144" s="41"/>
      <c r="FS144" s="41"/>
      <c r="FT144" s="41"/>
      <c r="FU144" s="41"/>
      <c r="FV144" s="41"/>
      <c r="FW144" s="41"/>
      <c r="FX144" s="41"/>
      <c r="FY144" s="41"/>
      <c r="FZ144" s="41"/>
      <c r="GA144" s="41"/>
      <c r="GB144" s="41"/>
      <c r="GC144" s="41"/>
      <c r="GD144" s="41"/>
      <c r="GE144" s="41"/>
      <c r="GF144" s="41"/>
      <c r="GG144" s="41"/>
      <c r="GH144" s="41"/>
      <c r="GI144" s="41"/>
      <c r="GJ144" s="41"/>
      <c r="GK144" s="41"/>
      <c r="GL144" s="41"/>
      <c r="GM144" s="41"/>
      <c r="GN144" s="41"/>
      <c r="GO144" s="41"/>
      <c r="GP144" s="41"/>
      <c r="GQ144" s="41"/>
      <c r="GR144" s="41"/>
      <c r="GS144" s="41"/>
      <c r="GT144" s="41"/>
      <c r="GU144" s="41"/>
      <c r="GV144" s="41"/>
      <c r="GW144" s="41"/>
      <c r="GX144" s="41"/>
      <c r="GY144" s="41"/>
      <c r="GZ144" s="41"/>
      <c r="HA144" s="41"/>
      <c r="HB144" s="41"/>
      <c r="HC144" s="41"/>
      <c r="HD144" s="41"/>
      <c r="HE144" s="41"/>
      <c r="HF144" s="41"/>
      <c r="HG144" s="41"/>
      <c r="HH144" s="41"/>
      <c r="HI144" s="41"/>
      <c r="HJ144" s="41"/>
      <c r="HK144" s="41"/>
      <c r="HL144" s="41"/>
      <c r="HM144" s="41"/>
      <c r="HN144" s="41"/>
      <c r="HO144" s="41"/>
      <c r="HP144" s="41"/>
      <c r="HQ144" s="41"/>
      <c r="HR144" s="41"/>
      <c r="HS144" s="41"/>
      <c r="HT144" s="41"/>
      <c r="HU144" s="41"/>
      <c r="HV144" s="41"/>
      <c r="HW144" s="41"/>
      <c r="HX144" s="41"/>
      <c r="HY144" s="41"/>
      <c r="HZ144" s="41"/>
      <c r="IA144" s="41"/>
      <c r="IB144" s="41"/>
      <c r="IC144" s="41"/>
      <c r="ID144" s="41"/>
      <c r="IE144" s="41"/>
      <c r="IF144" s="41"/>
      <c r="IG144" s="41"/>
      <c r="IH144" s="41"/>
      <c r="II144" s="41"/>
      <c r="IJ144" s="41"/>
      <c r="IK144" s="41"/>
      <c r="IL144" s="41"/>
      <c r="IM144" s="41"/>
      <c r="IN144" s="41"/>
      <c r="IO144" s="41"/>
      <c r="IP144" s="41"/>
      <c r="IQ144" s="41"/>
      <c r="IR144" s="41"/>
      <c r="IS144" s="41"/>
      <c r="IT144" s="41"/>
      <c r="IU144" s="41"/>
      <c r="IV144" s="41"/>
    </row>
    <row r="145" spans="1:256" s="43" customFormat="1">
      <c r="A145" s="41"/>
      <c r="B145" s="41"/>
      <c r="C145" s="41"/>
      <c r="D145" s="41"/>
      <c r="E145" s="41"/>
      <c r="F145" s="41"/>
      <c r="G145" s="41"/>
      <c r="H145" s="41"/>
      <c r="I145" s="41"/>
      <c r="J145" s="41"/>
      <c r="K145" s="41"/>
      <c r="L145" s="41"/>
      <c r="M145" s="41"/>
      <c r="N145" s="42"/>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c r="DB145" s="41"/>
      <c r="DC145" s="41"/>
      <c r="DD145" s="41"/>
      <c r="DE145" s="41"/>
      <c r="DF145" s="41"/>
      <c r="DG145" s="41"/>
      <c r="DH145" s="41"/>
      <c r="DI145" s="41"/>
      <c r="DJ145" s="41"/>
      <c r="DK145" s="41"/>
      <c r="DL145" s="41"/>
      <c r="DM145" s="41"/>
      <c r="DN145" s="41"/>
      <c r="DO145" s="41"/>
      <c r="DP145" s="41"/>
      <c r="DQ145" s="41"/>
      <c r="DR145" s="41"/>
      <c r="DS145" s="41"/>
      <c r="DT145" s="41"/>
      <c r="DU145" s="41"/>
      <c r="DV145" s="41"/>
      <c r="DW145" s="41"/>
      <c r="DX145" s="41"/>
      <c r="DY145" s="41"/>
      <c r="DZ145" s="41"/>
      <c r="EA145" s="41"/>
      <c r="EB145" s="41"/>
      <c r="EC145" s="41"/>
      <c r="ED145" s="41"/>
      <c r="EE145" s="41"/>
      <c r="EF145" s="41"/>
      <c r="EG145" s="41"/>
      <c r="EH145" s="41"/>
      <c r="EI145" s="41"/>
      <c r="EJ145" s="41"/>
      <c r="EK145" s="41"/>
      <c r="EL145" s="41"/>
      <c r="EM145" s="41"/>
      <c r="EN145" s="41"/>
      <c r="EO145" s="41"/>
      <c r="EP145" s="41"/>
      <c r="EQ145" s="41"/>
      <c r="ER145" s="41"/>
      <c r="ES145" s="41"/>
      <c r="ET145" s="41"/>
      <c r="EU145" s="41"/>
      <c r="EV145" s="41"/>
      <c r="EW145" s="41"/>
      <c r="EX145" s="41"/>
      <c r="EY145" s="41"/>
      <c r="EZ145" s="41"/>
      <c r="FA145" s="41"/>
      <c r="FB145" s="41"/>
      <c r="FC145" s="41"/>
      <c r="FD145" s="41"/>
      <c r="FE145" s="41"/>
      <c r="FF145" s="41"/>
      <c r="FG145" s="41"/>
      <c r="FH145" s="41"/>
      <c r="FI145" s="41"/>
      <c r="FJ145" s="41"/>
      <c r="FK145" s="41"/>
      <c r="FL145" s="41"/>
      <c r="FM145" s="41"/>
      <c r="FN145" s="41"/>
      <c r="FO145" s="41"/>
      <c r="FP145" s="41"/>
      <c r="FQ145" s="41"/>
      <c r="FR145" s="41"/>
      <c r="FS145" s="41"/>
      <c r="FT145" s="41"/>
      <c r="FU145" s="41"/>
      <c r="FV145" s="41"/>
      <c r="FW145" s="41"/>
      <c r="FX145" s="41"/>
      <c r="FY145" s="41"/>
      <c r="FZ145" s="41"/>
      <c r="GA145" s="41"/>
      <c r="GB145" s="41"/>
      <c r="GC145" s="41"/>
      <c r="GD145" s="41"/>
      <c r="GE145" s="41"/>
      <c r="GF145" s="41"/>
      <c r="GG145" s="41"/>
      <c r="GH145" s="41"/>
      <c r="GI145" s="41"/>
      <c r="GJ145" s="41"/>
      <c r="GK145" s="41"/>
      <c r="GL145" s="41"/>
      <c r="GM145" s="41"/>
      <c r="GN145" s="41"/>
      <c r="GO145" s="41"/>
      <c r="GP145" s="41"/>
      <c r="GQ145" s="41"/>
      <c r="GR145" s="41"/>
      <c r="GS145" s="41"/>
      <c r="GT145" s="41"/>
      <c r="GU145" s="41"/>
      <c r="GV145" s="41"/>
      <c r="GW145" s="41"/>
      <c r="GX145" s="41"/>
      <c r="GY145" s="41"/>
      <c r="GZ145" s="41"/>
      <c r="HA145" s="41"/>
      <c r="HB145" s="41"/>
      <c r="HC145" s="41"/>
      <c r="HD145" s="41"/>
      <c r="HE145" s="41"/>
      <c r="HF145" s="41"/>
      <c r="HG145" s="41"/>
      <c r="HH145" s="41"/>
      <c r="HI145" s="41"/>
      <c r="HJ145" s="41"/>
      <c r="HK145" s="41"/>
      <c r="HL145" s="41"/>
      <c r="HM145" s="41"/>
      <c r="HN145" s="41"/>
      <c r="HO145" s="41"/>
      <c r="HP145" s="41"/>
      <c r="HQ145" s="41"/>
      <c r="HR145" s="41"/>
      <c r="HS145" s="41"/>
      <c r="HT145" s="41"/>
      <c r="HU145" s="41"/>
      <c r="HV145" s="41"/>
      <c r="HW145" s="41"/>
      <c r="HX145" s="41"/>
      <c r="HY145" s="41"/>
      <c r="HZ145" s="41"/>
      <c r="IA145" s="41"/>
      <c r="IB145" s="41"/>
      <c r="IC145" s="41"/>
      <c r="ID145" s="41"/>
      <c r="IE145" s="41"/>
      <c r="IF145" s="41"/>
      <c r="IG145" s="41"/>
      <c r="IH145" s="41"/>
      <c r="II145" s="41"/>
      <c r="IJ145" s="41"/>
      <c r="IK145" s="41"/>
      <c r="IL145" s="41"/>
      <c r="IM145" s="41"/>
      <c r="IN145" s="41"/>
      <c r="IO145" s="41"/>
      <c r="IP145" s="41"/>
      <c r="IQ145" s="41"/>
      <c r="IR145" s="41"/>
      <c r="IS145" s="41"/>
      <c r="IT145" s="41"/>
      <c r="IU145" s="41"/>
      <c r="IV145" s="41"/>
    </row>
    <row r="146" spans="1:256" s="43" customFormat="1">
      <c r="A146" s="41"/>
      <c r="B146" s="41"/>
      <c r="C146" s="41"/>
      <c r="D146" s="41"/>
      <c r="E146" s="41"/>
      <c r="F146" s="41"/>
      <c r="G146" s="41"/>
      <c r="H146" s="41"/>
      <c r="I146" s="41"/>
      <c r="J146" s="41"/>
      <c r="K146" s="41"/>
      <c r="L146" s="41"/>
      <c r="M146" s="41"/>
      <c r="N146" s="42"/>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41"/>
      <c r="DP146" s="41"/>
      <c r="DQ146" s="41"/>
      <c r="DR146" s="41"/>
      <c r="DS146" s="41"/>
      <c r="DT146" s="41"/>
      <c r="DU146" s="41"/>
      <c r="DV146" s="41"/>
      <c r="DW146" s="41"/>
      <c r="DX146" s="41"/>
      <c r="DY146" s="41"/>
      <c r="DZ146" s="41"/>
      <c r="EA146" s="41"/>
      <c r="EB146" s="41"/>
      <c r="EC146" s="41"/>
      <c r="ED146" s="41"/>
      <c r="EE146" s="41"/>
      <c r="EF146" s="41"/>
      <c r="EG146" s="41"/>
      <c r="EH146" s="41"/>
      <c r="EI146" s="41"/>
      <c r="EJ146" s="41"/>
      <c r="EK146" s="41"/>
      <c r="EL146" s="41"/>
      <c r="EM146" s="41"/>
      <c r="EN146" s="41"/>
      <c r="EO146" s="41"/>
      <c r="EP146" s="41"/>
      <c r="EQ146" s="41"/>
      <c r="ER146" s="41"/>
      <c r="ES146" s="41"/>
      <c r="ET146" s="41"/>
      <c r="EU146" s="41"/>
      <c r="EV146" s="41"/>
      <c r="EW146" s="41"/>
      <c r="EX146" s="41"/>
      <c r="EY146" s="41"/>
      <c r="EZ146" s="41"/>
      <c r="FA146" s="41"/>
      <c r="FB146" s="41"/>
      <c r="FC146" s="41"/>
      <c r="FD146" s="41"/>
      <c r="FE146" s="41"/>
      <c r="FF146" s="41"/>
      <c r="FG146" s="41"/>
      <c r="FH146" s="41"/>
      <c r="FI146" s="41"/>
      <c r="FJ146" s="41"/>
      <c r="FK146" s="41"/>
      <c r="FL146" s="41"/>
      <c r="FM146" s="41"/>
      <c r="FN146" s="41"/>
      <c r="FO146" s="41"/>
      <c r="FP146" s="41"/>
      <c r="FQ146" s="41"/>
      <c r="FR146" s="41"/>
      <c r="FS146" s="41"/>
      <c r="FT146" s="41"/>
      <c r="FU146" s="41"/>
      <c r="FV146" s="41"/>
      <c r="FW146" s="41"/>
      <c r="FX146" s="41"/>
      <c r="FY146" s="41"/>
      <c r="FZ146" s="41"/>
      <c r="GA146" s="41"/>
      <c r="GB146" s="41"/>
      <c r="GC146" s="41"/>
      <c r="GD146" s="41"/>
      <c r="GE146" s="41"/>
      <c r="GF146" s="41"/>
      <c r="GG146" s="41"/>
      <c r="GH146" s="41"/>
      <c r="GI146" s="41"/>
      <c r="GJ146" s="41"/>
      <c r="GK146" s="41"/>
      <c r="GL146" s="41"/>
      <c r="GM146" s="41"/>
      <c r="GN146" s="41"/>
      <c r="GO146" s="41"/>
      <c r="GP146" s="41"/>
      <c r="GQ146" s="41"/>
      <c r="GR146" s="41"/>
      <c r="GS146" s="41"/>
      <c r="GT146" s="41"/>
      <c r="GU146" s="41"/>
      <c r="GV146" s="41"/>
      <c r="GW146" s="41"/>
      <c r="GX146" s="41"/>
      <c r="GY146" s="41"/>
      <c r="GZ146" s="41"/>
      <c r="HA146" s="41"/>
      <c r="HB146" s="41"/>
      <c r="HC146" s="41"/>
      <c r="HD146" s="41"/>
      <c r="HE146" s="41"/>
      <c r="HF146" s="41"/>
      <c r="HG146" s="41"/>
      <c r="HH146" s="41"/>
      <c r="HI146" s="41"/>
      <c r="HJ146" s="41"/>
      <c r="HK146" s="41"/>
      <c r="HL146" s="41"/>
      <c r="HM146" s="41"/>
      <c r="HN146" s="41"/>
      <c r="HO146" s="41"/>
      <c r="HP146" s="41"/>
      <c r="HQ146" s="41"/>
      <c r="HR146" s="41"/>
      <c r="HS146" s="41"/>
      <c r="HT146" s="41"/>
      <c r="HU146" s="41"/>
      <c r="HV146" s="41"/>
      <c r="HW146" s="41"/>
      <c r="HX146" s="41"/>
      <c r="HY146" s="41"/>
      <c r="HZ146" s="41"/>
      <c r="IA146" s="41"/>
      <c r="IB146" s="41"/>
      <c r="IC146" s="41"/>
      <c r="ID146" s="41"/>
      <c r="IE146" s="41"/>
      <c r="IF146" s="41"/>
      <c r="IG146" s="41"/>
      <c r="IH146" s="41"/>
      <c r="II146" s="41"/>
      <c r="IJ146" s="41"/>
      <c r="IK146" s="41"/>
      <c r="IL146" s="41"/>
      <c r="IM146" s="41"/>
      <c r="IN146" s="41"/>
      <c r="IO146" s="41"/>
      <c r="IP146" s="41"/>
      <c r="IQ146" s="41"/>
      <c r="IR146" s="41"/>
      <c r="IS146" s="41"/>
      <c r="IT146" s="41"/>
      <c r="IU146" s="41"/>
      <c r="IV146" s="41"/>
    </row>
    <row r="147" spans="1:256" s="43" customFormat="1">
      <c r="A147" s="41"/>
      <c r="B147" s="41"/>
      <c r="C147" s="41"/>
      <c r="D147" s="41"/>
      <c r="E147" s="41"/>
      <c r="F147" s="41"/>
      <c r="G147" s="41"/>
      <c r="H147" s="41"/>
      <c r="I147" s="41"/>
      <c r="J147" s="41"/>
      <c r="K147" s="41"/>
      <c r="L147" s="41"/>
      <c r="M147" s="41"/>
      <c r="N147" s="42"/>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c r="DB147" s="41"/>
      <c r="DC147" s="41"/>
      <c r="DD147" s="41"/>
      <c r="DE147" s="41"/>
      <c r="DF147" s="41"/>
      <c r="DG147" s="41"/>
      <c r="DH147" s="41"/>
      <c r="DI147" s="41"/>
      <c r="DJ147" s="41"/>
      <c r="DK147" s="41"/>
      <c r="DL147" s="41"/>
      <c r="DM147" s="41"/>
      <c r="DN147" s="41"/>
      <c r="DO147" s="41"/>
      <c r="DP147" s="41"/>
      <c r="DQ147" s="41"/>
      <c r="DR147" s="41"/>
      <c r="DS147" s="41"/>
      <c r="DT147" s="41"/>
      <c r="DU147" s="41"/>
      <c r="DV147" s="41"/>
      <c r="DW147" s="41"/>
      <c r="DX147" s="41"/>
      <c r="DY147" s="41"/>
      <c r="DZ147" s="41"/>
      <c r="EA147" s="41"/>
      <c r="EB147" s="41"/>
      <c r="EC147" s="41"/>
      <c r="ED147" s="41"/>
      <c r="EE147" s="41"/>
      <c r="EF147" s="41"/>
      <c r="EG147" s="41"/>
      <c r="EH147" s="41"/>
      <c r="EI147" s="41"/>
      <c r="EJ147" s="41"/>
      <c r="EK147" s="41"/>
      <c r="EL147" s="41"/>
      <c r="EM147" s="41"/>
      <c r="EN147" s="41"/>
      <c r="EO147" s="41"/>
      <c r="EP147" s="41"/>
      <c r="EQ147" s="41"/>
      <c r="ER147" s="41"/>
      <c r="ES147" s="41"/>
      <c r="ET147" s="41"/>
      <c r="EU147" s="41"/>
      <c r="EV147" s="41"/>
      <c r="EW147" s="41"/>
      <c r="EX147" s="41"/>
      <c r="EY147" s="41"/>
      <c r="EZ147" s="41"/>
      <c r="FA147" s="41"/>
      <c r="FB147" s="41"/>
      <c r="FC147" s="41"/>
      <c r="FD147" s="41"/>
      <c r="FE147" s="41"/>
      <c r="FF147" s="41"/>
      <c r="FG147" s="41"/>
      <c r="FH147" s="41"/>
      <c r="FI147" s="41"/>
      <c r="FJ147" s="41"/>
      <c r="FK147" s="41"/>
      <c r="FL147" s="41"/>
      <c r="FM147" s="41"/>
      <c r="FN147" s="41"/>
      <c r="FO147" s="41"/>
      <c r="FP147" s="41"/>
      <c r="FQ147" s="41"/>
      <c r="FR147" s="41"/>
      <c r="FS147" s="41"/>
      <c r="FT147" s="41"/>
      <c r="FU147" s="41"/>
      <c r="FV147" s="41"/>
      <c r="FW147" s="41"/>
      <c r="FX147" s="41"/>
      <c r="FY147" s="41"/>
      <c r="FZ147" s="41"/>
      <c r="GA147" s="41"/>
      <c r="GB147" s="41"/>
      <c r="GC147" s="41"/>
      <c r="GD147" s="41"/>
      <c r="GE147" s="41"/>
      <c r="GF147" s="41"/>
      <c r="GG147" s="41"/>
      <c r="GH147" s="41"/>
      <c r="GI147" s="41"/>
      <c r="GJ147" s="41"/>
      <c r="GK147" s="41"/>
      <c r="GL147" s="41"/>
      <c r="GM147" s="41"/>
      <c r="GN147" s="41"/>
      <c r="GO147" s="41"/>
      <c r="GP147" s="41"/>
      <c r="GQ147" s="41"/>
      <c r="GR147" s="41"/>
      <c r="GS147" s="41"/>
      <c r="GT147" s="41"/>
      <c r="GU147" s="41"/>
      <c r="GV147" s="41"/>
      <c r="GW147" s="41"/>
      <c r="GX147" s="41"/>
      <c r="GY147" s="41"/>
      <c r="GZ147" s="41"/>
      <c r="HA147" s="41"/>
      <c r="HB147" s="41"/>
      <c r="HC147" s="41"/>
      <c r="HD147" s="41"/>
      <c r="HE147" s="41"/>
      <c r="HF147" s="41"/>
      <c r="HG147" s="41"/>
      <c r="HH147" s="41"/>
      <c r="HI147" s="41"/>
      <c r="HJ147" s="41"/>
      <c r="HK147" s="41"/>
      <c r="HL147" s="41"/>
      <c r="HM147" s="41"/>
      <c r="HN147" s="41"/>
      <c r="HO147" s="41"/>
      <c r="HP147" s="41"/>
      <c r="HQ147" s="41"/>
      <c r="HR147" s="41"/>
      <c r="HS147" s="41"/>
      <c r="HT147" s="41"/>
      <c r="HU147" s="41"/>
      <c r="HV147" s="41"/>
      <c r="HW147" s="41"/>
      <c r="HX147" s="41"/>
      <c r="HY147" s="41"/>
      <c r="HZ147" s="41"/>
      <c r="IA147" s="41"/>
      <c r="IB147" s="41"/>
      <c r="IC147" s="41"/>
      <c r="ID147" s="41"/>
      <c r="IE147" s="41"/>
      <c r="IF147" s="41"/>
      <c r="IG147" s="41"/>
      <c r="IH147" s="41"/>
      <c r="II147" s="41"/>
      <c r="IJ147" s="41"/>
      <c r="IK147" s="41"/>
      <c r="IL147" s="41"/>
      <c r="IM147" s="41"/>
      <c r="IN147" s="41"/>
      <c r="IO147" s="41"/>
      <c r="IP147" s="41"/>
      <c r="IQ147" s="41"/>
      <c r="IR147" s="41"/>
      <c r="IS147" s="41"/>
      <c r="IT147" s="41"/>
      <c r="IU147" s="41"/>
      <c r="IV147" s="41"/>
    </row>
    <row r="148" spans="1:256" s="43" customFormat="1">
      <c r="A148" s="41"/>
      <c r="B148" s="41"/>
      <c r="C148" s="41"/>
      <c r="D148" s="41"/>
      <c r="E148" s="41"/>
      <c r="F148" s="41"/>
      <c r="G148" s="41"/>
      <c r="H148" s="41"/>
      <c r="I148" s="41"/>
      <c r="J148" s="41"/>
      <c r="K148" s="41"/>
      <c r="L148" s="41"/>
      <c r="M148" s="41"/>
      <c r="N148" s="42"/>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c r="DB148" s="41"/>
      <c r="DC148" s="41"/>
      <c r="DD148" s="41"/>
      <c r="DE148" s="41"/>
      <c r="DF148" s="41"/>
      <c r="DG148" s="41"/>
      <c r="DH148" s="41"/>
      <c r="DI148" s="41"/>
      <c r="DJ148" s="41"/>
      <c r="DK148" s="41"/>
      <c r="DL148" s="41"/>
      <c r="DM148" s="41"/>
      <c r="DN148" s="41"/>
      <c r="DO148" s="41"/>
      <c r="DP148" s="41"/>
      <c r="DQ148" s="41"/>
      <c r="DR148" s="41"/>
      <c r="DS148" s="41"/>
      <c r="DT148" s="41"/>
      <c r="DU148" s="41"/>
      <c r="DV148" s="41"/>
      <c r="DW148" s="41"/>
      <c r="DX148" s="41"/>
      <c r="DY148" s="41"/>
      <c r="DZ148" s="41"/>
      <c r="EA148" s="41"/>
      <c r="EB148" s="41"/>
      <c r="EC148" s="41"/>
      <c r="ED148" s="41"/>
      <c r="EE148" s="41"/>
      <c r="EF148" s="41"/>
      <c r="EG148" s="41"/>
      <c r="EH148" s="41"/>
      <c r="EI148" s="41"/>
      <c r="EJ148" s="41"/>
      <c r="EK148" s="41"/>
      <c r="EL148" s="41"/>
      <c r="EM148" s="41"/>
      <c r="EN148" s="41"/>
      <c r="EO148" s="41"/>
      <c r="EP148" s="41"/>
      <c r="EQ148" s="41"/>
      <c r="ER148" s="41"/>
      <c r="ES148" s="41"/>
      <c r="ET148" s="41"/>
      <c r="EU148" s="41"/>
      <c r="EV148" s="41"/>
      <c r="EW148" s="41"/>
      <c r="EX148" s="41"/>
      <c r="EY148" s="41"/>
      <c r="EZ148" s="41"/>
      <c r="FA148" s="41"/>
      <c r="FB148" s="41"/>
      <c r="FC148" s="41"/>
      <c r="FD148" s="41"/>
      <c r="FE148" s="41"/>
      <c r="FF148" s="41"/>
      <c r="FG148" s="41"/>
      <c r="FH148" s="41"/>
      <c r="FI148" s="41"/>
      <c r="FJ148" s="41"/>
      <c r="FK148" s="41"/>
      <c r="FL148" s="41"/>
      <c r="FM148" s="41"/>
      <c r="FN148" s="41"/>
      <c r="FO148" s="41"/>
      <c r="FP148" s="41"/>
      <c r="FQ148" s="41"/>
      <c r="FR148" s="41"/>
      <c r="FS148" s="41"/>
      <c r="FT148" s="41"/>
      <c r="FU148" s="41"/>
      <c r="FV148" s="41"/>
      <c r="FW148" s="41"/>
      <c r="FX148" s="41"/>
      <c r="FY148" s="41"/>
      <c r="FZ148" s="41"/>
      <c r="GA148" s="41"/>
      <c r="GB148" s="41"/>
      <c r="GC148" s="41"/>
      <c r="GD148" s="41"/>
      <c r="GE148" s="41"/>
      <c r="GF148" s="41"/>
      <c r="GG148" s="41"/>
      <c r="GH148" s="41"/>
      <c r="GI148" s="41"/>
      <c r="GJ148" s="41"/>
      <c r="GK148" s="41"/>
      <c r="GL148" s="41"/>
      <c r="GM148" s="41"/>
      <c r="GN148" s="41"/>
      <c r="GO148" s="41"/>
      <c r="GP148" s="41"/>
      <c r="GQ148" s="41"/>
      <c r="GR148" s="41"/>
      <c r="GS148" s="41"/>
      <c r="GT148" s="41"/>
      <c r="GU148" s="41"/>
      <c r="GV148" s="41"/>
      <c r="GW148" s="41"/>
      <c r="GX148" s="41"/>
      <c r="GY148" s="41"/>
      <c r="GZ148" s="41"/>
      <c r="HA148" s="41"/>
      <c r="HB148" s="41"/>
      <c r="HC148" s="41"/>
      <c r="HD148" s="41"/>
      <c r="HE148" s="41"/>
      <c r="HF148" s="41"/>
      <c r="HG148" s="41"/>
      <c r="HH148" s="41"/>
      <c r="HI148" s="41"/>
      <c r="HJ148" s="41"/>
      <c r="HK148" s="41"/>
      <c r="HL148" s="41"/>
      <c r="HM148" s="41"/>
      <c r="HN148" s="41"/>
      <c r="HO148" s="41"/>
      <c r="HP148" s="41"/>
      <c r="HQ148" s="41"/>
      <c r="HR148" s="41"/>
      <c r="HS148" s="41"/>
      <c r="HT148" s="41"/>
      <c r="HU148" s="41"/>
      <c r="HV148" s="41"/>
      <c r="HW148" s="41"/>
      <c r="HX148" s="41"/>
      <c r="HY148" s="41"/>
      <c r="HZ148" s="41"/>
      <c r="IA148" s="41"/>
      <c r="IB148" s="41"/>
      <c r="IC148" s="41"/>
      <c r="ID148" s="41"/>
      <c r="IE148" s="41"/>
      <c r="IF148" s="41"/>
      <c r="IG148" s="41"/>
      <c r="IH148" s="41"/>
      <c r="II148" s="41"/>
      <c r="IJ148" s="41"/>
      <c r="IK148" s="41"/>
      <c r="IL148" s="41"/>
      <c r="IM148" s="41"/>
      <c r="IN148" s="41"/>
      <c r="IO148" s="41"/>
      <c r="IP148" s="41"/>
      <c r="IQ148" s="41"/>
      <c r="IR148" s="41"/>
      <c r="IS148" s="41"/>
      <c r="IT148" s="41"/>
      <c r="IU148" s="41"/>
      <c r="IV148" s="41"/>
    </row>
    <row r="149" spans="1:256" s="43" customFormat="1">
      <c r="A149" s="41"/>
      <c r="B149" s="41"/>
      <c r="C149" s="41"/>
      <c r="D149" s="41"/>
      <c r="E149" s="41"/>
      <c r="F149" s="41"/>
      <c r="G149" s="41"/>
      <c r="H149" s="41"/>
      <c r="I149" s="41"/>
      <c r="J149" s="41"/>
      <c r="K149" s="41"/>
      <c r="L149" s="41"/>
      <c r="M149" s="41"/>
      <c r="N149" s="42"/>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c r="EB149" s="41"/>
      <c r="EC149" s="41"/>
      <c r="ED149" s="41"/>
      <c r="EE149" s="41"/>
      <c r="EF149" s="41"/>
      <c r="EG149" s="41"/>
      <c r="EH149" s="41"/>
      <c r="EI149" s="41"/>
      <c r="EJ149" s="41"/>
      <c r="EK149" s="41"/>
      <c r="EL149" s="41"/>
      <c r="EM149" s="41"/>
      <c r="EN149" s="41"/>
      <c r="EO149" s="41"/>
      <c r="EP149" s="41"/>
      <c r="EQ149" s="41"/>
      <c r="ER149" s="41"/>
      <c r="ES149" s="41"/>
      <c r="ET149" s="41"/>
      <c r="EU149" s="41"/>
      <c r="EV149" s="41"/>
      <c r="EW149" s="41"/>
      <c r="EX149" s="41"/>
      <c r="EY149" s="41"/>
      <c r="EZ149" s="41"/>
      <c r="FA149" s="41"/>
      <c r="FB149" s="41"/>
      <c r="FC149" s="41"/>
      <c r="FD149" s="41"/>
      <c r="FE149" s="41"/>
      <c r="FF149" s="41"/>
      <c r="FG149" s="41"/>
      <c r="FH149" s="41"/>
      <c r="FI149" s="41"/>
      <c r="FJ149" s="41"/>
      <c r="FK149" s="41"/>
      <c r="FL149" s="41"/>
      <c r="FM149" s="41"/>
      <c r="FN149" s="41"/>
      <c r="FO149" s="41"/>
      <c r="FP149" s="41"/>
      <c r="FQ149" s="41"/>
      <c r="FR149" s="41"/>
      <c r="FS149" s="41"/>
      <c r="FT149" s="41"/>
      <c r="FU149" s="41"/>
      <c r="FV149" s="41"/>
      <c r="FW149" s="41"/>
      <c r="FX149" s="41"/>
      <c r="FY149" s="41"/>
      <c r="FZ149" s="41"/>
      <c r="GA149" s="41"/>
      <c r="GB149" s="41"/>
      <c r="GC149" s="41"/>
      <c r="GD149" s="41"/>
      <c r="GE149" s="41"/>
      <c r="GF149" s="41"/>
      <c r="GG149" s="41"/>
      <c r="GH149" s="41"/>
      <c r="GI149" s="41"/>
      <c r="GJ149" s="41"/>
      <c r="GK149" s="41"/>
      <c r="GL149" s="41"/>
      <c r="GM149" s="41"/>
      <c r="GN149" s="41"/>
      <c r="GO149" s="41"/>
      <c r="GP149" s="41"/>
      <c r="GQ149" s="41"/>
      <c r="GR149" s="41"/>
      <c r="GS149" s="41"/>
      <c r="GT149" s="41"/>
      <c r="GU149" s="41"/>
      <c r="GV149" s="41"/>
      <c r="GW149" s="41"/>
      <c r="GX149" s="41"/>
      <c r="GY149" s="41"/>
      <c r="GZ149" s="41"/>
      <c r="HA149" s="41"/>
      <c r="HB149" s="41"/>
      <c r="HC149" s="41"/>
      <c r="HD149" s="41"/>
      <c r="HE149" s="41"/>
      <c r="HF149" s="41"/>
      <c r="HG149" s="41"/>
      <c r="HH149" s="41"/>
      <c r="HI149" s="41"/>
      <c r="HJ149" s="41"/>
      <c r="HK149" s="41"/>
      <c r="HL149" s="41"/>
      <c r="HM149" s="41"/>
      <c r="HN149" s="41"/>
      <c r="HO149" s="41"/>
      <c r="HP149" s="41"/>
      <c r="HQ149" s="41"/>
      <c r="HR149" s="41"/>
      <c r="HS149" s="41"/>
      <c r="HT149" s="41"/>
      <c r="HU149" s="41"/>
      <c r="HV149" s="41"/>
      <c r="HW149" s="41"/>
      <c r="HX149" s="41"/>
      <c r="HY149" s="41"/>
      <c r="HZ149" s="41"/>
      <c r="IA149" s="41"/>
      <c r="IB149" s="41"/>
      <c r="IC149" s="41"/>
      <c r="ID149" s="41"/>
      <c r="IE149" s="41"/>
      <c r="IF149" s="41"/>
      <c r="IG149" s="41"/>
      <c r="IH149" s="41"/>
      <c r="II149" s="41"/>
      <c r="IJ149" s="41"/>
      <c r="IK149" s="41"/>
      <c r="IL149" s="41"/>
      <c r="IM149" s="41"/>
      <c r="IN149" s="41"/>
      <c r="IO149" s="41"/>
      <c r="IP149" s="41"/>
      <c r="IQ149" s="41"/>
      <c r="IR149" s="41"/>
      <c r="IS149" s="41"/>
      <c r="IT149" s="41"/>
      <c r="IU149" s="41"/>
      <c r="IV149" s="41"/>
    </row>
    <row r="150" spans="1:256" s="43" customFormat="1">
      <c r="A150" s="41"/>
      <c r="B150" s="41"/>
      <c r="C150" s="41"/>
      <c r="D150" s="41"/>
      <c r="E150" s="41"/>
      <c r="F150" s="41"/>
      <c r="G150" s="41"/>
      <c r="H150" s="41"/>
      <c r="I150" s="41"/>
      <c r="J150" s="41"/>
      <c r="K150" s="41"/>
      <c r="L150" s="41"/>
      <c r="M150" s="41"/>
      <c r="N150" s="42"/>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c r="CX150" s="41"/>
      <c r="CY150" s="41"/>
      <c r="CZ150" s="41"/>
      <c r="DA150" s="41"/>
      <c r="DB150" s="41"/>
      <c r="DC150" s="41"/>
      <c r="DD150" s="41"/>
      <c r="DE150" s="41"/>
      <c r="DF150" s="41"/>
      <c r="DG150" s="41"/>
      <c r="DH150" s="41"/>
      <c r="DI150" s="41"/>
      <c r="DJ150" s="41"/>
      <c r="DK150" s="41"/>
      <c r="DL150" s="41"/>
      <c r="DM150" s="41"/>
      <c r="DN150" s="41"/>
      <c r="DO150" s="41"/>
      <c r="DP150" s="41"/>
      <c r="DQ150" s="41"/>
      <c r="DR150" s="41"/>
      <c r="DS150" s="41"/>
      <c r="DT150" s="41"/>
      <c r="DU150" s="41"/>
      <c r="DV150" s="41"/>
      <c r="DW150" s="41"/>
      <c r="DX150" s="41"/>
      <c r="DY150" s="41"/>
      <c r="DZ150" s="41"/>
      <c r="EA150" s="41"/>
      <c r="EB150" s="41"/>
      <c r="EC150" s="41"/>
      <c r="ED150" s="41"/>
      <c r="EE150" s="41"/>
      <c r="EF150" s="41"/>
      <c r="EG150" s="41"/>
      <c r="EH150" s="41"/>
      <c r="EI150" s="41"/>
      <c r="EJ150" s="41"/>
      <c r="EK150" s="41"/>
      <c r="EL150" s="41"/>
      <c r="EM150" s="41"/>
      <c r="EN150" s="41"/>
      <c r="EO150" s="41"/>
      <c r="EP150" s="41"/>
      <c r="EQ150" s="41"/>
      <c r="ER150" s="41"/>
      <c r="ES150" s="41"/>
      <c r="ET150" s="41"/>
      <c r="EU150" s="41"/>
      <c r="EV150" s="41"/>
      <c r="EW150" s="41"/>
      <c r="EX150" s="41"/>
      <c r="EY150" s="41"/>
      <c r="EZ150" s="41"/>
      <c r="FA150" s="41"/>
      <c r="FB150" s="41"/>
      <c r="FC150" s="41"/>
      <c r="FD150" s="41"/>
      <c r="FE150" s="41"/>
      <c r="FF150" s="41"/>
      <c r="FG150" s="41"/>
      <c r="FH150" s="41"/>
      <c r="FI150" s="41"/>
      <c r="FJ150" s="41"/>
      <c r="FK150" s="41"/>
      <c r="FL150" s="41"/>
      <c r="FM150" s="41"/>
      <c r="FN150" s="41"/>
      <c r="FO150" s="41"/>
      <c r="FP150" s="41"/>
      <c r="FQ150" s="41"/>
      <c r="FR150" s="41"/>
      <c r="FS150" s="41"/>
      <c r="FT150" s="41"/>
      <c r="FU150" s="41"/>
      <c r="FV150" s="41"/>
      <c r="FW150" s="41"/>
      <c r="FX150" s="41"/>
      <c r="FY150" s="41"/>
      <c r="FZ150" s="41"/>
      <c r="GA150" s="41"/>
      <c r="GB150" s="41"/>
      <c r="GC150" s="41"/>
      <c r="GD150" s="41"/>
      <c r="GE150" s="41"/>
      <c r="GF150" s="41"/>
      <c r="GG150" s="41"/>
      <c r="GH150" s="41"/>
      <c r="GI150" s="41"/>
      <c r="GJ150" s="41"/>
      <c r="GK150" s="41"/>
      <c r="GL150" s="41"/>
      <c r="GM150" s="41"/>
      <c r="GN150" s="41"/>
      <c r="GO150" s="41"/>
      <c r="GP150" s="41"/>
      <c r="GQ150" s="41"/>
      <c r="GR150" s="41"/>
      <c r="GS150" s="41"/>
      <c r="GT150" s="41"/>
      <c r="GU150" s="41"/>
      <c r="GV150" s="41"/>
      <c r="GW150" s="41"/>
      <c r="GX150" s="41"/>
      <c r="GY150" s="41"/>
      <c r="GZ150" s="41"/>
      <c r="HA150" s="41"/>
      <c r="HB150" s="41"/>
      <c r="HC150" s="41"/>
      <c r="HD150" s="41"/>
      <c r="HE150" s="41"/>
      <c r="HF150" s="41"/>
      <c r="HG150" s="41"/>
      <c r="HH150" s="41"/>
      <c r="HI150" s="41"/>
      <c r="HJ150" s="41"/>
      <c r="HK150" s="41"/>
      <c r="HL150" s="41"/>
      <c r="HM150" s="41"/>
      <c r="HN150" s="41"/>
      <c r="HO150" s="41"/>
      <c r="HP150" s="41"/>
      <c r="HQ150" s="41"/>
      <c r="HR150" s="41"/>
      <c r="HS150" s="41"/>
      <c r="HT150" s="41"/>
      <c r="HU150" s="41"/>
      <c r="HV150" s="41"/>
      <c r="HW150" s="41"/>
      <c r="HX150" s="41"/>
      <c r="HY150" s="41"/>
      <c r="HZ150" s="41"/>
      <c r="IA150" s="41"/>
      <c r="IB150" s="41"/>
      <c r="IC150" s="41"/>
      <c r="ID150" s="41"/>
      <c r="IE150" s="41"/>
      <c r="IF150" s="41"/>
      <c r="IG150" s="41"/>
      <c r="IH150" s="41"/>
      <c r="II150" s="41"/>
      <c r="IJ150" s="41"/>
      <c r="IK150" s="41"/>
      <c r="IL150" s="41"/>
      <c r="IM150" s="41"/>
      <c r="IN150" s="41"/>
      <c r="IO150" s="41"/>
      <c r="IP150" s="41"/>
      <c r="IQ150" s="41"/>
      <c r="IR150" s="41"/>
      <c r="IS150" s="41"/>
      <c r="IT150" s="41"/>
      <c r="IU150" s="41"/>
      <c r="IV150" s="41"/>
    </row>
    <row r="151" spans="1:256" s="43" customFormat="1">
      <c r="A151" s="41"/>
      <c r="B151" s="41"/>
      <c r="C151" s="41"/>
      <c r="D151" s="41"/>
      <c r="E151" s="41"/>
      <c r="F151" s="41"/>
      <c r="G151" s="41"/>
      <c r="H151" s="41"/>
      <c r="I151" s="41"/>
      <c r="J151" s="41"/>
      <c r="K151" s="41"/>
      <c r="L151" s="41"/>
      <c r="M151" s="41"/>
      <c r="N151" s="42"/>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c r="DA151" s="41"/>
      <c r="DB151" s="41"/>
      <c r="DC151" s="41"/>
      <c r="DD151" s="41"/>
      <c r="DE151" s="41"/>
      <c r="DF151" s="41"/>
      <c r="DG151" s="41"/>
      <c r="DH151" s="41"/>
      <c r="DI151" s="41"/>
      <c r="DJ151" s="41"/>
      <c r="DK151" s="41"/>
      <c r="DL151" s="41"/>
      <c r="DM151" s="41"/>
      <c r="DN151" s="41"/>
      <c r="DO151" s="41"/>
      <c r="DP151" s="41"/>
      <c r="DQ151" s="41"/>
      <c r="DR151" s="41"/>
      <c r="DS151" s="41"/>
      <c r="DT151" s="41"/>
      <c r="DU151" s="41"/>
      <c r="DV151" s="41"/>
      <c r="DW151" s="41"/>
      <c r="DX151" s="41"/>
      <c r="DY151" s="41"/>
      <c r="DZ151" s="41"/>
      <c r="EA151" s="41"/>
      <c r="EB151" s="41"/>
      <c r="EC151" s="41"/>
      <c r="ED151" s="41"/>
      <c r="EE151" s="41"/>
      <c r="EF151" s="41"/>
      <c r="EG151" s="41"/>
      <c r="EH151" s="41"/>
      <c r="EI151" s="41"/>
      <c r="EJ151" s="41"/>
      <c r="EK151" s="41"/>
      <c r="EL151" s="41"/>
      <c r="EM151" s="41"/>
      <c r="EN151" s="41"/>
      <c r="EO151" s="41"/>
      <c r="EP151" s="41"/>
      <c r="EQ151" s="41"/>
      <c r="ER151" s="41"/>
      <c r="ES151" s="41"/>
      <c r="ET151" s="41"/>
      <c r="EU151" s="41"/>
      <c r="EV151" s="41"/>
      <c r="EW151" s="41"/>
      <c r="EX151" s="41"/>
      <c r="EY151" s="41"/>
      <c r="EZ151" s="41"/>
      <c r="FA151" s="41"/>
      <c r="FB151" s="41"/>
      <c r="FC151" s="41"/>
      <c r="FD151" s="41"/>
      <c r="FE151" s="41"/>
      <c r="FF151" s="41"/>
      <c r="FG151" s="41"/>
      <c r="FH151" s="41"/>
      <c r="FI151" s="41"/>
      <c r="FJ151" s="41"/>
      <c r="FK151" s="41"/>
      <c r="FL151" s="41"/>
      <c r="FM151" s="41"/>
      <c r="FN151" s="41"/>
      <c r="FO151" s="41"/>
      <c r="FP151" s="41"/>
      <c r="FQ151" s="41"/>
      <c r="FR151" s="41"/>
      <c r="FS151" s="41"/>
      <c r="FT151" s="41"/>
      <c r="FU151" s="41"/>
      <c r="FV151" s="41"/>
      <c r="FW151" s="41"/>
      <c r="FX151" s="41"/>
      <c r="FY151" s="41"/>
      <c r="FZ151" s="41"/>
      <c r="GA151" s="41"/>
      <c r="GB151" s="41"/>
      <c r="GC151" s="41"/>
      <c r="GD151" s="41"/>
      <c r="GE151" s="41"/>
      <c r="GF151" s="41"/>
      <c r="GG151" s="41"/>
      <c r="GH151" s="41"/>
      <c r="GI151" s="41"/>
      <c r="GJ151" s="41"/>
      <c r="GK151" s="41"/>
      <c r="GL151" s="41"/>
      <c r="GM151" s="41"/>
      <c r="GN151" s="41"/>
      <c r="GO151" s="41"/>
      <c r="GP151" s="41"/>
      <c r="GQ151" s="41"/>
      <c r="GR151" s="41"/>
      <c r="GS151" s="41"/>
      <c r="GT151" s="41"/>
      <c r="GU151" s="41"/>
      <c r="GV151" s="41"/>
      <c r="GW151" s="41"/>
      <c r="GX151" s="41"/>
      <c r="GY151" s="41"/>
      <c r="GZ151" s="41"/>
      <c r="HA151" s="41"/>
      <c r="HB151" s="41"/>
      <c r="HC151" s="41"/>
      <c r="HD151" s="41"/>
      <c r="HE151" s="41"/>
      <c r="HF151" s="41"/>
      <c r="HG151" s="41"/>
      <c r="HH151" s="41"/>
      <c r="HI151" s="41"/>
      <c r="HJ151" s="41"/>
      <c r="HK151" s="41"/>
      <c r="HL151" s="41"/>
      <c r="HM151" s="41"/>
      <c r="HN151" s="41"/>
      <c r="HO151" s="41"/>
      <c r="HP151" s="41"/>
      <c r="HQ151" s="41"/>
      <c r="HR151" s="41"/>
      <c r="HS151" s="41"/>
      <c r="HT151" s="41"/>
      <c r="HU151" s="41"/>
      <c r="HV151" s="41"/>
      <c r="HW151" s="41"/>
      <c r="HX151" s="41"/>
      <c r="HY151" s="41"/>
      <c r="HZ151" s="41"/>
      <c r="IA151" s="41"/>
      <c r="IB151" s="41"/>
      <c r="IC151" s="41"/>
      <c r="ID151" s="41"/>
      <c r="IE151" s="41"/>
      <c r="IF151" s="41"/>
      <c r="IG151" s="41"/>
      <c r="IH151" s="41"/>
      <c r="II151" s="41"/>
      <c r="IJ151" s="41"/>
      <c r="IK151" s="41"/>
      <c r="IL151" s="41"/>
      <c r="IM151" s="41"/>
      <c r="IN151" s="41"/>
      <c r="IO151" s="41"/>
      <c r="IP151" s="41"/>
      <c r="IQ151" s="41"/>
      <c r="IR151" s="41"/>
      <c r="IS151" s="41"/>
      <c r="IT151" s="41"/>
      <c r="IU151" s="41"/>
      <c r="IV151" s="41"/>
    </row>
    <row r="152" spans="1:256" s="43" customFormat="1">
      <c r="A152" s="41"/>
      <c r="B152" s="41"/>
      <c r="C152" s="41"/>
      <c r="D152" s="41"/>
      <c r="E152" s="41"/>
      <c r="F152" s="41"/>
      <c r="G152" s="41"/>
      <c r="H152" s="41"/>
      <c r="I152" s="41"/>
      <c r="J152" s="41"/>
      <c r="K152" s="41"/>
      <c r="L152" s="41"/>
      <c r="M152" s="41"/>
      <c r="N152" s="42"/>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c r="CX152" s="41"/>
      <c r="CY152" s="41"/>
      <c r="CZ152" s="41"/>
      <c r="DA152" s="41"/>
      <c r="DB152" s="41"/>
      <c r="DC152" s="41"/>
      <c r="DD152" s="41"/>
      <c r="DE152" s="41"/>
      <c r="DF152" s="41"/>
      <c r="DG152" s="41"/>
      <c r="DH152" s="41"/>
      <c r="DI152" s="41"/>
      <c r="DJ152" s="41"/>
      <c r="DK152" s="41"/>
      <c r="DL152" s="41"/>
      <c r="DM152" s="41"/>
      <c r="DN152" s="41"/>
      <c r="DO152" s="41"/>
      <c r="DP152" s="41"/>
      <c r="DQ152" s="41"/>
      <c r="DR152" s="41"/>
      <c r="DS152" s="41"/>
      <c r="DT152" s="41"/>
      <c r="DU152" s="41"/>
      <c r="DV152" s="41"/>
      <c r="DW152" s="41"/>
      <c r="DX152" s="41"/>
      <c r="DY152" s="41"/>
      <c r="DZ152" s="41"/>
      <c r="EA152" s="41"/>
      <c r="EB152" s="41"/>
      <c r="EC152" s="41"/>
      <c r="ED152" s="41"/>
      <c r="EE152" s="41"/>
      <c r="EF152" s="41"/>
      <c r="EG152" s="41"/>
      <c r="EH152" s="41"/>
      <c r="EI152" s="41"/>
      <c r="EJ152" s="41"/>
      <c r="EK152" s="41"/>
      <c r="EL152" s="41"/>
      <c r="EM152" s="41"/>
      <c r="EN152" s="41"/>
      <c r="EO152" s="41"/>
      <c r="EP152" s="41"/>
      <c r="EQ152" s="41"/>
      <c r="ER152" s="41"/>
      <c r="ES152" s="41"/>
      <c r="ET152" s="41"/>
      <c r="EU152" s="41"/>
      <c r="EV152" s="41"/>
      <c r="EW152" s="41"/>
      <c r="EX152" s="41"/>
      <c r="EY152" s="41"/>
      <c r="EZ152" s="41"/>
      <c r="FA152" s="41"/>
      <c r="FB152" s="41"/>
      <c r="FC152" s="41"/>
      <c r="FD152" s="41"/>
      <c r="FE152" s="41"/>
      <c r="FF152" s="41"/>
      <c r="FG152" s="41"/>
      <c r="FH152" s="41"/>
      <c r="FI152" s="41"/>
      <c r="FJ152" s="41"/>
      <c r="FK152" s="41"/>
      <c r="FL152" s="41"/>
      <c r="FM152" s="41"/>
      <c r="FN152" s="41"/>
      <c r="FO152" s="41"/>
      <c r="FP152" s="41"/>
      <c r="FQ152" s="41"/>
      <c r="FR152" s="41"/>
      <c r="FS152" s="41"/>
      <c r="FT152" s="41"/>
      <c r="FU152" s="41"/>
      <c r="FV152" s="41"/>
      <c r="FW152" s="41"/>
      <c r="FX152" s="41"/>
      <c r="FY152" s="41"/>
      <c r="FZ152" s="41"/>
      <c r="GA152" s="41"/>
      <c r="GB152" s="41"/>
      <c r="GC152" s="41"/>
      <c r="GD152" s="41"/>
      <c r="GE152" s="41"/>
      <c r="GF152" s="41"/>
      <c r="GG152" s="41"/>
      <c r="GH152" s="41"/>
      <c r="GI152" s="41"/>
      <c r="GJ152" s="41"/>
      <c r="GK152" s="41"/>
      <c r="GL152" s="41"/>
      <c r="GM152" s="41"/>
      <c r="GN152" s="41"/>
      <c r="GO152" s="41"/>
      <c r="GP152" s="41"/>
      <c r="GQ152" s="41"/>
      <c r="GR152" s="41"/>
      <c r="GS152" s="41"/>
      <c r="GT152" s="41"/>
      <c r="GU152" s="41"/>
      <c r="GV152" s="41"/>
      <c r="GW152" s="41"/>
      <c r="GX152" s="41"/>
      <c r="GY152" s="41"/>
      <c r="GZ152" s="41"/>
      <c r="HA152" s="41"/>
      <c r="HB152" s="41"/>
      <c r="HC152" s="41"/>
      <c r="HD152" s="41"/>
      <c r="HE152" s="41"/>
      <c r="HF152" s="41"/>
      <c r="HG152" s="41"/>
      <c r="HH152" s="41"/>
      <c r="HI152" s="41"/>
      <c r="HJ152" s="41"/>
      <c r="HK152" s="41"/>
      <c r="HL152" s="41"/>
      <c r="HM152" s="41"/>
      <c r="HN152" s="41"/>
      <c r="HO152" s="41"/>
      <c r="HP152" s="41"/>
      <c r="HQ152" s="41"/>
      <c r="HR152" s="41"/>
      <c r="HS152" s="41"/>
      <c r="HT152" s="41"/>
      <c r="HU152" s="41"/>
      <c r="HV152" s="41"/>
      <c r="HW152" s="41"/>
      <c r="HX152" s="41"/>
      <c r="HY152" s="41"/>
      <c r="HZ152" s="41"/>
      <c r="IA152" s="41"/>
      <c r="IB152" s="41"/>
      <c r="IC152" s="41"/>
      <c r="ID152" s="41"/>
      <c r="IE152" s="41"/>
      <c r="IF152" s="41"/>
      <c r="IG152" s="41"/>
      <c r="IH152" s="41"/>
      <c r="II152" s="41"/>
      <c r="IJ152" s="41"/>
      <c r="IK152" s="41"/>
      <c r="IL152" s="41"/>
      <c r="IM152" s="41"/>
      <c r="IN152" s="41"/>
      <c r="IO152" s="41"/>
      <c r="IP152" s="41"/>
      <c r="IQ152" s="41"/>
      <c r="IR152" s="41"/>
      <c r="IS152" s="41"/>
      <c r="IT152" s="41"/>
      <c r="IU152" s="41"/>
      <c r="IV152" s="41"/>
    </row>
    <row r="153" spans="1:256" s="43" customFormat="1">
      <c r="A153" s="41"/>
      <c r="B153" s="41"/>
      <c r="C153" s="41"/>
      <c r="D153" s="41"/>
      <c r="E153" s="41"/>
      <c r="F153" s="41"/>
      <c r="G153" s="41"/>
      <c r="H153" s="41"/>
      <c r="I153" s="41"/>
      <c r="J153" s="41"/>
      <c r="K153" s="41"/>
      <c r="L153" s="41"/>
      <c r="M153" s="41"/>
      <c r="N153" s="42"/>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c r="DA153" s="41"/>
      <c r="DB153" s="41"/>
      <c r="DC153" s="41"/>
      <c r="DD153" s="41"/>
      <c r="DE153" s="41"/>
      <c r="DF153" s="41"/>
      <c r="DG153" s="41"/>
      <c r="DH153" s="41"/>
      <c r="DI153" s="41"/>
      <c r="DJ153" s="41"/>
      <c r="DK153" s="41"/>
      <c r="DL153" s="41"/>
      <c r="DM153" s="41"/>
      <c r="DN153" s="41"/>
      <c r="DO153" s="41"/>
      <c r="DP153" s="41"/>
      <c r="DQ153" s="41"/>
      <c r="DR153" s="41"/>
      <c r="DS153" s="41"/>
      <c r="DT153" s="41"/>
      <c r="DU153" s="41"/>
      <c r="DV153" s="41"/>
      <c r="DW153" s="41"/>
      <c r="DX153" s="41"/>
      <c r="DY153" s="41"/>
      <c r="DZ153" s="41"/>
      <c r="EA153" s="41"/>
      <c r="EB153" s="41"/>
      <c r="EC153" s="41"/>
      <c r="ED153" s="41"/>
      <c r="EE153" s="41"/>
      <c r="EF153" s="41"/>
      <c r="EG153" s="41"/>
      <c r="EH153" s="41"/>
      <c r="EI153" s="41"/>
      <c r="EJ153" s="41"/>
      <c r="EK153" s="41"/>
      <c r="EL153" s="41"/>
      <c r="EM153" s="41"/>
      <c r="EN153" s="41"/>
      <c r="EO153" s="41"/>
      <c r="EP153" s="41"/>
      <c r="EQ153" s="41"/>
      <c r="ER153" s="41"/>
      <c r="ES153" s="41"/>
      <c r="ET153" s="41"/>
      <c r="EU153" s="41"/>
      <c r="EV153" s="41"/>
      <c r="EW153" s="41"/>
      <c r="EX153" s="41"/>
      <c r="EY153" s="41"/>
      <c r="EZ153" s="41"/>
      <c r="FA153" s="41"/>
      <c r="FB153" s="41"/>
      <c r="FC153" s="41"/>
      <c r="FD153" s="41"/>
      <c r="FE153" s="41"/>
      <c r="FF153" s="41"/>
      <c r="FG153" s="41"/>
      <c r="FH153" s="41"/>
      <c r="FI153" s="41"/>
      <c r="FJ153" s="41"/>
      <c r="FK153" s="41"/>
      <c r="FL153" s="41"/>
      <c r="FM153" s="41"/>
      <c r="FN153" s="41"/>
      <c r="FO153" s="41"/>
      <c r="FP153" s="41"/>
      <c r="FQ153" s="41"/>
      <c r="FR153" s="41"/>
      <c r="FS153" s="41"/>
      <c r="FT153" s="41"/>
      <c r="FU153" s="41"/>
      <c r="FV153" s="41"/>
      <c r="FW153" s="41"/>
      <c r="FX153" s="41"/>
      <c r="FY153" s="41"/>
      <c r="FZ153" s="41"/>
      <c r="GA153" s="41"/>
      <c r="GB153" s="41"/>
      <c r="GC153" s="41"/>
      <c r="GD153" s="41"/>
      <c r="GE153" s="41"/>
      <c r="GF153" s="41"/>
      <c r="GG153" s="41"/>
      <c r="GH153" s="41"/>
      <c r="GI153" s="41"/>
      <c r="GJ153" s="41"/>
      <c r="GK153" s="41"/>
      <c r="GL153" s="41"/>
      <c r="GM153" s="41"/>
      <c r="GN153" s="41"/>
      <c r="GO153" s="41"/>
      <c r="GP153" s="41"/>
      <c r="GQ153" s="41"/>
      <c r="GR153" s="41"/>
      <c r="GS153" s="41"/>
      <c r="GT153" s="41"/>
      <c r="GU153" s="41"/>
      <c r="GV153" s="41"/>
      <c r="GW153" s="41"/>
      <c r="GX153" s="41"/>
      <c r="GY153" s="41"/>
      <c r="GZ153" s="41"/>
      <c r="HA153" s="41"/>
      <c r="HB153" s="41"/>
      <c r="HC153" s="41"/>
      <c r="HD153" s="41"/>
      <c r="HE153" s="41"/>
      <c r="HF153" s="41"/>
      <c r="HG153" s="41"/>
      <c r="HH153" s="41"/>
      <c r="HI153" s="41"/>
      <c r="HJ153" s="41"/>
      <c r="HK153" s="41"/>
      <c r="HL153" s="41"/>
      <c r="HM153" s="41"/>
      <c r="HN153" s="41"/>
      <c r="HO153" s="41"/>
      <c r="HP153" s="41"/>
      <c r="HQ153" s="41"/>
      <c r="HR153" s="41"/>
      <c r="HS153" s="41"/>
      <c r="HT153" s="41"/>
      <c r="HU153" s="41"/>
      <c r="HV153" s="41"/>
      <c r="HW153" s="41"/>
      <c r="HX153" s="41"/>
      <c r="HY153" s="41"/>
      <c r="HZ153" s="41"/>
      <c r="IA153" s="41"/>
      <c r="IB153" s="41"/>
      <c r="IC153" s="41"/>
      <c r="ID153" s="41"/>
      <c r="IE153" s="41"/>
      <c r="IF153" s="41"/>
      <c r="IG153" s="41"/>
      <c r="IH153" s="41"/>
      <c r="II153" s="41"/>
      <c r="IJ153" s="41"/>
      <c r="IK153" s="41"/>
      <c r="IL153" s="41"/>
      <c r="IM153" s="41"/>
      <c r="IN153" s="41"/>
      <c r="IO153" s="41"/>
      <c r="IP153" s="41"/>
      <c r="IQ153" s="41"/>
      <c r="IR153" s="41"/>
      <c r="IS153" s="41"/>
      <c r="IT153" s="41"/>
      <c r="IU153" s="41"/>
      <c r="IV153" s="41"/>
    </row>
    <row r="154" spans="1:256" s="43" customFormat="1">
      <c r="A154" s="41"/>
      <c r="B154" s="41"/>
      <c r="C154" s="41"/>
      <c r="D154" s="41"/>
      <c r="E154" s="41"/>
      <c r="F154" s="41"/>
      <c r="G154" s="41"/>
      <c r="H154" s="41"/>
      <c r="I154" s="41"/>
      <c r="J154" s="41"/>
      <c r="K154" s="41"/>
      <c r="L154" s="41"/>
      <c r="M154" s="41"/>
      <c r="N154" s="42"/>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c r="DB154" s="41"/>
      <c r="DC154" s="41"/>
      <c r="DD154" s="41"/>
      <c r="DE154" s="41"/>
      <c r="DF154" s="41"/>
      <c r="DG154" s="41"/>
      <c r="DH154" s="41"/>
      <c r="DI154" s="41"/>
      <c r="DJ154" s="41"/>
      <c r="DK154" s="41"/>
      <c r="DL154" s="41"/>
      <c r="DM154" s="41"/>
      <c r="DN154" s="41"/>
      <c r="DO154" s="41"/>
      <c r="DP154" s="41"/>
      <c r="DQ154" s="41"/>
      <c r="DR154" s="41"/>
      <c r="DS154" s="41"/>
      <c r="DT154" s="41"/>
      <c r="DU154" s="41"/>
      <c r="DV154" s="41"/>
      <c r="DW154" s="41"/>
      <c r="DX154" s="41"/>
      <c r="DY154" s="41"/>
      <c r="DZ154" s="41"/>
      <c r="EA154" s="41"/>
      <c r="EB154" s="41"/>
      <c r="EC154" s="41"/>
      <c r="ED154" s="41"/>
      <c r="EE154" s="41"/>
      <c r="EF154" s="41"/>
      <c r="EG154" s="41"/>
      <c r="EH154" s="41"/>
      <c r="EI154" s="41"/>
      <c r="EJ154" s="41"/>
      <c r="EK154" s="41"/>
      <c r="EL154" s="41"/>
      <c r="EM154" s="41"/>
      <c r="EN154" s="41"/>
      <c r="EO154" s="41"/>
      <c r="EP154" s="41"/>
      <c r="EQ154" s="41"/>
      <c r="ER154" s="41"/>
      <c r="ES154" s="41"/>
      <c r="ET154" s="41"/>
      <c r="EU154" s="41"/>
      <c r="EV154" s="41"/>
      <c r="EW154" s="41"/>
      <c r="EX154" s="41"/>
      <c r="EY154" s="41"/>
      <c r="EZ154" s="41"/>
      <c r="FA154" s="41"/>
      <c r="FB154" s="41"/>
      <c r="FC154" s="41"/>
      <c r="FD154" s="41"/>
      <c r="FE154" s="41"/>
      <c r="FF154" s="41"/>
      <c r="FG154" s="41"/>
      <c r="FH154" s="41"/>
      <c r="FI154" s="41"/>
      <c r="FJ154" s="41"/>
      <c r="FK154" s="41"/>
      <c r="FL154" s="41"/>
      <c r="FM154" s="41"/>
      <c r="FN154" s="41"/>
      <c r="FO154" s="41"/>
      <c r="FP154" s="41"/>
      <c r="FQ154" s="41"/>
      <c r="FR154" s="41"/>
      <c r="FS154" s="41"/>
      <c r="FT154" s="41"/>
      <c r="FU154" s="41"/>
      <c r="FV154" s="41"/>
      <c r="FW154" s="41"/>
      <c r="FX154" s="41"/>
      <c r="FY154" s="41"/>
      <c r="FZ154" s="41"/>
      <c r="GA154" s="41"/>
      <c r="GB154" s="41"/>
      <c r="GC154" s="41"/>
      <c r="GD154" s="41"/>
      <c r="GE154" s="41"/>
      <c r="GF154" s="41"/>
      <c r="GG154" s="41"/>
      <c r="GH154" s="41"/>
      <c r="GI154" s="41"/>
      <c r="GJ154" s="41"/>
      <c r="GK154" s="41"/>
      <c r="GL154" s="41"/>
      <c r="GM154" s="41"/>
      <c r="GN154" s="41"/>
      <c r="GO154" s="41"/>
      <c r="GP154" s="41"/>
      <c r="GQ154" s="41"/>
      <c r="GR154" s="41"/>
      <c r="GS154" s="41"/>
      <c r="GT154" s="41"/>
      <c r="GU154" s="41"/>
      <c r="GV154" s="41"/>
      <c r="GW154" s="41"/>
      <c r="GX154" s="41"/>
      <c r="GY154" s="41"/>
      <c r="GZ154" s="41"/>
      <c r="HA154" s="41"/>
      <c r="HB154" s="41"/>
      <c r="HC154" s="41"/>
      <c r="HD154" s="41"/>
      <c r="HE154" s="41"/>
      <c r="HF154" s="41"/>
      <c r="HG154" s="41"/>
      <c r="HH154" s="41"/>
      <c r="HI154" s="41"/>
      <c r="HJ154" s="41"/>
      <c r="HK154" s="41"/>
      <c r="HL154" s="41"/>
      <c r="HM154" s="41"/>
      <c r="HN154" s="41"/>
      <c r="HO154" s="41"/>
      <c r="HP154" s="41"/>
      <c r="HQ154" s="41"/>
      <c r="HR154" s="41"/>
      <c r="HS154" s="41"/>
      <c r="HT154" s="41"/>
      <c r="HU154" s="41"/>
      <c r="HV154" s="41"/>
      <c r="HW154" s="41"/>
      <c r="HX154" s="41"/>
      <c r="HY154" s="41"/>
      <c r="HZ154" s="41"/>
      <c r="IA154" s="41"/>
      <c r="IB154" s="41"/>
      <c r="IC154" s="41"/>
      <c r="ID154" s="41"/>
      <c r="IE154" s="41"/>
      <c r="IF154" s="41"/>
      <c r="IG154" s="41"/>
      <c r="IH154" s="41"/>
      <c r="II154" s="41"/>
      <c r="IJ154" s="41"/>
      <c r="IK154" s="41"/>
      <c r="IL154" s="41"/>
      <c r="IM154" s="41"/>
      <c r="IN154" s="41"/>
      <c r="IO154" s="41"/>
      <c r="IP154" s="41"/>
      <c r="IQ154" s="41"/>
      <c r="IR154" s="41"/>
      <c r="IS154" s="41"/>
      <c r="IT154" s="41"/>
      <c r="IU154" s="41"/>
      <c r="IV154" s="41"/>
    </row>
    <row r="155" spans="1:256" s="43" customFormat="1">
      <c r="A155" s="41"/>
      <c r="B155" s="41"/>
      <c r="C155" s="41"/>
      <c r="D155" s="41"/>
      <c r="E155" s="41"/>
      <c r="F155" s="41"/>
      <c r="G155" s="41"/>
      <c r="H155" s="41"/>
      <c r="I155" s="41"/>
      <c r="J155" s="41"/>
      <c r="K155" s="41"/>
      <c r="L155" s="41"/>
      <c r="M155" s="41"/>
      <c r="N155" s="42"/>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c r="CY155" s="41"/>
      <c r="CZ155" s="41"/>
      <c r="DA155" s="41"/>
      <c r="DB155" s="41"/>
      <c r="DC155" s="41"/>
      <c r="DD155" s="41"/>
      <c r="DE155" s="41"/>
      <c r="DF155" s="41"/>
      <c r="DG155" s="41"/>
      <c r="DH155" s="41"/>
      <c r="DI155" s="41"/>
      <c r="DJ155" s="41"/>
      <c r="DK155" s="41"/>
      <c r="DL155" s="41"/>
      <c r="DM155" s="41"/>
      <c r="DN155" s="41"/>
      <c r="DO155" s="41"/>
      <c r="DP155" s="41"/>
      <c r="DQ155" s="41"/>
      <c r="DR155" s="41"/>
      <c r="DS155" s="41"/>
      <c r="DT155" s="41"/>
      <c r="DU155" s="41"/>
      <c r="DV155" s="41"/>
      <c r="DW155" s="41"/>
      <c r="DX155" s="41"/>
      <c r="DY155" s="41"/>
      <c r="DZ155" s="41"/>
      <c r="EA155" s="41"/>
      <c r="EB155" s="41"/>
      <c r="EC155" s="41"/>
      <c r="ED155" s="41"/>
      <c r="EE155" s="41"/>
      <c r="EF155" s="41"/>
      <c r="EG155" s="41"/>
      <c r="EH155" s="41"/>
      <c r="EI155" s="41"/>
      <c r="EJ155" s="41"/>
      <c r="EK155" s="41"/>
      <c r="EL155" s="41"/>
      <c r="EM155" s="41"/>
      <c r="EN155" s="41"/>
      <c r="EO155" s="41"/>
      <c r="EP155" s="41"/>
      <c r="EQ155" s="41"/>
      <c r="ER155" s="41"/>
      <c r="ES155" s="41"/>
      <c r="ET155" s="41"/>
      <c r="EU155" s="41"/>
      <c r="EV155" s="41"/>
      <c r="EW155" s="41"/>
      <c r="EX155" s="41"/>
      <c r="EY155" s="41"/>
      <c r="EZ155" s="41"/>
      <c r="FA155" s="41"/>
      <c r="FB155" s="41"/>
      <c r="FC155" s="41"/>
      <c r="FD155" s="41"/>
      <c r="FE155" s="41"/>
      <c r="FF155" s="41"/>
      <c r="FG155" s="41"/>
      <c r="FH155" s="41"/>
      <c r="FI155" s="41"/>
      <c r="FJ155" s="41"/>
      <c r="FK155" s="41"/>
      <c r="FL155" s="41"/>
      <c r="FM155" s="41"/>
      <c r="FN155" s="41"/>
      <c r="FO155" s="41"/>
      <c r="FP155" s="41"/>
      <c r="FQ155" s="41"/>
      <c r="FR155" s="41"/>
      <c r="FS155" s="41"/>
      <c r="FT155" s="41"/>
      <c r="FU155" s="41"/>
      <c r="FV155" s="41"/>
      <c r="FW155" s="41"/>
      <c r="FX155" s="41"/>
      <c r="FY155" s="41"/>
      <c r="FZ155" s="41"/>
      <c r="GA155" s="41"/>
      <c r="GB155" s="41"/>
      <c r="GC155" s="41"/>
      <c r="GD155" s="41"/>
      <c r="GE155" s="41"/>
      <c r="GF155" s="41"/>
      <c r="GG155" s="41"/>
      <c r="GH155" s="41"/>
      <c r="GI155" s="41"/>
      <c r="GJ155" s="41"/>
      <c r="GK155" s="41"/>
      <c r="GL155" s="41"/>
      <c r="GM155" s="41"/>
      <c r="GN155" s="41"/>
      <c r="GO155" s="41"/>
      <c r="GP155" s="41"/>
      <c r="GQ155" s="41"/>
      <c r="GR155" s="41"/>
      <c r="GS155" s="41"/>
      <c r="GT155" s="41"/>
      <c r="GU155" s="41"/>
      <c r="GV155" s="41"/>
      <c r="GW155" s="41"/>
      <c r="GX155" s="41"/>
      <c r="GY155" s="41"/>
      <c r="GZ155" s="41"/>
      <c r="HA155" s="41"/>
      <c r="HB155" s="41"/>
      <c r="HC155" s="41"/>
      <c r="HD155" s="41"/>
      <c r="HE155" s="41"/>
      <c r="HF155" s="41"/>
      <c r="HG155" s="41"/>
      <c r="HH155" s="41"/>
      <c r="HI155" s="41"/>
      <c r="HJ155" s="41"/>
      <c r="HK155" s="41"/>
      <c r="HL155" s="41"/>
      <c r="HM155" s="41"/>
      <c r="HN155" s="41"/>
      <c r="HO155" s="41"/>
      <c r="HP155" s="41"/>
      <c r="HQ155" s="41"/>
      <c r="HR155" s="41"/>
      <c r="HS155" s="41"/>
      <c r="HT155" s="41"/>
      <c r="HU155" s="41"/>
      <c r="HV155" s="41"/>
      <c r="HW155" s="41"/>
      <c r="HX155" s="41"/>
      <c r="HY155" s="41"/>
      <c r="HZ155" s="41"/>
      <c r="IA155" s="41"/>
      <c r="IB155" s="41"/>
      <c r="IC155" s="41"/>
      <c r="ID155" s="41"/>
      <c r="IE155" s="41"/>
      <c r="IF155" s="41"/>
      <c r="IG155" s="41"/>
      <c r="IH155" s="41"/>
      <c r="II155" s="41"/>
      <c r="IJ155" s="41"/>
      <c r="IK155" s="41"/>
      <c r="IL155" s="41"/>
      <c r="IM155" s="41"/>
      <c r="IN155" s="41"/>
      <c r="IO155" s="41"/>
      <c r="IP155" s="41"/>
      <c r="IQ155" s="41"/>
      <c r="IR155" s="41"/>
      <c r="IS155" s="41"/>
      <c r="IT155" s="41"/>
      <c r="IU155" s="41"/>
      <c r="IV155" s="41"/>
    </row>
  </sheetData>
  <mergeCells count="17">
    <mergeCell ref="A1:U1"/>
    <mergeCell ref="A4:A6"/>
    <mergeCell ref="B4:B6"/>
    <mergeCell ref="C4:C6"/>
    <mergeCell ref="D4:D6"/>
    <mergeCell ref="E4:E6"/>
    <mergeCell ref="F4:O4"/>
    <mergeCell ref="P4:P6"/>
    <mergeCell ref="Q4:Q6"/>
    <mergeCell ref="R4:S5"/>
    <mergeCell ref="A9:U9"/>
    <mergeCell ref="T4:U5"/>
    <mergeCell ref="F5:G5"/>
    <mergeCell ref="H5:I5"/>
    <mergeCell ref="J5:K5"/>
    <mergeCell ref="L5:M5"/>
    <mergeCell ref="N5:O5"/>
  </mergeCells>
  <phoneticPr fontId="9" type="noConversion"/>
  <pageMargins left="0.15748031496062992" right="0.15748031496062992" top="0.74803149606299213" bottom="0.74803149606299213" header="0.31496062992125984" footer="0.31496062992125984"/>
  <pageSetup paperSize="9" scale="52"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C16"/>
  <sheetViews>
    <sheetView tabSelected="1" topLeftCell="A6" workbookViewId="0">
      <selection activeCell="C7" sqref="C7"/>
    </sheetView>
  </sheetViews>
  <sheetFormatPr defaultColWidth="9" defaultRowHeight="13.5"/>
  <cols>
    <col min="1" max="1" width="56.875" customWidth="1"/>
    <col min="2" max="2" width="24.375" customWidth="1"/>
    <col min="3" max="3" width="134.25" customWidth="1"/>
  </cols>
  <sheetData>
    <row r="1" spans="1:3" ht="24.75">
      <c r="A1" s="187" t="s">
        <v>504</v>
      </c>
      <c r="B1" s="187"/>
      <c r="C1" s="187"/>
    </row>
    <row r="2" spans="1:3" ht="14.25" customHeight="1">
      <c r="A2" s="45"/>
      <c r="B2" s="45"/>
      <c r="C2" s="46" t="s">
        <v>505</v>
      </c>
    </row>
    <row r="3" spans="1:3" ht="20.25" customHeight="1">
      <c r="A3" s="45"/>
      <c r="B3" s="45"/>
      <c r="C3" s="46" t="s">
        <v>506</v>
      </c>
    </row>
    <row r="4" spans="1:3" ht="20.25" customHeight="1" thickBot="1">
      <c r="A4" s="52" t="s">
        <v>590</v>
      </c>
      <c r="B4" s="45"/>
      <c r="C4" s="46"/>
    </row>
    <row r="5" spans="1:3" ht="303.75" customHeight="1" thickBot="1">
      <c r="A5" s="188" t="s">
        <v>507</v>
      </c>
      <c r="B5" s="47" t="s">
        <v>508</v>
      </c>
      <c r="C5" s="55" t="s">
        <v>768</v>
      </c>
    </row>
    <row r="6" spans="1:3" ht="53.25" customHeight="1" thickBot="1">
      <c r="A6" s="188"/>
      <c r="B6" s="48" t="s">
        <v>509</v>
      </c>
      <c r="C6" s="49" t="s">
        <v>582</v>
      </c>
    </row>
    <row r="7" spans="1:3" ht="180" customHeight="1" thickBot="1">
      <c r="A7" s="188"/>
      <c r="B7" s="48" t="s">
        <v>510</v>
      </c>
      <c r="C7" s="49" t="s">
        <v>583</v>
      </c>
    </row>
    <row r="8" spans="1:3" ht="108" customHeight="1" thickBot="1">
      <c r="A8" s="188"/>
      <c r="B8" s="48" t="s">
        <v>511</v>
      </c>
      <c r="C8" s="49" t="s">
        <v>763</v>
      </c>
    </row>
    <row r="9" spans="1:3" ht="120" customHeight="1" thickBot="1">
      <c r="A9" s="188"/>
      <c r="B9" s="48" t="s">
        <v>584</v>
      </c>
      <c r="C9" s="49" t="s">
        <v>769</v>
      </c>
    </row>
    <row r="10" spans="1:3" ht="105.75" customHeight="1" thickBot="1">
      <c r="A10" s="189" t="s">
        <v>512</v>
      </c>
      <c r="B10" s="48" t="s">
        <v>513</v>
      </c>
      <c r="C10" s="49" t="s">
        <v>594</v>
      </c>
    </row>
    <row r="11" spans="1:3" ht="147" customHeight="1" thickBot="1">
      <c r="A11" s="189"/>
      <c r="B11" s="50" t="s">
        <v>514</v>
      </c>
      <c r="C11" s="49" t="s">
        <v>595</v>
      </c>
    </row>
    <row r="12" spans="1:3" ht="102" customHeight="1" thickBot="1">
      <c r="A12" s="186" t="s">
        <v>515</v>
      </c>
      <c r="B12" s="186"/>
      <c r="C12" s="49" t="s">
        <v>585</v>
      </c>
    </row>
    <row r="13" spans="1:3" ht="107.25" customHeight="1" thickBot="1">
      <c r="A13" s="186" t="s">
        <v>516</v>
      </c>
      <c r="B13" s="186"/>
      <c r="C13" s="49" t="s">
        <v>586</v>
      </c>
    </row>
    <row r="14" spans="1:3" ht="102" customHeight="1" thickBot="1">
      <c r="A14" s="186" t="s">
        <v>517</v>
      </c>
      <c r="B14" s="186"/>
      <c r="C14" s="49" t="s">
        <v>587</v>
      </c>
    </row>
    <row r="15" spans="1:3" ht="57" customHeight="1" thickBot="1">
      <c r="A15" s="186" t="s">
        <v>518</v>
      </c>
      <c r="B15" s="186"/>
      <c r="C15" s="51" t="s">
        <v>588</v>
      </c>
    </row>
    <row r="16" spans="1:3" ht="57" customHeight="1" thickBot="1">
      <c r="A16" s="186" t="s">
        <v>519</v>
      </c>
      <c r="B16" s="186"/>
      <c r="C16" s="51" t="s">
        <v>589</v>
      </c>
    </row>
  </sheetData>
  <mergeCells count="8">
    <mergeCell ref="A15:B15"/>
    <mergeCell ref="A16:B16"/>
    <mergeCell ref="A1:C1"/>
    <mergeCell ref="A5:A9"/>
    <mergeCell ref="A10:A11"/>
    <mergeCell ref="A12:B12"/>
    <mergeCell ref="A13:B13"/>
    <mergeCell ref="A14:B14"/>
  </mergeCells>
  <phoneticPr fontId="9" type="noConversion"/>
  <pageMargins left="0.16" right="0.16" top="0.52" bottom="0.18" header="0.31496062992125984" footer="0.31496062992125984"/>
  <pageSetup paperSize="9" scale="47" orientation="portrait" r:id="rId1"/>
</worksheet>
</file>

<file path=xl/worksheets/sheet14.xml><?xml version="1.0" encoding="utf-8"?>
<worksheet xmlns="http://schemas.openxmlformats.org/spreadsheetml/2006/main" xmlns:r="http://schemas.openxmlformats.org/officeDocument/2006/relationships">
  <sheetPr>
    <pageSetUpPr fitToPage="1"/>
  </sheetPr>
  <dimension ref="A1:K45"/>
  <sheetViews>
    <sheetView topLeftCell="B1" workbookViewId="0">
      <selection activeCell="B1" sqref="A1:XFD1048576"/>
    </sheetView>
  </sheetViews>
  <sheetFormatPr defaultColWidth="9" defaultRowHeight="13.5"/>
  <cols>
    <col min="1" max="1" width="11.625" style="56" customWidth="1"/>
    <col min="2" max="2" width="20.625" style="56" customWidth="1"/>
    <col min="3" max="3" width="45.25" style="56" customWidth="1"/>
    <col min="4" max="4" width="26" style="56" customWidth="1"/>
    <col min="5" max="5" width="23.875" style="56" customWidth="1"/>
    <col min="6" max="7" width="15.625" style="56" customWidth="1"/>
    <col min="8" max="9" width="13.625" style="56" customWidth="1"/>
    <col min="10" max="10" width="12.625" style="56" customWidth="1"/>
    <col min="11" max="11" width="48.25" style="56" customWidth="1"/>
    <col min="12" max="16384" width="9" style="56"/>
  </cols>
  <sheetData>
    <row r="1" spans="1:11" ht="26.25" customHeight="1">
      <c r="A1" s="190" t="s">
        <v>520</v>
      </c>
      <c r="B1" s="190"/>
      <c r="C1" s="190"/>
      <c r="D1" s="190"/>
      <c r="E1" s="190"/>
      <c r="F1" s="190"/>
      <c r="G1" s="190"/>
      <c r="H1" s="190"/>
      <c r="I1" s="190"/>
      <c r="J1" s="190"/>
      <c r="K1" s="190"/>
    </row>
    <row r="2" spans="1:11" ht="18" customHeight="1">
      <c r="A2" s="70"/>
      <c r="B2" s="70"/>
      <c r="C2" s="70"/>
      <c r="D2" s="70"/>
      <c r="E2" s="70"/>
      <c r="F2" s="70"/>
      <c r="G2" s="70"/>
      <c r="H2" s="70"/>
      <c r="I2" s="70"/>
      <c r="J2" s="70"/>
      <c r="K2" s="69" t="s">
        <v>521</v>
      </c>
    </row>
    <row r="3" spans="1:11" ht="18" customHeight="1">
      <c r="A3" s="70"/>
      <c r="B3" s="70"/>
      <c r="C3" s="70"/>
      <c r="D3" s="70"/>
      <c r="E3" s="70"/>
      <c r="F3" s="70"/>
      <c r="G3" s="70"/>
      <c r="H3" s="70"/>
      <c r="I3" s="70"/>
      <c r="J3" s="70"/>
      <c r="K3" s="69" t="s">
        <v>506</v>
      </c>
    </row>
    <row r="4" spans="1:11" ht="18" customHeight="1">
      <c r="A4" s="191" t="s">
        <v>627</v>
      </c>
      <c r="B4" s="191"/>
      <c r="C4" s="70"/>
      <c r="D4" s="70"/>
      <c r="E4" s="70"/>
      <c r="F4" s="70"/>
      <c r="G4" s="70"/>
      <c r="H4" s="70"/>
      <c r="I4" s="70"/>
      <c r="J4" s="70"/>
      <c r="K4" s="69"/>
    </row>
    <row r="5" spans="1:11" ht="29.1" customHeight="1">
      <c r="A5" s="192" t="s">
        <v>522</v>
      </c>
      <c r="B5" s="192"/>
      <c r="C5" s="192"/>
      <c r="D5" s="192"/>
      <c r="E5" s="192"/>
      <c r="F5" s="192"/>
      <c r="G5" s="192"/>
      <c r="H5" s="192"/>
      <c r="I5" s="192"/>
      <c r="J5" s="192"/>
      <c r="K5" s="192"/>
    </row>
    <row r="6" spans="1:11" ht="15.75" customHeight="1">
      <c r="A6" s="194" t="s">
        <v>523</v>
      </c>
      <c r="B6" s="195"/>
      <c r="C6" s="198" t="s">
        <v>626</v>
      </c>
      <c r="D6" s="198"/>
      <c r="E6" s="198"/>
      <c r="F6" s="198"/>
      <c r="G6" s="198"/>
      <c r="H6" s="198"/>
      <c r="I6" s="198"/>
      <c r="J6" s="198"/>
      <c r="K6" s="198"/>
    </row>
    <row r="7" spans="1:11">
      <c r="A7" s="196"/>
      <c r="B7" s="197"/>
      <c r="C7" s="198"/>
      <c r="D7" s="198"/>
      <c r="E7" s="198"/>
      <c r="F7" s="198"/>
      <c r="G7" s="198"/>
      <c r="H7" s="198"/>
      <c r="I7" s="198"/>
      <c r="J7" s="198"/>
      <c r="K7" s="198"/>
    </row>
    <row r="8" spans="1:11" ht="15" customHeight="1">
      <c r="A8" s="208" t="s">
        <v>524</v>
      </c>
      <c r="B8" s="209"/>
      <c r="C8" s="193" t="s">
        <v>525</v>
      </c>
      <c r="D8" s="193"/>
      <c r="E8" s="204" t="s">
        <v>625</v>
      </c>
      <c r="F8" s="204" t="s">
        <v>624</v>
      </c>
      <c r="G8" s="204" t="s">
        <v>623</v>
      </c>
      <c r="H8" s="198" t="s">
        <v>526</v>
      </c>
      <c r="I8" s="198" t="s">
        <v>527</v>
      </c>
      <c r="J8" s="204" t="s">
        <v>622</v>
      </c>
      <c r="K8" s="193" t="s">
        <v>528</v>
      </c>
    </row>
    <row r="9" spans="1:11" ht="14.25" customHeight="1">
      <c r="A9" s="210"/>
      <c r="B9" s="211"/>
      <c r="C9" s="193"/>
      <c r="D9" s="193"/>
      <c r="E9" s="205"/>
      <c r="F9" s="205"/>
      <c r="G9" s="205"/>
      <c r="H9" s="198"/>
      <c r="I9" s="198"/>
      <c r="J9" s="205"/>
      <c r="K9" s="193"/>
    </row>
    <row r="10" spans="1:11" ht="15" customHeight="1">
      <c r="A10" s="210"/>
      <c r="B10" s="211"/>
      <c r="C10" s="193" t="s">
        <v>529</v>
      </c>
      <c r="D10" s="193"/>
      <c r="E10" s="68">
        <f>E11+E12</f>
        <v>24501.7</v>
      </c>
      <c r="F10" s="68">
        <f>F11+F12</f>
        <v>-860.7399999999999</v>
      </c>
      <c r="G10" s="68">
        <f>G11+G12</f>
        <v>23640.959999999999</v>
      </c>
      <c r="H10" s="68">
        <f>H11+H12</f>
        <v>23599.420000000002</v>
      </c>
      <c r="I10" s="64">
        <v>99.82</v>
      </c>
      <c r="J10" s="59" t="s">
        <v>596</v>
      </c>
      <c r="K10" s="199" t="s">
        <v>621</v>
      </c>
    </row>
    <row r="11" spans="1:11" ht="14.25">
      <c r="A11" s="210"/>
      <c r="B11" s="211"/>
      <c r="C11" s="58" t="s">
        <v>180</v>
      </c>
      <c r="D11" s="59" t="s">
        <v>529</v>
      </c>
      <c r="E11" s="65">
        <v>22411.29</v>
      </c>
      <c r="F11" s="65">
        <v>-1188.3499999999999</v>
      </c>
      <c r="G11" s="65">
        <v>21222.94</v>
      </c>
      <c r="H11" s="67">
        <v>21222.95</v>
      </c>
      <c r="I11" s="64">
        <v>100</v>
      </c>
      <c r="J11" s="63" t="s">
        <v>596</v>
      </c>
      <c r="K11" s="199"/>
    </row>
    <row r="12" spans="1:11" ht="15.75" customHeight="1">
      <c r="A12" s="210"/>
      <c r="B12" s="211"/>
      <c r="C12" s="198" t="s">
        <v>181</v>
      </c>
      <c r="D12" s="59" t="s">
        <v>529</v>
      </c>
      <c r="E12" s="65">
        <f>SUM(E13:E18)</f>
        <v>2090.41</v>
      </c>
      <c r="F12" s="66" t="s">
        <v>620</v>
      </c>
      <c r="G12" s="65">
        <f>SUM(G13:G18)</f>
        <v>2418.02</v>
      </c>
      <c r="H12" s="65">
        <f>SUM(H13:H18)</f>
        <v>2376.4699999999998</v>
      </c>
      <c r="I12" s="64">
        <v>98.28</v>
      </c>
      <c r="J12" s="63" t="s">
        <v>596</v>
      </c>
      <c r="K12" s="199"/>
    </row>
    <row r="13" spans="1:11" ht="15" customHeight="1">
      <c r="A13" s="210"/>
      <c r="B13" s="211"/>
      <c r="C13" s="198"/>
      <c r="D13" s="62" t="s">
        <v>530</v>
      </c>
      <c r="E13" s="202">
        <f>1955.97-683.08</f>
        <v>1272.8899999999999</v>
      </c>
      <c r="F13" s="206" t="s">
        <v>619</v>
      </c>
      <c r="G13" s="202">
        <f>2283.58-683.08</f>
        <v>1600.5</v>
      </c>
      <c r="H13" s="207">
        <f>2283.58-683.08</f>
        <v>1600.5</v>
      </c>
      <c r="I13" s="200">
        <v>100</v>
      </c>
      <c r="J13" s="201" t="s">
        <v>596</v>
      </c>
      <c r="K13" s="199"/>
    </row>
    <row r="14" spans="1:11" ht="15" customHeight="1">
      <c r="A14" s="210"/>
      <c r="B14" s="211"/>
      <c r="C14" s="198"/>
      <c r="D14" s="61" t="s">
        <v>531</v>
      </c>
      <c r="E14" s="202"/>
      <c r="F14" s="206"/>
      <c r="G14" s="202"/>
      <c r="H14" s="207"/>
      <c r="I14" s="200"/>
      <c r="J14" s="201"/>
      <c r="K14" s="199"/>
    </row>
    <row r="15" spans="1:11" ht="15" customHeight="1">
      <c r="A15" s="210"/>
      <c r="B15" s="211"/>
      <c r="C15" s="198"/>
      <c r="D15" s="61"/>
      <c r="E15" s="202">
        <v>683.08</v>
      </c>
      <c r="F15" s="202">
        <v>0</v>
      </c>
      <c r="G15" s="202">
        <v>683.08</v>
      </c>
      <c r="H15" s="207">
        <v>683.08</v>
      </c>
      <c r="I15" s="200">
        <v>100</v>
      </c>
      <c r="J15" s="201" t="s">
        <v>596</v>
      </c>
      <c r="K15" s="199"/>
    </row>
    <row r="16" spans="1:11" ht="15" customHeight="1">
      <c r="A16" s="210"/>
      <c r="B16" s="211"/>
      <c r="C16" s="198"/>
      <c r="D16" s="61" t="s">
        <v>532</v>
      </c>
      <c r="E16" s="202"/>
      <c r="F16" s="202"/>
      <c r="G16" s="202"/>
      <c r="H16" s="207"/>
      <c r="I16" s="200"/>
      <c r="J16" s="201"/>
      <c r="K16" s="199"/>
    </row>
    <row r="17" spans="1:11" ht="15" customHeight="1">
      <c r="A17" s="210"/>
      <c r="B17" s="211"/>
      <c r="C17" s="198"/>
      <c r="D17" s="61"/>
      <c r="E17" s="202">
        <v>134.44</v>
      </c>
      <c r="F17" s="202">
        <v>0</v>
      </c>
      <c r="G17" s="202">
        <v>134.44</v>
      </c>
      <c r="H17" s="207">
        <v>92.89</v>
      </c>
      <c r="I17" s="200">
        <v>69.09</v>
      </c>
      <c r="J17" s="201" t="s">
        <v>596</v>
      </c>
      <c r="K17" s="199"/>
    </row>
    <row r="18" spans="1:11" ht="15" customHeight="1">
      <c r="A18" s="212"/>
      <c r="B18" s="213"/>
      <c r="C18" s="198"/>
      <c r="D18" s="61" t="s">
        <v>533</v>
      </c>
      <c r="E18" s="202"/>
      <c r="F18" s="202"/>
      <c r="G18" s="202"/>
      <c r="H18" s="207"/>
      <c r="I18" s="200"/>
      <c r="J18" s="201"/>
      <c r="K18" s="199"/>
    </row>
    <row r="19" spans="1:11" ht="18.95" customHeight="1">
      <c r="A19" s="208" t="s">
        <v>534</v>
      </c>
      <c r="B19" s="209"/>
      <c r="C19" s="214" t="s">
        <v>618</v>
      </c>
      <c r="D19" s="215"/>
      <c r="E19" s="215"/>
      <c r="F19" s="215"/>
      <c r="G19" s="215"/>
      <c r="H19" s="215"/>
      <c r="I19" s="215"/>
      <c r="J19" s="215"/>
      <c r="K19" s="216"/>
    </row>
    <row r="20" spans="1:11" ht="18.95" customHeight="1">
      <c r="A20" s="210"/>
      <c r="B20" s="211"/>
      <c r="C20" s="217"/>
      <c r="D20" s="218"/>
      <c r="E20" s="218"/>
      <c r="F20" s="218"/>
      <c r="G20" s="218"/>
      <c r="H20" s="218"/>
      <c r="I20" s="218"/>
      <c r="J20" s="218"/>
      <c r="K20" s="219"/>
    </row>
    <row r="21" spans="1:11" ht="18.95" customHeight="1">
      <c r="A21" s="212"/>
      <c r="B21" s="213"/>
      <c r="C21" s="220"/>
      <c r="D21" s="221"/>
      <c r="E21" s="221"/>
      <c r="F21" s="221"/>
      <c r="G21" s="221"/>
      <c r="H21" s="221"/>
      <c r="I21" s="221"/>
      <c r="J21" s="221"/>
      <c r="K21" s="222"/>
    </row>
    <row r="22" spans="1:11" ht="29.1" customHeight="1">
      <c r="A22" s="192" t="s">
        <v>535</v>
      </c>
      <c r="B22" s="192"/>
      <c r="C22" s="192"/>
      <c r="D22" s="192"/>
      <c r="E22" s="192"/>
      <c r="F22" s="192"/>
      <c r="G22" s="192"/>
      <c r="H22" s="203"/>
      <c r="I22" s="203"/>
      <c r="J22" s="192"/>
      <c r="K22" s="192"/>
    </row>
    <row r="23" spans="1:11" ht="21" customHeight="1">
      <c r="A23" s="193" t="s">
        <v>536</v>
      </c>
      <c r="B23" s="193"/>
      <c r="C23" s="193"/>
      <c r="D23" s="226" t="s">
        <v>537</v>
      </c>
      <c r="E23" s="204" t="s">
        <v>538</v>
      </c>
      <c r="F23" s="208" t="s">
        <v>539</v>
      </c>
      <c r="G23" s="209"/>
      <c r="H23" s="208" t="s">
        <v>540</v>
      </c>
      <c r="I23" s="209"/>
      <c r="J23" s="208" t="s">
        <v>541</v>
      </c>
      <c r="K23" s="209"/>
    </row>
    <row r="24" spans="1:11" ht="12" customHeight="1">
      <c r="A24" s="193" t="s">
        <v>542</v>
      </c>
      <c r="B24" s="193" t="s">
        <v>543</v>
      </c>
      <c r="C24" s="193" t="s">
        <v>544</v>
      </c>
      <c r="D24" s="227"/>
      <c r="E24" s="235"/>
      <c r="F24" s="210"/>
      <c r="G24" s="211"/>
      <c r="H24" s="210"/>
      <c r="I24" s="211"/>
      <c r="J24" s="210"/>
      <c r="K24" s="211"/>
    </row>
    <row r="25" spans="1:11" ht="12" customHeight="1">
      <c r="A25" s="193"/>
      <c r="B25" s="193"/>
      <c r="C25" s="193"/>
      <c r="D25" s="228"/>
      <c r="E25" s="205"/>
      <c r="F25" s="212"/>
      <c r="G25" s="213"/>
      <c r="H25" s="212"/>
      <c r="I25" s="213"/>
      <c r="J25" s="212"/>
      <c r="K25" s="213"/>
    </row>
    <row r="26" spans="1:11" ht="30" customHeight="1">
      <c r="A26" s="193" t="s">
        <v>545</v>
      </c>
      <c r="B26" s="59" t="s">
        <v>546</v>
      </c>
      <c r="C26" s="59" t="s">
        <v>617</v>
      </c>
      <c r="D26" s="58" t="s">
        <v>547</v>
      </c>
      <c r="E26" s="58">
        <v>1</v>
      </c>
      <c r="F26" s="198" t="s">
        <v>615</v>
      </c>
      <c r="G26" s="198"/>
      <c r="H26" s="198">
        <v>1</v>
      </c>
      <c r="I26" s="198"/>
      <c r="J26" s="223" t="s">
        <v>596</v>
      </c>
      <c r="K26" s="223"/>
    </row>
    <row r="27" spans="1:11" ht="30" customHeight="1">
      <c r="A27" s="193"/>
      <c r="B27" s="59" t="s">
        <v>546</v>
      </c>
      <c r="C27" s="59" t="s">
        <v>616</v>
      </c>
      <c r="D27" s="58" t="s">
        <v>547</v>
      </c>
      <c r="E27" s="58">
        <v>180</v>
      </c>
      <c r="F27" s="224" t="s">
        <v>615</v>
      </c>
      <c r="G27" s="225"/>
      <c r="H27" s="224">
        <v>180</v>
      </c>
      <c r="I27" s="225"/>
      <c r="J27" s="223" t="s">
        <v>596</v>
      </c>
      <c r="K27" s="223"/>
    </row>
    <row r="28" spans="1:11" ht="30" customHeight="1">
      <c r="A28" s="193"/>
      <c r="B28" s="59" t="s">
        <v>546</v>
      </c>
      <c r="C28" s="59" t="s">
        <v>614</v>
      </c>
      <c r="D28" s="58" t="s">
        <v>547</v>
      </c>
      <c r="E28" s="58">
        <v>596</v>
      </c>
      <c r="F28" s="224" t="s">
        <v>611</v>
      </c>
      <c r="G28" s="225"/>
      <c r="H28" s="224">
        <v>596</v>
      </c>
      <c r="I28" s="225"/>
      <c r="J28" s="223" t="s">
        <v>596</v>
      </c>
      <c r="K28" s="223"/>
    </row>
    <row r="29" spans="1:11" ht="30" customHeight="1">
      <c r="A29" s="193"/>
      <c r="B29" s="59" t="s">
        <v>546</v>
      </c>
      <c r="C29" s="59" t="s">
        <v>613</v>
      </c>
      <c r="D29" s="58" t="s">
        <v>547</v>
      </c>
      <c r="E29" s="58">
        <v>600</v>
      </c>
      <c r="F29" s="224" t="s">
        <v>611</v>
      </c>
      <c r="G29" s="225"/>
      <c r="H29" s="224">
        <v>600</v>
      </c>
      <c r="I29" s="225"/>
      <c r="J29" s="223" t="s">
        <v>596</v>
      </c>
      <c r="K29" s="223"/>
    </row>
    <row r="30" spans="1:11" ht="30" customHeight="1">
      <c r="A30" s="193"/>
      <c r="B30" s="59" t="s">
        <v>546</v>
      </c>
      <c r="C30" s="59" t="s">
        <v>612</v>
      </c>
      <c r="D30" s="58" t="s">
        <v>547</v>
      </c>
      <c r="E30" s="58">
        <v>6</v>
      </c>
      <c r="F30" s="224" t="s">
        <v>611</v>
      </c>
      <c r="G30" s="225"/>
      <c r="H30" s="224">
        <v>6</v>
      </c>
      <c r="I30" s="225"/>
      <c r="J30" s="223" t="s">
        <v>596</v>
      </c>
      <c r="K30" s="223"/>
    </row>
    <row r="31" spans="1:11" ht="30" customHeight="1">
      <c r="A31" s="193"/>
      <c r="B31" s="59" t="s">
        <v>548</v>
      </c>
      <c r="C31" s="59" t="s">
        <v>610</v>
      </c>
      <c r="D31" s="58" t="s">
        <v>551</v>
      </c>
      <c r="E31" s="58">
        <v>95</v>
      </c>
      <c r="F31" s="198" t="s">
        <v>603</v>
      </c>
      <c r="G31" s="198"/>
      <c r="H31" s="229">
        <v>95</v>
      </c>
      <c r="I31" s="198"/>
      <c r="J31" s="223" t="s">
        <v>596</v>
      </c>
      <c r="K31" s="223"/>
    </row>
    <row r="32" spans="1:11" ht="30" customHeight="1">
      <c r="A32" s="193"/>
      <c r="B32" s="59" t="s">
        <v>548</v>
      </c>
      <c r="C32" s="59" t="s">
        <v>609</v>
      </c>
      <c r="D32" s="58" t="s">
        <v>551</v>
      </c>
      <c r="E32" s="58">
        <v>95</v>
      </c>
      <c r="F32" s="198" t="s">
        <v>603</v>
      </c>
      <c r="G32" s="198"/>
      <c r="H32" s="229">
        <v>95</v>
      </c>
      <c r="I32" s="198"/>
      <c r="J32" s="223" t="s">
        <v>596</v>
      </c>
      <c r="K32" s="223"/>
    </row>
    <row r="33" spans="1:11" ht="30" customHeight="1">
      <c r="A33" s="193"/>
      <c r="B33" s="59" t="s">
        <v>548</v>
      </c>
      <c r="C33" s="59" t="s">
        <v>608</v>
      </c>
      <c r="D33" s="58" t="s">
        <v>551</v>
      </c>
      <c r="E33" s="58">
        <v>90</v>
      </c>
      <c r="F33" s="198" t="s">
        <v>603</v>
      </c>
      <c r="G33" s="198"/>
      <c r="H33" s="229">
        <v>90</v>
      </c>
      <c r="I33" s="198"/>
      <c r="J33" s="223" t="s">
        <v>596</v>
      </c>
      <c r="K33" s="223"/>
    </row>
    <row r="34" spans="1:11" ht="30" customHeight="1">
      <c r="A34" s="193"/>
      <c r="B34" s="59" t="s">
        <v>549</v>
      </c>
      <c r="C34" s="59" t="s">
        <v>607</v>
      </c>
      <c r="D34" s="58" t="s">
        <v>547</v>
      </c>
      <c r="E34" s="58">
        <v>100</v>
      </c>
      <c r="F34" s="198" t="s">
        <v>603</v>
      </c>
      <c r="G34" s="198"/>
      <c r="H34" s="229">
        <v>100</v>
      </c>
      <c r="I34" s="198"/>
      <c r="J34" s="223" t="s">
        <v>596</v>
      </c>
      <c r="K34" s="223"/>
    </row>
    <row r="35" spans="1:11" ht="30" customHeight="1">
      <c r="A35" s="193"/>
      <c r="B35" s="59" t="s">
        <v>549</v>
      </c>
      <c r="C35" s="59" t="s">
        <v>606</v>
      </c>
      <c r="D35" s="58" t="s">
        <v>552</v>
      </c>
      <c r="E35" s="58">
        <v>7</v>
      </c>
      <c r="F35" s="224" t="s">
        <v>605</v>
      </c>
      <c r="G35" s="225"/>
      <c r="H35" s="224">
        <v>7</v>
      </c>
      <c r="I35" s="225"/>
      <c r="J35" s="223" t="s">
        <v>596</v>
      </c>
      <c r="K35" s="223"/>
    </row>
    <row r="36" spans="1:11" ht="30" customHeight="1">
      <c r="A36" s="193"/>
      <c r="B36" s="59" t="s">
        <v>549</v>
      </c>
      <c r="C36" s="59" t="s">
        <v>604</v>
      </c>
      <c r="D36" s="58" t="s">
        <v>551</v>
      </c>
      <c r="E36" s="58">
        <v>80</v>
      </c>
      <c r="F36" s="224" t="s">
        <v>603</v>
      </c>
      <c r="G36" s="225"/>
      <c r="H36" s="230">
        <v>80</v>
      </c>
      <c r="I36" s="225"/>
      <c r="J36" s="223" t="s">
        <v>596</v>
      </c>
      <c r="K36" s="223"/>
    </row>
    <row r="37" spans="1:11" ht="30" customHeight="1">
      <c r="A37" s="193" t="s">
        <v>602</v>
      </c>
      <c r="B37" s="58" t="s">
        <v>553</v>
      </c>
      <c r="C37" s="59" t="s">
        <v>601</v>
      </c>
      <c r="D37" s="58" t="s">
        <v>551</v>
      </c>
      <c r="E37" s="58" t="s">
        <v>597</v>
      </c>
      <c r="F37" s="198" t="s">
        <v>591</v>
      </c>
      <c r="G37" s="198"/>
      <c r="H37" s="198" t="s">
        <v>597</v>
      </c>
      <c r="I37" s="198"/>
      <c r="J37" s="223" t="s">
        <v>596</v>
      </c>
      <c r="K37" s="223"/>
    </row>
    <row r="38" spans="1:11" ht="30" customHeight="1">
      <c r="A38" s="193"/>
      <c r="B38" s="58" t="s">
        <v>553</v>
      </c>
      <c r="C38" s="59" t="s">
        <v>600</v>
      </c>
      <c r="D38" s="58" t="s">
        <v>551</v>
      </c>
      <c r="E38" s="58" t="s">
        <v>597</v>
      </c>
      <c r="F38" s="198" t="s">
        <v>591</v>
      </c>
      <c r="G38" s="198"/>
      <c r="H38" s="198" t="s">
        <v>597</v>
      </c>
      <c r="I38" s="198"/>
      <c r="J38" s="223" t="s">
        <v>596</v>
      </c>
      <c r="K38" s="223"/>
    </row>
    <row r="39" spans="1:11" ht="30" customHeight="1">
      <c r="A39" s="193"/>
      <c r="B39" s="58" t="s">
        <v>554</v>
      </c>
      <c r="C39" s="59" t="s">
        <v>599</v>
      </c>
      <c r="D39" s="58" t="s">
        <v>551</v>
      </c>
      <c r="E39" s="58" t="s">
        <v>597</v>
      </c>
      <c r="F39" s="198" t="s">
        <v>591</v>
      </c>
      <c r="G39" s="198"/>
      <c r="H39" s="198" t="s">
        <v>597</v>
      </c>
      <c r="I39" s="198"/>
      <c r="J39" s="223" t="s">
        <v>596</v>
      </c>
      <c r="K39" s="223"/>
    </row>
    <row r="40" spans="1:11" ht="30" customHeight="1">
      <c r="A40" s="58" t="s">
        <v>555</v>
      </c>
      <c r="B40" s="60" t="s">
        <v>556</v>
      </c>
      <c r="C40" s="59" t="s">
        <v>598</v>
      </c>
      <c r="D40" s="58" t="s">
        <v>547</v>
      </c>
      <c r="E40" s="58" t="s">
        <v>597</v>
      </c>
      <c r="F40" s="198" t="s">
        <v>591</v>
      </c>
      <c r="G40" s="198"/>
      <c r="H40" s="224" t="s">
        <v>597</v>
      </c>
      <c r="I40" s="225"/>
      <c r="J40" s="223" t="s">
        <v>596</v>
      </c>
      <c r="K40" s="223"/>
    </row>
    <row r="41" spans="1:11" ht="18.95" customHeight="1">
      <c r="A41" s="198" t="s">
        <v>557</v>
      </c>
      <c r="B41" s="208" t="s">
        <v>596</v>
      </c>
      <c r="C41" s="232"/>
      <c r="D41" s="232"/>
      <c r="E41" s="232"/>
      <c r="F41" s="232"/>
      <c r="G41" s="232"/>
      <c r="H41" s="232"/>
      <c r="I41" s="232"/>
      <c r="J41" s="232"/>
      <c r="K41" s="209"/>
    </row>
    <row r="42" spans="1:11" ht="18.95" customHeight="1">
      <c r="A42" s="198"/>
      <c r="B42" s="210"/>
      <c r="C42" s="233"/>
      <c r="D42" s="233"/>
      <c r="E42" s="233"/>
      <c r="F42" s="233"/>
      <c r="G42" s="233"/>
      <c r="H42" s="233"/>
      <c r="I42" s="233"/>
      <c r="J42" s="233"/>
      <c r="K42" s="211"/>
    </row>
    <row r="43" spans="1:11" ht="18.95" customHeight="1">
      <c r="A43" s="198"/>
      <c r="B43" s="212"/>
      <c r="C43" s="234"/>
      <c r="D43" s="234"/>
      <c r="E43" s="234"/>
      <c r="F43" s="234"/>
      <c r="G43" s="234"/>
      <c r="H43" s="234"/>
      <c r="I43" s="234"/>
      <c r="J43" s="234"/>
      <c r="K43" s="213"/>
    </row>
    <row r="44" spans="1:11" s="57" customFormat="1">
      <c r="A44" s="231" t="s">
        <v>558</v>
      </c>
      <c r="B44" s="231"/>
      <c r="C44" s="231"/>
      <c r="D44" s="231"/>
      <c r="E44" s="231"/>
      <c r="F44" s="231"/>
      <c r="G44" s="231"/>
      <c r="H44" s="231"/>
      <c r="I44" s="231"/>
    </row>
    <row r="45" spans="1:11" s="57" customFormat="1">
      <c r="A45" s="231" t="s">
        <v>559</v>
      </c>
      <c r="B45" s="231"/>
      <c r="C45" s="231"/>
      <c r="D45" s="231"/>
      <c r="E45" s="231"/>
      <c r="F45" s="231"/>
      <c r="G45" s="231"/>
      <c r="H45" s="231"/>
      <c r="I45" s="231"/>
    </row>
  </sheetData>
  <mergeCells count="98">
    <mergeCell ref="H8:H9"/>
    <mergeCell ref="H13:H14"/>
    <mergeCell ref="H15:H16"/>
    <mergeCell ref="G8:G9"/>
    <mergeCell ref="G13:G14"/>
    <mergeCell ref="G15:G16"/>
    <mergeCell ref="F23:G25"/>
    <mergeCell ref="H23:I25"/>
    <mergeCell ref="J23:K25"/>
    <mergeCell ref="B24:B25"/>
    <mergeCell ref="E23:E25"/>
    <mergeCell ref="A23:C23"/>
    <mergeCell ref="A24:A25"/>
    <mergeCell ref="C24:C25"/>
    <mergeCell ref="A45:I45"/>
    <mergeCell ref="F38:G38"/>
    <mergeCell ref="H38:I38"/>
    <mergeCell ref="J38:K38"/>
    <mergeCell ref="F39:G39"/>
    <mergeCell ref="H39:I39"/>
    <mergeCell ref="J39:K39"/>
    <mergeCell ref="F40:G40"/>
    <mergeCell ref="H40:I40"/>
    <mergeCell ref="J40:K40"/>
    <mergeCell ref="A44:I44"/>
    <mergeCell ref="B41:K43"/>
    <mergeCell ref="A37:A39"/>
    <mergeCell ref="A41:A43"/>
    <mergeCell ref="H37:I37"/>
    <mergeCell ref="J32:K32"/>
    <mergeCell ref="F33:G33"/>
    <mergeCell ref="H33:I33"/>
    <mergeCell ref="J33:K33"/>
    <mergeCell ref="J37:K37"/>
    <mergeCell ref="F34:G34"/>
    <mergeCell ref="H34:I34"/>
    <mergeCell ref="J34:K34"/>
    <mergeCell ref="F35:G35"/>
    <mergeCell ref="H35:I35"/>
    <mergeCell ref="J35:K35"/>
    <mergeCell ref="F36:G36"/>
    <mergeCell ref="H36:I36"/>
    <mergeCell ref="J36:K36"/>
    <mergeCell ref="F37:G37"/>
    <mergeCell ref="A26:A36"/>
    <mergeCell ref="D23:D25"/>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F26:G26"/>
    <mergeCell ref="H26:I26"/>
    <mergeCell ref="J26:K26"/>
    <mergeCell ref="F27:G27"/>
    <mergeCell ref="H27:I27"/>
    <mergeCell ref="J27:K27"/>
    <mergeCell ref="A22:K22"/>
    <mergeCell ref="E8:E9"/>
    <mergeCell ref="E13:E14"/>
    <mergeCell ref="E15:E16"/>
    <mergeCell ref="E17:E18"/>
    <mergeCell ref="C12:C18"/>
    <mergeCell ref="J8:J9"/>
    <mergeCell ref="J13:J14"/>
    <mergeCell ref="F8:F9"/>
    <mergeCell ref="F13:F14"/>
    <mergeCell ref="F15:F16"/>
    <mergeCell ref="F17:F18"/>
    <mergeCell ref="H17:H18"/>
    <mergeCell ref="A19:B21"/>
    <mergeCell ref="C19:K21"/>
    <mergeCell ref="A8:B18"/>
    <mergeCell ref="A1:K1"/>
    <mergeCell ref="A4:B4"/>
    <mergeCell ref="A5:K5"/>
    <mergeCell ref="C10:D10"/>
    <mergeCell ref="A6:B7"/>
    <mergeCell ref="C6:K7"/>
    <mergeCell ref="C8:D9"/>
    <mergeCell ref="K8:K9"/>
    <mergeCell ref="K10:K18"/>
    <mergeCell ref="I8:I9"/>
    <mergeCell ref="I13:I14"/>
    <mergeCell ref="I15:I16"/>
    <mergeCell ref="I17:I18"/>
    <mergeCell ref="J15:J16"/>
    <mergeCell ref="J17:J18"/>
    <mergeCell ref="G17:G18"/>
  </mergeCells>
  <phoneticPr fontId="9" type="noConversion"/>
  <pageMargins left="0.15748031496062992" right="0.15748031496062992" top="0.74803149606299213" bottom="0.27559055118110237" header="0.31496062992125984"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A1:J30"/>
  <sheetViews>
    <sheetView workbookViewId="0">
      <selection activeCell="L17" sqref="L17"/>
    </sheetView>
  </sheetViews>
  <sheetFormatPr defaultColWidth="9" defaultRowHeight="13.5"/>
  <cols>
    <col min="1" max="1" width="11.875" style="56" customWidth="1"/>
    <col min="2" max="2" width="20.5" style="56" customWidth="1"/>
    <col min="3" max="3" width="22.75" style="56" customWidth="1"/>
    <col min="4" max="5" width="11.625" style="56" customWidth="1"/>
    <col min="6" max="6" width="9" style="56"/>
    <col min="7" max="7" width="14.625" style="56" customWidth="1"/>
    <col min="8" max="9" width="9" style="56"/>
    <col min="10" max="10" width="14.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640</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0</v>
      </c>
      <c r="D9" s="102">
        <v>0.3</v>
      </c>
      <c r="E9" s="102">
        <v>0.3</v>
      </c>
      <c r="F9" s="245">
        <v>10</v>
      </c>
      <c r="G9" s="245"/>
      <c r="H9" s="104">
        <f>E9/D9</f>
        <v>1</v>
      </c>
      <c r="I9" s="246">
        <v>10</v>
      </c>
      <c r="J9" s="246"/>
    </row>
    <row r="10" spans="1:10" ht="15" customHeight="1" thickBot="1">
      <c r="A10" s="241"/>
      <c r="B10" s="103" t="s">
        <v>530</v>
      </c>
      <c r="C10" s="239">
        <v>0</v>
      </c>
      <c r="D10" s="239">
        <v>0.3</v>
      </c>
      <c r="E10" s="239">
        <v>0.3</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75.75" customHeight="1" thickBot="1">
      <c r="A15" s="100" t="s">
        <v>571</v>
      </c>
      <c r="B15" s="249" t="s">
        <v>636</v>
      </c>
      <c r="C15" s="250"/>
      <c r="D15" s="243"/>
      <c r="E15" s="243"/>
      <c r="F15" s="244"/>
      <c r="G15" s="242" t="s">
        <v>636</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59" t="s">
        <v>542</v>
      </c>
      <c r="B17" s="264" t="s">
        <v>543</v>
      </c>
      <c r="C17" s="265" t="s">
        <v>544</v>
      </c>
      <c r="D17" s="265" t="s">
        <v>537</v>
      </c>
      <c r="E17" s="257" t="s">
        <v>538</v>
      </c>
      <c r="F17" s="251" t="s">
        <v>539</v>
      </c>
      <c r="G17" s="251" t="s">
        <v>540</v>
      </c>
      <c r="H17" s="253" t="s">
        <v>565</v>
      </c>
      <c r="I17" s="253" t="s">
        <v>567</v>
      </c>
      <c r="J17" s="255" t="s">
        <v>541</v>
      </c>
    </row>
    <row r="18" spans="1:10" ht="15" customHeight="1" thickBot="1">
      <c r="A18" s="260"/>
      <c r="B18" s="232"/>
      <c r="C18" s="266"/>
      <c r="D18" s="266"/>
      <c r="E18" s="258"/>
      <c r="F18" s="252"/>
      <c r="G18" s="252"/>
      <c r="H18" s="254"/>
      <c r="I18" s="254"/>
      <c r="J18" s="256"/>
    </row>
    <row r="19" spans="1:10" ht="15" customHeight="1" thickBot="1">
      <c r="A19" s="261" t="s">
        <v>545</v>
      </c>
      <c r="B19" s="99" t="s">
        <v>546</v>
      </c>
      <c r="C19" s="98" t="s">
        <v>635</v>
      </c>
      <c r="D19" s="97" t="s">
        <v>574</v>
      </c>
      <c r="E19" s="96">
        <v>6</v>
      </c>
      <c r="F19" s="95" t="s">
        <v>611</v>
      </c>
      <c r="G19" s="95">
        <v>6</v>
      </c>
      <c r="H19" s="94">
        <v>20</v>
      </c>
      <c r="I19" s="94">
        <v>20</v>
      </c>
      <c r="J19" s="74" t="s">
        <v>596</v>
      </c>
    </row>
    <row r="20" spans="1:10" ht="15" thickBot="1">
      <c r="A20" s="262"/>
      <c r="B20" s="85" t="s">
        <v>549</v>
      </c>
      <c r="C20" s="79" t="s">
        <v>634</v>
      </c>
      <c r="D20" s="80" t="s">
        <v>574</v>
      </c>
      <c r="E20" s="93">
        <v>100</v>
      </c>
      <c r="F20" s="82" t="s">
        <v>603</v>
      </c>
      <c r="G20" s="92">
        <v>100</v>
      </c>
      <c r="H20" s="81">
        <v>10</v>
      </c>
      <c r="I20" s="81">
        <v>10</v>
      </c>
      <c r="J20" s="74" t="s">
        <v>596</v>
      </c>
    </row>
    <row r="21" spans="1:10" ht="15" thickBot="1">
      <c r="A21" s="263"/>
      <c r="B21" s="91" t="s">
        <v>550</v>
      </c>
      <c r="C21" s="90" t="s">
        <v>633</v>
      </c>
      <c r="D21" s="84" t="s">
        <v>574</v>
      </c>
      <c r="E21" s="89">
        <v>0.3</v>
      </c>
      <c r="F21" s="88" t="s">
        <v>632</v>
      </c>
      <c r="G21" s="87">
        <v>0.3</v>
      </c>
      <c r="H21" s="86">
        <v>20</v>
      </c>
      <c r="I21" s="86">
        <v>20</v>
      </c>
      <c r="J21" s="74" t="s">
        <v>596</v>
      </c>
    </row>
    <row r="22" spans="1:10" ht="43.5" thickBot="1">
      <c r="A22" s="80" t="s">
        <v>602</v>
      </c>
      <c r="B22" s="85" t="s">
        <v>553</v>
      </c>
      <c r="C22" s="79" t="s">
        <v>631</v>
      </c>
      <c r="D22" s="84" t="s">
        <v>574</v>
      </c>
      <c r="E22" s="83" t="s">
        <v>629</v>
      </c>
      <c r="F22" s="82" t="s">
        <v>591</v>
      </c>
      <c r="G22" s="82" t="s">
        <v>597</v>
      </c>
      <c r="H22" s="81">
        <v>30</v>
      </c>
      <c r="I22" s="81">
        <v>30</v>
      </c>
      <c r="J22" s="74" t="s">
        <v>596</v>
      </c>
    </row>
    <row r="23" spans="1:10" ht="29.25" thickBot="1">
      <c r="A23" s="80" t="s">
        <v>555</v>
      </c>
      <c r="B23" s="80" t="s">
        <v>556</v>
      </c>
      <c r="C23" s="79" t="s">
        <v>630</v>
      </c>
      <c r="D23" s="78" t="s">
        <v>574</v>
      </c>
      <c r="E23" s="77" t="s">
        <v>629</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29.25" thickBot="1">
      <c r="A25" s="73" t="s">
        <v>576</v>
      </c>
      <c r="B25" s="245">
        <v>100</v>
      </c>
      <c r="C25" s="245"/>
      <c r="D25" s="245"/>
      <c r="E25" s="245"/>
      <c r="F25" s="245"/>
      <c r="G25" s="245"/>
      <c r="H25" s="245"/>
      <c r="I25" s="72">
        <f>I9+I19+I20+I21+I22+I23</f>
        <v>100</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A16:C16"/>
    <mergeCell ref="D16:F16"/>
    <mergeCell ref="G16:J16"/>
    <mergeCell ref="A24:B24"/>
    <mergeCell ref="C24:J24"/>
    <mergeCell ref="D17:D18"/>
    <mergeCell ref="A29:J29"/>
    <mergeCell ref="F17:F18"/>
    <mergeCell ref="G17:G18"/>
    <mergeCell ref="H17:H18"/>
    <mergeCell ref="I17:I18"/>
    <mergeCell ref="J17:J18"/>
    <mergeCell ref="E17:E18"/>
    <mergeCell ref="B25:H25"/>
    <mergeCell ref="A26:J26"/>
    <mergeCell ref="A27:J27"/>
    <mergeCell ref="A28:J28"/>
    <mergeCell ref="G15:J15"/>
    <mergeCell ref="A1:J1"/>
    <mergeCell ref="B4:J4"/>
    <mergeCell ref="F9:G9"/>
    <mergeCell ref="I9:J9"/>
    <mergeCell ref="F12:G12"/>
    <mergeCell ref="I12:J12"/>
    <mergeCell ref="H7:H8"/>
    <mergeCell ref="H10:H11"/>
    <mergeCell ref="F7:G8"/>
    <mergeCell ref="F13:G13"/>
    <mergeCell ref="I13:J13"/>
    <mergeCell ref="A14:F14"/>
    <mergeCell ref="G14:J14"/>
    <mergeCell ref="B15:F15"/>
    <mergeCell ref="D7:D8"/>
    <mergeCell ref="F10:G11"/>
    <mergeCell ref="I10:J11"/>
    <mergeCell ref="B5:D6"/>
    <mergeCell ref="F5:J6"/>
    <mergeCell ref="I7:J8"/>
    <mergeCell ref="D10:D11"/>
    <mergeCell ref="E5:E6"/>
    <mergeCell ref="E7:E8"/>
    <mergeCell ref="E10:E11"/>
  </mergeCells>
  <phoneticPr fontId="9" type="noConversion"/>
  <pageMargins left="0.18" right="0.17" top="0.74803149606299213" bottom="0.74803149606299213" header="0.31496062992125984" footer="0.31496062992125984"/>
  <pageSetup paperSize="9" scale="76"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M15" sqref="M15"/>
    </sheetView>
  </sheetViews>
  <sheetFormatPr defaultColWidth="9" defaultRowHeight="13.5"/>
  <cols>
    <col min="1" max="1" width="11.875" style="56" customWidth="1"/>
    <col min="2" max="2" width="20.5" style="56" customWidth="1"/>
    <col min="3" max="3" width="22.75" style="56" customWidth="1"/>
    <col min="4" max="5" width="11.625" style="56" customWidth="1"/>
    <col min="6" max="6" width="9.5" style="56" customWidth="1"/>
    <col min="7" max="7" width="16.25" style="56" customWidth="1"/>
    <col min="8" max="8" width="12.875" style="56" customWidth="1"/>
    <col min="9" max="9" width="9" style="56"/>
    <col min="10" max="10" width="22"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647</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6.84</v>
      </c>
      <c r="D9" s="102">
        <f>6.84+1.96</f>
        <v>8.8000000000000007</v>
      </c>
      <c r="E9" s="102">
        <v>8.8000000000000007</v>
      </c>
      <c r="F9" s="245">
        <v>10</v>
      </c>
      <c r="G9" s="245"/>
      <c r="H9" s="104">
        <f>E9/D9</f>
        <v>1</v>
      </c>
      <c r="I9" s="246">
        <v>10</v>
      </c>
      <c r="J9" s="246"/>
    </row>
    <row r="10" spans="1:10" ht="15" customHeight="1" thickBot="1">
      <c r="A10" s="241"/>
      <c r="B10" s="103" t="s">
        <v>530</v>
      </c>
      <c r="C10" s="239">
        <v>6.84</v>
      </c>
      <c r="D10" s="275">
        <f>6.84+1.96</f>
        <v>8.8000000000000007</v>
      </c>
      <c r="E10" s="239">
        <v>8.8000000000000007</v>
      </c>
      <c r="F10" s="236" t="s">
        <v>455</v>
      </c>
      <c r="G10" s="236"/>
      <c r="H10" s="236" t="s">
        <v>455</v>
      </c>
      <c r="I10" s="236" t="s">
        <v>455</v>
      </c>
      <c r="J10" s="236"/>
    </row>
    <row r="11" spans="1:10" ht="15" thickBot="1">
      <c r="A11" s="241"/>
      <c r="B11" s="101" t="s">
        <v>531</v>
      </c>
      <c r="C11" s="239"/>
      <c r="D11" s="276"/>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08.75" customHeight="1" thickBot="1">
      <c r="A15" s="100" t="s">
        <v>571</v>
      </c>
      <c r="B15" s="249" t="s">
        <v>765</v>
      </c>
      <c r="C15" s="250"/>
      <c r="D15" s="243"/>
      <c r="E15" s="243"/>
      <c r="F15" s="244"/>
      <c r="G15" s="242" t="s">
        <v>765</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59" t="s">
        <v>542</v>
      </c>
      <c r="B17" s="264" t="s">
        <v>543</v>
      </c>
      <c r="C17" s="265" t="s">
        <v>544</v>
      </c>
      <c r="D17" s="265" t="s">
        <v>537</v>
      </c>
      <c r="E17" s="257" t="s">
        <v>538</v>
      </c>
      <c r="F17" s="251" t="s">
        <v>539</v>
      </c>
      <c r="G17" s="251" t="s">
        <v>540</v>
      </c>
      <c r="H17" s="253" t="s">
        <v>565</v>
      </c>
      <c r="I17" s="253" t="s">
        <v>567</v>
      </c>
      <c r="J17" s="255" t="s">
        <v>541</v>
      </c>
    </row>
    <row r="18" spans="1:10" ht="15" customHeight="1" thickBot="1">
      <c r="A18" s="260"/>
      <c r="B18" s="232"/>
      <c r="C18" s="266"/>
      <c r="D18" s="266"/>
      <c r="E18" s="258"/>
      <c r="F18" s="252"/>
      <c r="G18" s="252"/>
      <c r="H18" s="254"/>
      <c r="I18" s="254"/>
      <c r="J18" s="256"/>
    </row>
    <row r="19" spans="1:10" ht="15" customHeight="1" thickBot="1">
      <c r="A19" s="261" t="s">
        <v>545</v>
      </c>
      <c r="B19" s="99" t="s">
        <v>546</v>
      </c>
      <c r="C19" s="98" t="s">
        <v>646</v>
      </c>
      <c r="D19" s="97" t="s">
        <v>574</v>
      </c>
      <c r="E19" s="96">
        <v>12</v>
      </c>
      <c r="F19" s="95" t="s">
        <v>615</v>
      </c>
      <c r="G19" s="95">
        <v>12</v>
      </c>
      <c r="H19" s="94">
        <v>20</v>
      </c>
      <c r="I19" s="94">
        <v>20</v>
      </c>
      <c r="J19" s="74" t="s">
        <v>596</v>
      </c>
    </row>
    <row r="20" spans="1:10" ht="15" thickBot="1">
      <c r="A20" s="262"/>
      <c r="B20" s="85" t="s">
        <v>549</v>
      </c>
      <c r="C20" s="79" t="s">
        <v>604</v>
      </c>
      <c r="D20" s="80" t="s">
        <v>574</v>
      </c>
      <c r="E20" s="93">
        <v>100</v>
      </c>
      <c r="F20" s="82" t="s">
        <v>603</v>
      </c>
      <c r="G20" s="107">
        <v>100</v>
      </c>
      <c r="H20" s="81">
        <v>10</v>
      </c>
      <c r="I20" s="81">
        <v>10</v>
      </c>
      <c r="J20" s="74" t="s">
        <v>596</v>
      </c>
    </row>
    <row r="21" spans="1:10" ht="29.25" thickBot="1">
      <c r="A21" s="263"/>
      <c r="B21" s="91" t="s">
        <v>550</v>
      </c>
      <c r="C21" s="90" t="s">
        <v>645</v>
      </c>
      <c r="D21" s="84" t="s">
        <v>574</v>
      </c>
      <c r="E21" s="106">
        <v>6.84</v>
      </c>
      <c r="F21" s="88" t="s">
        <v>632</v>
      </c>
      <c r="G21" s="88">
        <v>6.84</v>
      </c>
      <c r="H21" s="86">
        <v>20</v>
      </c>
      <c r="I21" s="86">
        <v>20</v>
      </c>
      <c r="J21" s="74" t="s">
        <v>596</v>
      </c>
    </row>
    <row r="22" spans="1:10" ht="48.75" customHeight="1" thickBot="1">
      <c r="A22" s="80" t="s">
        <v>602</v>
      </c>
      <c r="B22" s="85" t="s">
        <v>553</v>
      </c>
      <c r="C22" s="79" t="s">
        <v>644</v>
      </c>
      <c r="D22" s="84" t="s">
        <v>574</v>
      </c>
      <c r="E22" s="84" t="s">
        <v>643</v>
      </c>
      <c r="F22" s="82" t="s">
        <v>591</v>
      </c>
      <c r="G22" s="82" t="s">
        <v>597</v>
      </c>
      <c r="H22" s="81">
        <v>30</v>
      </c>
      <c r="I22" s="81">
        <v>30</v>
      </c>
      <c r="J22" s="74" t="s">
        <v>596</v>
      </c>
    </row>
    <row r="23" spans="1:10" ht="15" customHeight="1" thickBot="1">
      <c r="A23" s="80" t="s">
        <v>555</v>
      </c>
      <c r="B23" s="80" t="s">
        <v>556</v>
      </c>
      <c r="C23" s="79" t="s">
        <v>642</v>
      </c>
      <c r="D23" s="78" t="s">
        <v>574</v>
      </c>
      <c r="E23" s="76" t="s">
        <v>641</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100</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5748031496062992" right="0.15748031496062992" top="0.74803149606299213" bottom="0.74803149606299213" header="0.31496062992125984" footer="0.31496062992125984"/>
  <pageSetup paperSize="9" scale="69" orientation="portrait" horizontalDpi="0" verticalDpi="0" r:id="rId1"/>
</worksheet>
</file>

<file path=xl/worksheets/sheet17.xml><?xml version="1.0" encoding="utf-8"?>
<worksheet xmlns="http://schemas.openxmlformats.org/spreadsheetml/2006/main" xmlns:r="http://schemas.openxmlformats.org/officeDocument/2006/relationships">
  <sheetPr>
    <pageSetUpPr fitToPage="1"/>
  </sheetPr>
  <dimension ref="A1:J30"/>
  <sheetViews>
    <sheetView topLeftCell="A7" workbookViewId="0">
      <selection activeCell="Q16" sqref="Q16"/>
    </sheetView>
  </sheetViews>
  <sheetFormatPr defaultColWidth="9" defaultRowHeight="13.5"/>
  <cols>
    <col min="1" max="1" width="11.875" style="56" customWidth="1"/>
    <col min="2" max="2" width="20.5" style="56" customWidth="1"/>
    <col min="3" max="3" width="22.75" style="56" customWidth="1"/>
    <col min="4" max="5" width="11.625" style="56" customWidth="1"/>
    <col min="6" max="6" width="9" style="56"/>
    <col min="7" max="7" width="16.25" style="56" customWidth="1"/>
    <col min="8" max="8" width="12.875" style="56" customWidth="1"/>
    <col min="9" max="9" width="9" style="56"/>
    <col min="10" max="10" width="22"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653</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0</v>
      </c>
      <c r="D9" s="102">
        <v>17.100000000000001</v>
      </c>
      <c r="E9" s="102">
        <v>17.100000000000001</v>
      </c>
      <c r="F9" s="245">
        <v>10</v>
      </c>
      <c r="G9" s="245"/>
      <c r="H9" s="104">
        <f>E9/D9</f>
        <v>1</v>
      </c>
      <c r="I9" s="246">
        <v>10</v>
      </c>
      <c r="J9" s="246"/>
    </row>
    <row r="10" spans="1:10" ht="15" customHeight="1" thickBot="1">
      <c r="A10" s="241"/>
      <c r="B10" s="103" t="s">
        <v>530</v>
      </c>
      <c r="C10" s="239">
        <v>0</v>
      </c>
      <c r="D10" s="239">
        <v>17.100000000000001</v>
      </c>
      <c r="E10" s="239">
        <v>17.100000000000001</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41.75" customHeight="1" thickBot="1">
      <c r="A15" s="100" t="s">
        <v>571</v>
      </c>
      <c r="B15" s="249" t="s">
        <v>760</v>
      </c>
      <c r="C15" s="250"/>
      <c r="D15" s="243"/>
      <c r="E15" s="243"/>
      <c r="F15" s="244"/>
      <c r="G15" s="242" t="s">
        <v>760</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59" t="s">
        <v>542</v>
      </c>
      <c r="B17" s="264" t="s">
        <v>543</v>
      </c>
      <c r="C17" s="265" t="s">
        <v>544</v>
      </c>
      <c r="D17" s="265" t="s">
        <v>537</v>
      </c>
      <c r="E17" s="257" t="s">
        <v>538</v>
      </c>
      <c r="F17" s="251" t="s">
        <v>539</v>
      </c>
      <c r="G17" s="251" t="s">
        <v>540</v>
      </c>
      <c r="H17" s="253" t="s">
        <v>565</v>
      </c>
      <c r="I17" s="253" t="s">
        <v>567</v>
      </c>
      <c r="J17" s="255" t="s">
        <v>541</v>
      </c>
    </row>
    <row r="18" spans="1:10" ht="15" customHeight="1" thickBot="1">
      <c r="A18" s="260"/>
      <c r="B18" s="232"/>
      <c r="C18" s="266"/>
      <c r="D18" s="266"/>
      <c r="E18" s="258"/>
      <c r="F18" s="252"/>
      <c r="G18" s="252"/>
      <c r="H18" s="254"/>
      <c r="I18" s="254"/>
      <c r="J18" s="256"/>
    </row>
    <row r="19" spans="1:10" ht="15" customHeight="1" thickBot="1">
      <c r="A19" s="261" t="s">
        <v>545</v>
      </c>
      <c r="B19" s="99" t="s">
        <v>546</v>
      </c>
      <c r="C19" s="98" t="s">
        <v>652</v>
      </c>
      <c r="D19" s="97" t="s">
        <v>574</v>
      </c>
      <c r="E19" s="96">
        <v>126</v>
      </c>
      <c r="F19" s="95" t="s">
        <v>611</v>
      </c>
      <c r="G19" s="95">
        <v>126</v>
      </c>
      <c r="H19" s="94">
        <v>20</v>
      </c>
      <c r="I19" s="94">
        <v>20</v>
      </c>
      <c r="J19" s="74" t="s">
        <v>596</v>
      </c>
    </row>
    <row r="20" spans="1:10" ht="15" thickBot="1">
      <c r="A20" s="262"/>
      <c r="B20" s="85" t="s">
        <v>549</v>
      </c>
      <c r="C20" s="79" t="s">
        <v>651</v>
      </c>
      <c r="D20" s="80" t="s">
        <v>574</v>
      </c>
      <c r="E20" s="93">
        <v>100</v>
      </c>
      <c r="F20" s="82" t="s">
        <v>603</v>
      </c>
      <c r="G20" s="107">
        <v>100</v>
      </c>
      <c r="H20" s="81">
        <v>10</v>
      </c>
      <c r="I20" s="81">
        <v>10</v>
      </c>
      <c r="J20" s="74" t="s">
        <v>596</v>
      </c>
    </row>
    <row r="21" spans="1:10" ht="15" thickBot="1">
      <c r="A21" s="263"/>
      <c r="B21" s="91" t="s">
        <v>550</v>
      </c>
      <c r="C21" s="90" t="s">
        <v>650</v>
      </c>
      <c r="D21" s="84" t="s">
        <v>574</v>
      </c>
      <c r="E21" s="89">
        <v>17.100000000000001</v>
      </c>
      <c r="F21" s="88" t="s">
        <v>632</v>
      </c>
      <c r="G21" s="108">
        <v>17.100000000000001</v>
      </c>
      <c r="H21" s="86">
        <v>20</v>
      </c>
      <c r="I21" s="86">
        <v>20</v>
      </c>
      <c r="J21" s="74" t="s">
        <v>596</v>
      </c>
    </row>
    <row r="22" spans="1:10" ht="48.75" customHeight="1" thickBot="1">
      <c r="A22" s="80" t="s">
        <v>602</v>
      </c>
      <c r="B22" s="85" t="s">
        <v>553</v>
      </c>
      <c r="C22" s="79" t="s">
        <v>649</v>
      </c>
      <c r="D22" s="84" t="s">
        <v>574</v>
      </c>
      <c r="E22" s="84" t="s">
        <v>643</v>
      </c>
      <c r="F22" s="82" t="s">
        <v>591</v>
      </c>
      <c r="G22" s="80" t="s">
        <v>597</v>
      </c>
      <c r="H22" s="81">
        <v>30</v>
      </c>
      <c r="I22" s="81">
        <v>29</v>
      </c>
      <c r="J22" s="74" t="s">
        <v>596</v>
      </c>
    </row>
    <row r="23" spans="1:10" ht="15" customHeight="1" thickBot="1">
      <c r="A23" s="80" t="s">
        <v>555</v>
      </c>
      <c r="B23" s="80" t="s">
        <v>556</v>
      </c>
      <c r="C23" s="79" t="s">
        <v>648</v>
      </c>
      <c r="D23" s="78"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99</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2" right="0.16" top="0.74803149606299213" bottom="0.74803149606299213" header="0.31496062992125984" footer="0.31496062992125984"/>
  <pageSetup paperSize="9" scale="69" orientation="portrait" horizontalDpi="0" verticalDpi="0" r:id="rId1"/>
</worksheet>
</file>

<file path=xl/worksheets/sheet18.xml><?xml version="1.0" encoding="utf-8"?>
<worksheet xmlns="http://schemas.openxmlformats.org/spreadsheetml/2006/main" xmlns:r="http://schemas.openxmlformats.org/officeDocument/2006/relationships">
  <sheetPr>
    <pageSetUpPr fitToPage="1"/>
  </sheetPr>
  <dimension ref="A1:J30"/>
  <sheetViews>
    <sheetView topLeftCell="A7" workbookViewId="0">
      <selection activeCell="K15" sqref="K15"/>
    </sheetView>
  </sheetViews>
  <sheetFormatPr defaultColWidth="9" defaultRowHeight="13.5"/>
  <cols>
    <col min="1" max="1" width="11.875" style="56" customWidth="1"/>
    <col min="2" max="2" width="20.5" style="56" customWidth="1"/>
    <col min="3" max="3" width="22.75" style="56" customWidth="1"/>
    <col min="4" max="5" width="11.625" style="56" customWidth="1"/>
    <col min="6" max="6" width="9" style="56"/>
    <col min="7" max="7" width="16.2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660</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0</v>
      </c>
      <c r="D9" s="102">
        <v>4</v>
      </c>
      <c r="E9" s="102">
        <v>4</v>
      </c>
      <c r="F9" s="245">
        <v>10</v>
      </c>
      <c r="G9" s="245"/>
      <c r="H9" s="104">
        <f>E9/D9</f>
        <v>1</v>
      </c>
      <c r="I9" s="246">
        <v>10</v>
      </c>
      <c r="J9" s="246"/>
    </row>
    <row r="10" spans="1:10" ht="15" customHeight="1" thickBot="1">
      <c r="A10" s="241"/>
      <c r="B10" s="103" t="s">
        <v>530</v>
      </c>
      <c r="C10" s="239">
        <v>0</v>
      </c>
      <c r="D10" s="239">
        <v>4</v>
      </c>
      <c r="E10" s="239">
        <v>4</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02.75" customHeight="1" thickBot="1">
      <c r="A15" s="100" t="s">
        <v>571</v>
      </c>
      <c r="B15" s="249" t="s">
        <v>659</v>
      </c>
      <c r="C15" s="250"/>
      <c r="D15" s="243"/>
      <c r="E15" s="243"/>
      <c r="F15" s="244"/>
      <c r="G15" s="242" t="s">
        <v>659</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59" t="s">
        <v>542</v>
      </c>
      <c r="B17" s="264" t="s">
        <v>543</v>
      </c>
      <c r="C17" s="265" t="s">
        <v>544</v>
      </c>
      <c r="D17" s="265" t="s">
        <v>537</v>
      </c>
      <c r="E17" s="257" t="s">
        <v>538</v>
      </c>
      <c r="F17" s="251" t="s">
        <v>539</v>
      </c>
      <c r="G17" s="251" t="s">
        <v>540</v>
      </c>
      <c r="H17" s="253" t="s">
        <v>565</v>
      </c>
      <c r="I17" s="253" t="s">
        <v>567</v>
      </c>
      <c r="J17" s="255" t="s">
        <v>541</v>
      </c>
    </row>
    <row r="18" spans="1:10" ht="15" customHeight="1" thickBot="1">
      <c r="A18" s="260"/>
      <c r="B18" s="232"/>
      <c r="C18" s="266"/>
      <c r="D18" s="266"/>
      <c r="E18" s="258"/>
      <c r="F18" s="252"/>
      <c r="G18" s="252"/>
      <c r="H18" s="254"/>
      <c r="I18" s="254"/>
      <c r="J18" s="256"/>
    </row>
    <row r="19" spans="1:10" ht="15" customHeight="1" thickBot="1">
      <c r="A19" s="261" t="s">
        <v>545</v>
      </c>
      <c r="B19" s="99" t="s">
        <v>546</v>
      </c>
      <c r="C19" s="98" t="s">
        <v>658</v>
      </c>
      <c r="D19" s="97" t="s">
        <v>574</v>
      </c>
      <c r="E19" s="96">
        <v>1</v>
      </c>
      <c r="F19" s="95" t="s">
        <v>611</v>
      </c>
      <c r="G19" s="95">
        <v>1</v>
      </c>
      <c r="H19" s="94">
        <v>20</v>
      </c>
      <c r="I19" s="94">
        <v>20</v>
      </c>
      <c r="J19" s="74" t="s">
        <v>596</v>
      </c>
    </row>
    <row r="20" spans="1:10" ht="15" thickBot="1">
      <c r="A20" s="262"/>
      <c r="B20" s="85" t="s">
        <v>549</v>
      </c>
      <c r="C20" s="79" t="s">
        <v>657</v>
      </c>
      <c r="D20" s="80" t="s">
        <v>574</v>
      </c>
      <c r="E20" s="93">
        <v>100</v>
      </c>
      <c r="F20" s="82" t="s">
        <v>603</v>
      </c>
      <c r="G20" s="107">
        <v>100</v>
      </c>
      <c r="H20" s="81">
        <v>10</v>
      </c>
      <c r="I20" s="81">
        <v>10</v>
      </c>
      <c r="J20" s="74" t="s">
        <v>596</v>
      </c>
    </row>
    <row r="21" spans="1:10" ht="15" thickBot="1">
      <c r="A21" s="263"/>
      <c r="B21" s="91" t="s">
        <v>550</v>
      </c>
      <c r="C21" s="90" t="s">
        <v>656</v>
      </c>
      <c r="D21" s="84" t="s">
        <v>574</v>
      </c>
      <c r="E21" s="106">
        <v>4</v>
      </c>
      <c r="F21" s="88" t="s">
        <v>632</v>
      </c>
      <c r="G21" s="88">
        <v>4</v>
      </c>
      <c r="H21" s="86">
        <v>20</v>
      </c>
      <c r="I21" s="86">
        <v>20</v>
      </c>
      <c r="J21" s="74" t="s">
        <v>596</v>
      </c>
    </row>
    <row r="22" spans="1:10" ht="48.75" customHeight="1" thickBot="1">
      <c r="A22" s="80" t="s">
        <v>602</v>
      </c>
      <c r="B22" s="85" t="s">
        <v>553</v>
      </c>
      <c r="C22" s="79" t="s">
        <v>655</v>
      </c>
      <c r="D22" s="84" t="s">
        <v>574</v>
      </c>
      <c r="E22" s="84" t="s">
        <v>643</v>
      </c>
      <c r="F22" s="82" t="s">
        <v>591</v>
      </c>
      <c r="G22" s="80" t="s">
        <v>597</v>
      </c>
      <c r="H22" s="81">
        <v>30</v>
      </c>
      <c r="I22" s="81">
        <v>29</v>
      </c>
      <c r="J22" s="74" t="s">
        <v>596</v>
      </c>
    </row>
    <row r="23" spans="1:10" ht="15" customHeight="1" thickBot="1">
      <c r="A23" s="80" t="s">
        <v>555</v>
      </c>
      <c r="B23" s="80" t="s">
        <v>556</v>
      </c>
      <c r="C23" s="79" t="s">
        <v>654</v>
      </c>
      <c r="D23" s="78"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99</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7" right="0.16" top="0.74803149606299213" bottom="0.74803149606299213" header="0.31496062992125984" footer="0.31496062992125984"/>
  <pageSetup paperSize="9" scale="69" orientation="portrait" horizontalDpi="0" verticalDpi="0" r:id="rId1"/>
</worksheet>
</file>

<file path=xl/worksheets/sheet19.xml><?xml version="1.0" encoding="utf-8"?>
<worksheet xmlns="http://schemas.openxmlformats.org/spreadsheetml/2006/main" xmlns:r="http://schemas.openxmlformats.org/officeDocument/2006/relationships">
  <sheetPr>
    <pageSetUpPr fitToPage="1"/>
  </sheetPr>
  <dimension ref="A1:J32"/>
  <sheetViews>
    <sheetView topLeftCell="A4" workbookViewId="0">
      <selection activeCell="L15" sqref="L15"/>
    </sheetView>
  </sheetViews>
  <sheetFormatPr defaultColWidth="9" defaultRowHeight="13.5"/>
  <cols>
    <col min="1" max="1" width="11.875" style="56" customWidth="1"/>
    <col min="2" max="2" width="19.625" style="56" customWidth="1"/>
    <col min="3" max="3" width="22.75" style="56" customWidth="1"/>
    <col min="4" max="6" width="9" style="56"/>
    <col min="7" max="7" width="16.2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668</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292.60000000000002</v>
      </c>
      <c r="D9" s="102">
        <v>277.86</v>
      </c>
      <c r="E9" s="102">
        <v>277.86</v>
      </c>
      <c r="F9" s="245">
        <v>10</v>
      </c>
      <c r="G9" s="245"/>
      <c r="H9" s="104">
        <f>E9/C9</f>
        <v>0.94962406015037593</v>
      </c>
      <c r="I9" s="246">
        <v>9.5</v>
      </c>
      <c r="J9" s="246"/>
    </row>
    <row r="10" spans="1:10" ht="15" customHeight="1" thickBot="1">
      <c r="A10" s="241"/>
      <c r="B10" s="103" t="s">
        <v>530</v>
      </c>
      <c r="C10" s="239">
        <v>292.60000000000002</v>
      </c>
      <c r="D10" s="239">
        <v>277.86</v>
      </c>
      <c r="E10" s="239">
        <v>277.86</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02.75" customHeight="1" thickBot="1">
      <c r="A15" s="100" t="s">
        <v>571</v>
      </c>
      <c r="B15" s="249" t="s">
        <v>667</v>
      </c>
      <c r="C15" s="250"/>
      <c r="D15" s="243"/>
      <c r="E15" s="243"/>
      <c r="F15" s="244"/>
      <c r="G15" s="242" t="s">
        <v>667</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1" t="s">
        <v>543</v>
      </c>
      <c r="C17" s="265" t="s">
        <v>544</v>
      </c>
      <c r="D17" s="265" t="s">
        <v>537</v>
      </c>
      <c r="E17" s="257" t="s">
        <v>538</v>
      </c>
      <c r="F17" s="251" t="s">
        <v>539</v>
      </c>
      <c r="G17" s="251" t="s">
        <v>540</v>
      </c>
      <c r="H17" s="253" t="s">
        <v>565</v>
      </c>
      <c r="I17" s="253" t="s">
        <v>567</v>
      </c>
      <c r="J17" s="255" t="s">
        <v>541</v>
      </c>
    </row>
    <row r="18" spans="1:10" ht="14.25" thickBot="1">
      <c r="A18" s="263"/>
      <c r="B18" s="263"/>
      <c r="C18" s="266"/>
      <c r="D18" s="266"/>
      <c r="E18" s="281"/>
      <c r="F18" s="252"/>
      <c r="G18" s="252"/>
      <c r="H18" s="277"/>
      <c r="I18" s="277"/>
      <c r="J18" s="256"/>
    </row>
    <row r="19" spans="1:10" ht="15" thickBot="1">
      <c r="A19" s="278" t="s">
        <v>545</v>
      </c>
      <c r="B19" s="80" t="s">
        <v>546</v>
      </c>
      <c r="C19" s="110" t="s">
        <v>666</v>
      </c>
      <c r="D19" s="117" t="s">
        <v>574</v>
      </c>
      <c r="E19" s="80">
        <v>600</v>
      </c>
      <c r="F19" s="82" t="s">
        <v>611</v>
      </c>
      <c r="G19" s="116">
        <v>600</v>
      </c>
      <c r="H19" s="81">
        <v>10</v>
      </c>
      <c r="I19" s="81">
        <v>10</v>
      </c>
      <c r="J19" s="95" t="s">
        <v>596</v>
      </c>
    </row>
    <row r="20" spans="1:10" ht="15" thickBot="1">
      <c r="A20" s="278"/>
      <c r="B20" s="84" t="s">
        <v>546</v>
      </c>
      <c r="C20" s="115" t="s">
        <v>665</v>
      </c>
      <c r="D20" s="97" t="s">
        <v>574</v>
      </c>
      <c r="E20" s="114">
        <v>6</v>
      </c>
      <c r="F20" s="113" t="s">
        <v>611</v>
      </c>
      <c r="G20" s="113">
        <v>6</v>
      </c>
      <c r="H20" s="112">
        <v>10</v>
      </c>
      <c r="I20" s="112">
        <v>10</v>
      </c>
      <c r="J20" s="95" t="s">
        <v>596</v>
      </c>
    </row>
    <row r="21" spans="1:10" ht="15" customHeight="1" thickBot="1">
      <c r="A21" s="278"/>
      <c r="B21" s="84" t="s">
        <v>546</v>
      </c>
      <c r="C21" s="111" t="s">
        <v>664</v>
      </c>
      <c r="D21" s="97" t="s">
        <v>574</v>
      </c>
      <c r="E21" s="96">
        <v>10</v>
      </c>
      <c r="F21" s="95" t="s">
        <v>611</v>
      </c>
      <c r="G21" s="95">
        <v>10</v>
      </c>
      <c r="H21" s="94">
        <v>10</v>
      </c>
      <c r="I21" s="94">
        <v>10</v>
      </c>
      <c r="J21" s="74" t="s">
        <v>596</v>
      </c>
    </row>
    <row r="22" spans="1:10" ht="15" thickBot="1">
      <c r="A22" s="279"/>
      <c r="B22" s="84" t="s">
        <v>549</v>
      </c>
      <c r="C22" s="110" t="s">
        <v>604</v>
      </c>
      <c r="D22" s="80" t="s">
        <v>574</v>
      </c>
      <c r="E22" s="93">
        <v>100</v>
      </c>
      <c r="F22" s="82" t="s">
        <v>603</v>
      </c>
      <c r="G22" s="109">
        <v>94.96</v>
      </c>
      <c r="H22" s="81">
        <v>10</v>
      </c>
      <c r="I22" s="81">
        <v>9.5</v>
      </c>
      <c r="J22" s="74" t="s">
        <v>596</v>
      </c>
    </row>
    <row r="23" spans="1:10" ht="15" thickBot="1">
      <c r="A23" s="280"/>
      <c r="B23" s="91" t="s">
        <v>550</v>
      </c>
      <c r="C23" s="90" t="s">
        <v>663</v>
      </c>
      <c r="D23" s="84" t="s">
        <v>574</v>
      </c>
      <c r="E23" s="106">
        <v>292.60000000000002</v>
      </c>
      <c r="F23" s="88" t="s">
        <v>632</v>
      </c>
      <c r="G23" s="88">
        <v>277.86</v>
      </c>
      <c r="H23" s="86">
        <v>10</v>
      </c>
      <c r="I23" s="86">
        <v>9.5</v>
      </c>
      <c r="J23" s="74" t="s">
        <v>596</v>
      </c>
    </row>
    <row r="24" spans="1:10" ht="48.75" customHeight="1" thickBot="1">
      <c r="A24" s="80" t="s">
        <v>602</v>
      </c>
      <c r="B24" s="85" t="s">
        <v>553</v>
      </c>
      <c r="C24" s="79" t="s">
        <v>662</v>
      </c>
      <c r="D24" s="84" t="s">
        <v>574</v>
      </c>
      <c r="E24" s="84" t="s">
        <v>643</v>
      </c>
      <c r="F24" s="82" t="s">
        <v>591</v>
      </c>
      <c r="G24" s="80" t="s">
        <v>597</v>
      </c>
      <c r="H24" s="81">
        <v>30</v>
      </c>
      <c r="I24" s="81">
        <v>29</v>
      </c>
      <c r="J24" s="74" t="s">
        <v>596</v>
      </c>
    </row>
    <row r="25" spans="1:10" ht="15" customHeight="1" thickBot="1">
      <c r="A25" s="80" t="s">
        <v>555</v>
      </c>
      <c r="B25" s="80" t="s">
        <v>556</v>
      </c>
      <c r="C25" s="79" t="s">
        <v>661</v>
      </c>
      <c r="D25" s="78" t="s">
        <v>574</v>
      </c>
      <c r="E25" s="76" t="s">
        <v>643</v>
      </c>
      <c r="F25" s="76" t="s">
        <v>591</v>
      </c>
      <c r="G25" s="76" t="s">
        <v>597</v>
      </c>
      <c r="H25" s="75">
        <v>10</v>
      </c>
      <c r="I25" s="75">
        <v>10</v>
      </c>
      <c r="J25" s="74" t="s">
        <v>596</v>
      </c>
    </row>
    <row r="26" spans="1:10" ht="27" customHeight="1" thickBot="1">
      <c r="A26" s="241" t="s">
        <v>575</v>
      </c>
      <c r="B26" s="271"/>
      <c r="C26" s="272" t="s">
        <v>596</v>
      </c>
      <c r="D26" s="273"/>
      <c r="E26" s="273"/>
      <c r="F26" s="273"/>
      <c r="G26" s="273"/>
      <c r="H26" s="273"/>
      <c r="I26" s="273"/>
      <c r="J26" s="274"/>
    </row>
    <row r="27" spans="1:10" ht="15" thickBot="1">
      <c r="A27" s="73" t="s">
        <v>576</v>
      </c>
      <c r="B27" s="245">
        <v>100</v>
      </c>
      <c r="C27" s="245"/>
      <c r="D27" s="245"/>
      <c r="E27" s="245"/>
      <c r="F27" s="245"/>
      <c r="G27" s="245"/>
      <c r="H27" s="245"/>
      <c r="I27" s="72">
        <f>I9+I19+I20+I21+I22+I23+I24+I25</f>
        <v>97.5</v>
      </c>
      <c r="J27" s="71" t="s">
        <v>628</v>
      </c>
    </row>
    <row r="28" spans="1:10">
      <c r="A28" s="231" t="s">
        <v>577</v>
      </c>
      <c r="B28" s="231"/>
      <c r="C28" s="231"/>
      <c r="D28" s="231"/>
      <c r="E28" s="231"/>
      <c r="F28" s="231"/>
      <c r="G28" s="231"/>
      <c r="H28" s="231"/>
      <c r="I28" s="231"/>
      <c r="J28" s="231"/>
    </row>
    <row r="29" spans="1:10">
      <c r="A29" s="231" t="s">
        <v>578</v>
      </c>
      <c r="B29" s="231"/>
      <c r="C29" s="231"/>
      <c r="D29" s="231"/>
      <c r="E29" s="231"/>
      <c r="F29" s="231"/>
      <c r="G29" s="231"/>
      <c r="H29" s="231"/>
      <c r="I29" s="231"/>
      <c r="J29" s="231"/>
    </row>
    <row r="30" spans="1:10">
      <c r="A30" s="231" t="s">
        <v>579</v>
      </c>
      <c r="B30" s="231"/>
      <c r="C30" s="231"/>
      <c r="D30" s="231"/>
      <c r="E30" s="231"/>
      <c r="F30" s="231"/>
      <c r="G30" s="231"/>
      <c r="H30" s="231"/>
      <c r="I30" s="231"/>
      <c r="J30" s="231"/>
    </row>
    <row r="31" spans="1:10">
      <c r="A31" s="231" t="s">
        <v>580</v>
      </c>
      <c r="B31" s="231"/>
      <c r="C31" s="231"/>
      <c r="D31" s="231"/>
      <c r="E31" s="231"/>
      <c r="F31" s="231"/>
      <c r="G31" s="231"/>
      <c r="H31" s="231"/>
      <c r="I31" s="231"/>
      <c r="J31" s="231"/>
    </row>
    <row r="32" spans="1:10">
      <c r="A32" s="231" t="s">
        <v>581</v>
      </c>
      <c r="B32" s="231"/>
      <c r="C32" s="231"/>
      <c r="D32" s="231"/>
      <c r="E32" s="231"/>
      <c r="F32" s="231"/>
      <c r="G32" s="231"/>
      <c r="H32" s="231"/>
      <c r="I32" s="231"/>
      <c r="J32" s="231"/>
    </row>
  </sheetData>
  <mergeCells count="52">
    <mergeCell ref="A32:J32"/>
    <mergeCell ref="A5:A6"/>
    <mergeCell ref="A7:A13"/>
    <mergeCell ref="A17:A18"/>
    <mergeCell ref="A19:A23"/>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6:B26"/>
    <mergeCell ref="C26:J26"/>
    <mergeCell ref="F17:F18"/>
    <mergeCell ref="G17:G18"/>
    <mergeCell ref="H17:H18"/>
    <mergeCell ref="I17:I18"/>
    <mergeCell ref="J17:J18"/>
    <mergeCell ref="B27:H27"/>
    <mergeCell ref="A28:J28"/>
    <mergeCell ref="A29:J29"/>
    <mergeCell ref="A30:J30"/>
    <mergeCell ref="A31:J31"/>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I10:J11"/>
    <mergeCell ref="I7:J8"/>
    <mergeCell ref="F10:G11"/>
    <mergeCell ref="F7:G8"/>
  </mergeCells>
  <phoneticPr fontId="9" type="noConversion"/>
  <pageMargins left="0.17" right="0.16" top="0.74803149606299213" bottom="0.74803149606299213" header="0.31496062992125984" footer="0.31496062992125984"/>
  <pageSetup paperSize="9" scale="72" orientation="portrait" horizontalDpi="0" verticalDpi="0" r:id="rId1"/>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L34"/>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113</v>
      </c>
    </row>
    <row r="2" spans="1:12" ht="14.25">
      <c r="L2" s="2" t="s">
        <v>114</v>
      </c>
    </row>
    <row r="3" spans="1:12" ht="14.25">
      <c r="A3" s="2" t="s">
        <v>2</v>
      </c>
      <c r="L3" s="2" t="s">
        <v>3</v>
      </c>
    </row>
    <row r="4" spans="1:12" ht="19.5" customHeight="1">
      <c r="A4" s="156" t="s">
        <v>6</v>
      </c>
      <c r="B4" s="156"/>
      <c r="C4" s="156"/>
      <c r="D4" s="156"/>
      <c r="E4" s="158" t="s">
        <v>97</v>
      </c>
      <c r="F4" s="158" t="s">
        <v>115</v>
      </c>
      <c r="G4" s="158" t="s">
        <v>116</v>
      </c>
      <c r="H4" s="158" t="s">
        <v>117</v>
      </c>
      <c r="I4" s="158"/>
      <c r="J4" s="158" t="s">
        <v>118</v>
      </c>
      <c r="K4" s="158" t="s">
        <v>119</v>
      </c>
      <c r="L4" s="158" t="s">
        <v>120</v>
      </c>
    </row>
    <row r="5" spans="1:12" ht="19.5" customHeight="1">
      <c r="A5" s="158" t="s">
        <v>121</v>
      </c>
      <c r="B5" s="158"/>
      <c r="C5" s="158"/>
      <c r="D5" s="156" t="s">
        <v>122</v>
      </c>
      <c r="E5" s="158"/>
      <c r="F5" s="158"/>
      <c r="G5" s="158"/>
      <c r="H5" s="158" t="s">
        <v>123</v>
      </c>
      <c r="I5" s="158" t="s">
        <v>124</v>
      </c>
      <c r="J5" s="158"/>
      <c r="K5" s="158"/>
      <c r="L5" s="158" t="s">
        <v>123</v>
      </c>
    </row>
    <row r="6" spans="1:12" ht="19.5" customHeight="1">
      <c r="A6" s="158"/>
      <c r="B6" s="158"/>
      <c r="C6" s="158"/>
      <c r="D6" s="156"/>
      <c r="E6" s="158"/>
      <c r="F6" s="158"/>
      <c r="G6" s="158"/>
      <c r="H6" s="158"/>
      <c r="I6" s="158"/>
      <c r="J6" s="158"/>
      <c r="K6" s="158"/>
      <c r="L6" s="158"/>
    </row>
    <row r="7" spans="1:12" ht="19.5" customHeight="1">
      <c r="A7" s="158"/>
      <c r="B7" s="158"/>
      <c r="C7" s="158"/>
      <c r="D7" s="156"/>
      <c r="E7" s="158"/>
      <c r="F7" s="158"/>
      <c r="G7" s="158"/>
      <c r="H7" s="158"/>
      <c r="I7" s="158"/>
      <c r="J7" s="158"/>
      <c r="K7" s="158"/>
      <c r="L7" s="158"/>
    </row>
    <row r="8" spans="1:12" ht="19.5" customHeight="1">
      <c r="A8" s="156" t="s">
        <v>125</v>
      </c>
      <c r="B8" s="156" t="s">
        <v>126</v>
      </c>
      <c r="C8" s="156" t="s">
        <v>127</v>
      </c>
      <c r="D8" s="4" t="s">
        <v>10</v>
      </c>
      <c r="E8" s="9" t="s">
        <v>11</v>
      </c>
      <c r="F8" s="9" t="s">
        <v>12</v>
      </c>
      <c r="G8" s="9" t="s">
        <v>20</v>
      </c>
      <c r="H8" s="9" t="s">
        <v>24</v>
      </c>
      <c r="I8" s="9" t="s">
        <v>28</v>
      </c>
      <c r="J8" s="9" t="s">
        <v>32</v>
      </c>
      <c r="K8" s="9" t="s">
        <v>36</v>
      </c>
      <c r="L8" s="9" t="s">
        <v>40</v>
      </c>
    </row>
    <row r="9" spans="1:12" ht="19.5" customHeight="1">
      <c r="A9" s="156"/>
      <c r="B9" s="156"/>
      <c r="C9" s="156"/>
      <c r="D9" s="4" t="s">
        <v>128</v>
      </c>
      <c r="E9" s="5">
        <v>235547208.69999999</v>
      </c>
      <c r="F9" s="5">
        <v>235065208.69999999</v>
      </c>
      <c r="G9" s="5">
        <v>0</v>
      </c>
      <c r="H9" s="5">
        <v>0</v>
      </c>
      <c r="I9" s="5">
        <v>0</v>
      </c>
      <c r="J9" s="5">
        <v>0</v>
      </c>
      <c r="K9" s="5">
        <v>0</v>
      </c>
      <c r="L9" s="5">
        <v>482000</v>
      </c>
    </row>
    <row r="10" spans="1:12" ht="19.5" customHeight="1">
      <c r="A10" s="157" t="s">
        <v>129</v>
      </c>
      <c r="B10" s="157"/>
      <c r="C10" s="157"/>
      <c r="D10" s="10" t="s">
        <v>130</v>
      </c>
      <c r="E10" s="5">
        <v>195423896.19999999</v>
      </c>
      <c r="F10" s="5">
        <v>194941896.19999999</v>
      </c>
      <c r="G10" s="5">
        <v>0</v>
      </c>
      <c r="H10" s="5">
        <v>0</v>
      </c>
      <c r="I10" s="5">
        <v>0</v>
      </c>
      <c r="J10" s="5">
        <v>0</v>
      </c>
      <c r="K10" s="5">
        <v>0</v>
      </c>
      <c r="L10" s="5">
        <v>482000</v>
      </c>
    </row>
    <row r="11" spans="1:12" ht="19.5" customHeight="1">
      <c r="A11" s="157" t="s">
        <v>131</v>
      </c>
      <c r="B11" s="157"/>
      <c r="C11" s="157"/>
      <c r="D11" s="10" t="s">
        <v>132</v>
      </c>
      <c r="E11" s="5">
        <v>195423896.19999999</v>
      </c>
      <c r="F11" s="5">
        <v>194941896.19999999</v>
      </c>
      <c r="G11" s="5">
        <v>0</v>
      </c>
      <c r="H11" s="5">
        <v>0</v>
      </c>
      <c r="I11" s="5">
        <v>0</v>
      </c>
      <c r="J11" s="5">
        <v>0</v>
      </c>
      <c r="K11" s="5">
        <v>0</v>
      </c>
      <c r="L11" s="5">
        <v>482000</v>
      </c>
    </row>
    <row r="12" spans="1:12" ht="19.5" customHeight="1">
      <c r="A12" s="157" t="s">
        <v>133</v>
      </c>
      <c r="B12" s="157"/>
      <c r="C12" s="157"/>
      <c r="D12" s="10" t="s">
        <v>134</v>
      </c>
      <c r="E12" s="5">
        <v>174100093.09</v>
      </c>
      <c r="F12" s="5">
        <v>174100093.09</v>
      </c>
      <c r="G12" s="5">
        <v>0</v>
      </c>
      <c r="H12" s="5">
        <v>0</v>
      </c>
      <c r="I12" s="5">
        <v>0</v>
      </c>
      <c r="J12" s="5">
        <v>0</v>
      </c>
      <c r="K12" s="5">
        <v>0</v>
      </c>
      <c r="L12" s="5">
        <v>0</v>
      </c>
    </row>
    <row r="13" spans="1:12" ht="19.5" customHeight="1">
      <c r="A13" s="157" t="s">
        <v>135</v>
      </c>
      <c r="B13" s="157"/>
      <c r="C13" s="157"/>
      <c r="D13" s="10" t="s">
        <v>136</v>
      </c>
      <c r="E13" s="5">
        <v>305700</v>
      </c>
      <c r="F13" s="5">
        <v>305700</v>
      </c>
      <c r="G13" s="5">
        <v>0</v>
      </c>
      <c r="H13" s="5">
        <v>0</v>
      </c>
      <c r="I13" s="5">
        <v>0</v>
      </c>
      <c r="J13" s="5">
        <v>0</v>
      </c>
      <c r="K13" s="5">
        <v>0</v>
      </c>
      <c r="L13" s="5">
        <v>0</v>
      </c>
    </row>
    <row r="14" spans="1:12" ht="19.5" customHeight="1">
      <c r="A14" s="157" t="s">
        <v>137</v>
      </c>
      <c r="B14" s="157"/>
      <c r="C14" s="157"/>
      <c r="D14" s="10" t="s">
        <v>138</v>
      </c>
      <c r="E14" s="5">
        <v>20382614.109999999</v>
      </c>
      <c r="F14" s="5">
        <v>19900614.109999999</v>
      </c>
      <c r="G14" s="5">
        <v>0</v>
      </c>
      <c r="H14" s="5">
        <v>0</v>
      </c>
      <c r="I14" s="5">
        <v>0</v>
      </c>
      <c r="J14" s="5">
        <v>0</v>
      </c>
      <c r="K14" s="5">
        <v>0</v>
      </c>
      <c r="L14" s="5">
        <v>482000</v>
      </c>
    </row>
    <row r="15" spans="1:12" ht="19.5" customHeight="1">
      <c r="A15" s="157" t="s">
        <v>139</v>
      </c>
      <c r="B15" s="157"/>
      <c r="C15" s="157"/>
      <c r="D15" s="10" t="s">
        <v>140</v>
      </c>
      <c r="E15" s="5">
        <v>635489</v>
      </c>
      <c r="F15" s="5">
        <v>635489</v>
      </c>
      <c r="G15" s="5">
        <v>0</v>
      </c>
      <c r="H15" s="5">
        <v>0</v>
      </c>
      <c r="I15" s="5">
        <v>0</v>
      </c>
      <c r="J15" s="5">
        <v>0</v>
      </c>
      <c r="K15" s="5">
        <v>0</v>
      </c>
      <c r="L15" s="5">
        <v>0</v>
      </c>
    </row>
    <row r="16" spans="1:12" ht="19.5" customHeight="1">
      <c r="A16" s="157" t="s">
        <v>141</v>
      </c>
      <c r="B16" s="157"/>
      <c r="C16" s="157"/>
      <c r="D16" s="10" t="s">
        <v>142</v>
      </c>
      <c r="E16" s="5">
        <v>18315964.25</v>
      </c>
      <c r="F16" s="5">
        <v>18315964.25</v>
      </c>
      <c r="G16" s="5">
        <v>0</v>
      </c>
      <c r="H16" s="5">
        <v>0</v>
      </c>
      <c r="I16" s="5">
        <v>0</v>
      </c>
      <c r="J16" s="5">
        <v>0</v>
      </c>
      <c r="K16" s="5">
        <v>0</v>
      </c>
      <c r="L16" s="5">
        <v>0</v>
      </c>
    </row>
    <row r="17" spans="1:12" ht="19.5" customHeight="1">
      <c r="A17" s="157" t="s">
        <v>143</v>
      </c>
      <c r="B17" s="157"/>
      <c r="C17" s="157"/>
      <c r="D17" s="10" t="s">
        <v>144</v>
      </c>
      <c r="E17" s="5">
        <v>18171972.25</v>
      </c>
      <c r="F17" s="5">
        <v>18171972.25</v>
      </c>
      <c r="G17" s="5">
        <v>0</v>
      </c>
      <c r="H17" s="5">
        <v>0</v>
      </c>
      <c r="I17" s="5">
        <v>0</v>
      </c>
      <c r="J17" s="5">
        <v>0</v>
      </c>
      <c r="K17" s="5">
        <v>0</v>
      </c>
      <c r="L17" s="5">
        <v>0</v>
      </c>
    </row>
    <row r="18" spans="1:12" ht="19.5" customHeight="1">
      <c r="A18" s="157" t="s">
        <v>145</v>
      </c>
      <c r="B18" s="157"/>
      <c r="C18" s="157"/>
      <c r="D18" s="10" t="s">
        <v>146</v>
      </c>
      <c r="E18" s="5">
        <v>5404225</v>
      </c>
      <c r="F18" s="5">
        <v>5404225</v>
      </c>
      <c r="G18" s="5">
        <v>0</v>
      </c>
      <c r="H18" s="5">
        <v>0</v>
      </c>
      <c r="I18" s="5">
        <v>0</v>
      </c>
      <c r="J18" s="5">
        <v>0</v>
      </c>
      <c r="K18" s="5">
        <v>0</v>
      </c>
      <c r="L18" s="5">
        <v>0</v>
      </c>
    </row>
    <row r="19" spans="1:12" ht="19.5" customHeight="1">
      <c r="A19" s="157" t="s">
        <v>147</v>
      </c>
      <c r="B19" s="157"/>
      <c r="C19" s="157"/>
      <c r="D19" s="10" t="s">
        <v>148</v>
      </c>
      <c r="E19" s="5">
        <v>10531400.050000001</v>
      </c>
      <c r="F19" s="5">
        <v>10531400.050000001</v>
      </c>
      <c r="G19" s="5">
        <v>0</v>
      </c>
      <c r="H19" s="5">
        <v>0</v>
      </c>
      <c r="I19" s="5">
        <v>0</v>
      </c>
      <c r="J19" s="5">
        <v>0</v>
      </c>
      <c r="K19" s="5">
        <v>0</v>
      </c>
      <c r="L19" s="5">
        <v>0</v>
      </c>
    </row>
    <row r="20" spans="1:12" ht="19.5" customHeight="1">
      <c r="A20" s="157" t="s">
        <v>149</v>
      </c>
      <c r="B20" s="157"/>
      <c r="C20" s="157"/>
      <c r="D20" s="10" t="s">
        <v>150</v>
      </c>
      <c r="E20" s="5">
        <v>2236347.2000000002</v>
      </c>
      <c r="F20" s="5">
        <v>2236347.2000000002</v>
      </c>
      <c r="G20" s="5">
        <v>0</v>
      </c>
      <c r="H20" s="5">
        <v>0</v>
      </c>
      <c r="I20" s="5">
        <v>0</v>
      </c>
      <c r="J20" s="5">
        <v>0</v>
      </c>
      <c r="K20" s="5">
        <v>0</v>
      </c>
      <c r="L20" s="5">
        <v>0</v>
      </c>
    </row>
    <row r="21" spans="1:12" ht="19.5" customHeight="1">
      <c r="A21" s="157" t="s">
        <v>151</v>
      </c>
      <c r="B21" s="157"/>
      <c r="C21" s="157"/>
      <c r="D21" s="10" t="s">
        <v>152</v>
      </c>
      <c r="E21" s="5">
        <v>143992</v>
      </c>
      <c r="F21" s="5">
        <v>143992</v>
      </c>
      <c r="G21" s="5">
        <v>0</v>
      </c>
      <c r="H21" s="5">
        <v>0</v>
      </c>
      <c r="I21" s="5">
        <v>0</v>
      </c>
      <c r="J21" s="5">
        <v>0</v>
      </c>
      <c r="K21" s="5">
        <v>0</v>
      </c>
      <c r="L21" s="5">
        <v>0</v>
      </c>
    </row>
    <row r="22" spans="1:12" ht="19.5" customHeight="1">
      <c r="A22" s="157" t="s">
        <v>153</v>
      </c>
      <c r="B22" s="157"/>
      <c r="C22" s="157"/>
      <c r="D22" s="10" t="s">
        <v>154</v>
      </c>
      <c r="E22" s="5">
        <v>143992</v>
      </c>
      <c r="F22" s="5">
        <v>143992</v>
      </c>
      <c r="G22" s="5">
        <v>0</v>
      </c>
      <c r="H22" s="5">
        <v>0</v>
      </c>
      <c r="I22" s="5">
        <v>0</v>
      </c>
      <c r="J22" s="5">
        <v>0</v>
      </c>
      <c r="K22" s="5">
        <v>0</v>
      </c>
      <c r="L22" s="5">
        <v>0</v>
      </c>
    </row>
    <row r="23" spans="1:12" ht="19.5" customHeight="1">
      <c r="A23" s="157" t="s">
        <v>155</v>
      </c>
      <c r="B23" s="157"/>
      <c r="C23" s="157"/>
      <c r="D23" s="10" t="s">
        <v>156</v>
      </c>
      <c r="E23" s="5">
        <v>9668827.25</v>
      </c>
      <c r="F23" s="5">
        <v>9668827.25</v>
      </c>
      <c r="G23" s="5">
        <v>0</v>
      </c>
      <c r="H23" s="5">
        <v>0</v>
      </c>
      <c r="I23" s="5">
        <v>0</v>
      </c>
      <c r="J23" s="5">
        <v>0</v>
      </c>
      <c r="K23" s="5">
        <v>0</v>
      </c>
      <c r="L23" s="5">
        <v>0</v>
      </c>
    </row>
    <row r="24" spans="1:12" ht="19.5" customHeight="1">
      <c r="A24" s="157" t="s">
        <v>157</v>
      </c>
      <c r="B24" s="157"/>
      <c r="C24" s="157"/>
      <c r="D24" s="10" t="s">
        <v>158</v>
      </c>
      <c r="E24" s="5">
        <v>9668827.25</v>
      </c>
      <c r="F24" s="5">
        <v>9668827.25</v>
      </c>
      <c r="G24" s="5">
        <v>0</v>
      </c>
      <c r="H24" s="5">
        <v>0</v>
      </c>
      <c r="I24" s="5">
        <v>0</v>
      </c>
      <c r="J24" s="5">
        <v>0</v>
      </c>
      <c r="K24" s="5">
        <v>0</v>
      </c>
      <c r="L24" s="5">
        <v>0</v>
      </c>
    </row>
    <row r="25" spans="1:12" ht="19.5" customHeight="1">
      <c r="A25" s="157" t="s">
        <v>159</v>
      </c>
      <c r="B25" s="157"/>
      <c r="C25" s="157"/>
      <c r="D25" s="10" t="s">
        <v>160</v>
      </c>
      <c r="E25" s="5">
        <v>5295093.0199999996</v>
      </c>
      <c r="F25" s="5">
        <v>5295093.0199999996</v>
      </c>
      <c r="G25" s="5">
        <v>0</v>
      </c>
      <c r="H25" s="5">
        <v>0</v>
      </c>
      <c r="I25" s="5">
        <v>0</v>
      </c>
      <c r="J25" s="5">
        <v>0</v>
      </c>
      <c r="K25" s="5">
        <v>0</v>
      </c>
      <c r="L25" s="5">
        <v>0</v>
      </c>
    </row>
    <row r="26" spans="1:12" ht="19.5" customHeight="1">
      <c r="A26" s="157" t="s">
        <v>161</v>
      </c>
      <c r="B26" s="157"/>
      <c r="C26" s="157"/>
      <c r="D26" s="10" t="s">
        <v>162</v>
      </c>
      <c r="E26" s="5">
        <v>4245990.04</v>
      </c>
      <c r="F26" s="5">
        <v>4245990.04</v>
      </c>
      <c r="G26" s="5">
        <v>0</v>
      </c>
      <c r="H26" s="5">
        <v>0</v>
      </c>
      <c r="I26" s="5">
        <v>0</v>
      </c>
      <c r="J26" s="5">
        <v>0</v>
      </c>
      <c r="K26" s="5">
        <v>0</v>
      </c>
      <c r="L26" s="5">
        <v>0</v>
      </c>
    </row>
    <row r="27" spans="1:12" ht="19.5" customHeight="1">
      <c r="A27" s="157" t="s">
        <v>163</v>
      </c>
      <c r="B27" s="157"/>
      <c r="C27" s="157"/>
      <c r="D27" s="10" t="s">
        <v>164</v>
      </c>
      <c r="E27" s="5">
        <v>127744.19</v>
      </c>
      <c r="F27" s="5">
        <v>127744.19</v>
      </c>
      <c r="G27" s="5">
        <v>0</v>
      </c>
      <c r="H27" s="5">
        <v>0</v>
      </c>
      <c r="I27" s="5">
        <v>0</v>
      </c>
      <c r="J27" s="5">
        <v>0</v>
      </c>
      <c r="K27" s="5">
        <v>0</v>
      </c>
      <c r="L27" s="5">
        <v>0</v>
      </c>
    </row>
    <row r="28" spans="1:12" ht="19.5" customHeight="1">
      <c r="A28" s="157" t="s">
        <v>165</v>
      </c>
      <c r="B28" s="157"/>
      <c r="C28" s="157"/>
      <c r="D28" s="10" t="s">
        <v>166</v>
      </c>
      <c r="E28" s="5">
        <v>1850000</v>
      </c>
      <c r="F28" s="5">
        <v>1850000</v>
      </c>
      <c r="G28" s="5">
        <v>0</v>
      </c>
      <c r="H28" s="5">
        <v>0</v>
      </c>
      <c r="I28" s="5">
        <v>0</v>
      </c>
      <c r="J28" s="5">
        <v>0</v>
      </c>
      <c r="K28" s="5">
        <v>0</v>
      </c>
      <c r="L28" s="5">
        <v>0</v>
      </c>
    </row>
    <row r="29" spans="1:12" ht="19.5" customHeight="1">
      <c r="A29" s="157" t="s">
        <v>167</v>
      </c>
      <c r="B29" s="157"/>
      <c r="C29" s="157"/>
      <c r="D29" s="10" t="s">
        <v>168</v>
      </c>
      <c r="E29" s="5">
        <v>1850000</v>
      </c>
      <c r="F29" s="5">
        <v>1850000</v>
      </c>
      <c r="G29" s="5">
        <v>0</v>
      </c>
      <c r="H29" s="5">
        <v>0</v>
      </c>
      <c r="I29" s="5">
        <v>0</v>
      </c>
      <c r="J29" s="5">
        <v>0</v>
      </c>
      <c r="K29" s="5">
        <v>0</v>
      </c>
      <c r="L29" s="5">
        <v>0</v>
      </c>
    </row>
    <row r="30" spans="1:12" ht="19.5" customHeight="1">
      <c r="A30" s="157" t="s">
        <v>169</v>
      </c>
      <c r="B30" s="157"/>
      <c r="C30" s="157"/>
      <c r="D30" s="10" t="s">
        <v>170</v>
      </c>
      <c r="E30" s="5">
        <v>1850000</v>
      </c>
      <c r="F30" s="5">
        <v>1850000</v>
      </c>
      <c r="G30" s="5">
        <v>0</v>
      </c>
      <c r="H30" s="5">
        <v>0</v>
      </c>
      <c r="I30" s="5">
        <v>0</v>
      </c>
      <c r="J30" s="5">
        <v>0</v>
      </c>
      <c r="K30" s="5">
        <v>0</v>
      </c>
      <c r="L30" s="5">
        <v>0</v>
      </c>
    </row>
    <row r="31" spans="1:12" ht="19.5" customHeight="1">
      <c r="A31" s="157" t="s">
        <v>171</v>
      </c>
      <c r="B31" s="157"/>
      <c r="C31" s="157"/>
      <c r="D31" s="10" t="s">
        <v>172</v>
      </c>
      <c r="E31" s="5">
        <v>10288521</v>
      </c>
      <c r="F31" s="5">
        <v>10288521</v>
      </c>
      <c r="G31" s="5">
        <v>0</v>
      </c>
      <c r="H31" s="5">
        <v>0</v>
      </c>
      <c r="I31" s="5">
        <v>0</v>
      </c>
      <c r="J31" s="5">
        <v>0</v>
      </c>
      <c r="K31" s="5">
        <v>0</v>
      </c>
      <c r="L31" s="5">
        <v>0</v>
      </c>
    </row>
    <row r="32" spans="1:12" ht="19.5" customHeight="1">
      <c r="A32" s="157" t="s">
        <v>173</v>
      </c>
      <c r="B32" s="157"/>
      <c r="C32" s="157"/>
      <c r="D32" s="10" t="s">
        <v>174</v>
      </c>
      <c r="E32" s="5">
        <v>10288521</v>
      </c>
      <c r="F32" s="5">
        <v>10288521</v>
      </c>
      <c r="G32" s="5">
        <v>0</v>
      </c>
      <c r="H32" s="5">
        <v>0</v>
      </c>
      <c r="I32" s="5">
        <v>0</v>
      </c>
      <c r="J32" s="5">
        <v>0</v>
      </c>
      <c r="K32" s="5">
        <v>0</v>
      </c>
      <c r="L32" s="5">
        <v>0</v>
      </c>
    </row>
    <row r="33" spans="1:12" ht="19.5" customHeight="1">
      <c r="A33" s="157" t="s">
        <v>175</v>
      </c>
      <c r="B33" s="157"/>
      <c r="C33" s="157"/>
      <c r="D33" s="10" t="s">
        <v>176</v>
      </c>
      <c r="E33" s="5">
        <v>10288521</v>
      </c>
      <c r="F33" s="5">
        <v>10288521</v>
      </c>
      <c r="G33" s="5">
        <v>0</v>
      </c>
      <c r="H33" s="5">
        <v>0</v>
      </c>
      <c r="I33" s="5">
        <v>0</v>
      </c>
      <c r="J33" s="5">
        <v>0</v>
      </c>
      <c r="K33" s="5">
        <v>0</v>
      </c>
      <c r="L33" s="5">
        <v>0</v>
      </c>
    </row>
    <row r="34" spans="1:12" ht="19.5" customHeight="1">
      <c r="A34" s="157" t="s">
        <v>177</v>
      </c>
      <c r="B34" s="157"/>
      <c r="C34" s="157"/>
      <c r="D34" s="157"/>
      <c r="E34" s="157"/>
      <c r="F34" s="157"/>
      <c r="G34" s="157"/>
      <c r="H34" s="157"/>
      <c r="I34" s="157"/>
      <c r="J34" s="157"/>
      <c r="K34" s="157"/>
      <c r="L34" s="157"/>
    </row>
  </sheetData>
  <mergeCells count="40">
    <mergeCell ref="A32:C32"/>
    <mergeCell ref="A33:C33"/>
    <mergeCell ref="A27:C27"/>
    <mergeCell ref="A28:C28"/>
    <mergeCell ref="A29:C29"/>
    <mergeCell ref="A30:C30"/>
    <mergeCell ref="A31:C31"/>
    <mergeCell ref="A22:C22"/>
    <mergeCell ref="A23:C23"/>
    <mergeCell ref="A24:C24"/>
    <mergeCell ref="A25:C25"/>
    <mergeCell ref="A26:C26"/>
    <mergeCell ref="A8:A9"/>
    <mergeCell ref="B8:B9"/>
    <mergeCell ref="C8:C9"/>
    <mergeCell ref="A34:L34"/>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9" type="noConversion"/>
  <pageMargins left="0.16" right="0.16" top="0.98425196850393704" bottom="0.98425196850393704" header="0.31496062992125984" footer="0.31496062992125984"/>
  <pageSetup paperSize="9" scale="53" orientation="portrait" r:id="rId1"/>
</worksheet>
</file>

<file path=xl/worksheets/sheet20.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A4" sqref="A1:XFD1048576"/>
    </sheetView>
  </sheetViews>
  <sheetFormatPr defaultColWidth="9" defaultRowHeight="13.5"/>
  <cols>
    <col min="1" max="1" width="11.875" style="56" customWidth="1"/>
    <col min="2" max="2" width="20.5" style="56" customWidth="1"/>
    <col min="3" max="3" width="22.75" style="56" customWidth="1"/>
    <col min="4" max="5" width="11.625" style="56" customWidth="1"/>
    <col min="6" max="6" width="9" style="56"/>
    <col min="7" max="7" width="16.2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673</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108.94</v>
      </c>
      <c r="D9" s="102">
        <v>108.94</v>
      </c>
      <c r="E9" s="102">
        <v>108.94</v>
      </c>
      <c r="F9" s="245">
        <v>10</v>
      </c>
      <c r="G9" s="245"/>
      <c r="H9" s="104">
        <f>E9/C9</f>
        <v>1</v>
      </c>
      <c r="I9" s="246">
        <v>10</v>
      </c>
      <c r="J9" s="246"/>
    </row>
    <row r="10" spans="1:10" ht="15" customHeight="1" thickBot="1">
      <c r="A10" s="241"/>
      <c r="B10" s="103" t="s">
        <v>530</v>
      </c>
      <c r="C10" s="239">
        <v>108.94</v>
      </c>
      <c r="D10" s="239">
        <v>108.94</v>
      </c>
      <c r="E10" s="239">
        <v>108.94</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02.75" customHeight="1" thickBot="1">
      <c r="A15" s="100" t="s">
        <v>571</v>
      </c>
      <c r="B15" s="249" t="s">
        <v>592</v>
      </c>
      <c r="C15" s="250"/>
      <c r="D15" s="243"/>
      <c r="E15" s="243"/>
      <c r="F15" s="244"/>
      <c r="G15" s="242" t="s">
        <v>592</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84" t="s">
        <v>546</v>
      </c>
      <c r="C19" s="98" t="s">
        <v>672</v>
      </c>
      <c r="D19" s="97" t="s">
        <v>574</v>
      </c>
      <c r="E19" s="96">
        <v>20</v>
      </c>
      <c r="F19" s="95" t="s">
        <v>671</v>
      </c>
      <c r="G19" s="95">
        <v>20</v>
      </c>
      <c r="H19" s="94">
        <v>20</v>
      </c>
      <c r="I19" s="94">
        <v>20</v>
      </c>
      <c r="J19" s="74" t="s">
        <v>596</v>
      </c>
    </row>
    <row r="20" spans="1:10" ht="15" thickBot="1">
      <c r="A20" s="279"/>
      <c r="B20" s="85" t="s">
        <v>549</v>
      </c>
      <c r="C20" s="79" t="s">
        <v>604</v>
      </c>
      <c r="D20" s="80" t="s">
        <v>574</v>
      </c>
      <c r="E20" s="93">
        <v>100</v>
      </c>
      <c r="F20" s="82" t="s">
        <v>603</v>
      </c>
      <c r="G20" s="107">
        <v>100</v>
      </c>
      <c r="H20" s="81">
        <v>20</v>
      </c>
      <c r="I20" s="81">
        <v>20</v>
      </c>
      <c r="J20" s="74" t="s">
        <v>596</v>
      </c>
    </row>
    <row r="21" spans="1:10" ht="15" thickBot="1">
      <c r="A21" s="280"/>
      <c r="B21" s="91" t="s">
        <v>550</v>
      </c>
      <c r="C21" s="90" t="s">
        <v>670</v>
      </c>
      <c r="D21" s="84" t="s">
        <v>574</v>
      </c>
      <c r="E21" s="106">
        <v>108.94</v>
      </c>
      <c r="F21" s="88" t="s">
        <v>632</v>
      </c>
      <c r="G21" s="88">
        <v>108.94</v>
      </c>
      <c r="H21" s="86">
        <v>10</v>
      </c>
      <c r="I21" s="86">
        <v>10</v>
      </c>
      <c r="J21" s="74" t="s">
        <v>596</v>
      </c>
    </row>
    <row r="22" spans="1:10" ht="48.75" customHeight="1" thickBot="1">
      <c r="A22" s="80" t="s">
        <v>602</v>
      </c>
      <c r="B22" s="85" t="s">
        <v>553</v>
      </c>
      <c r="C22" s="79" t="s">
        <v>669</v>
      </c>
      <c r="D22" s="84" t="s">
        <v>574</v>
      </c>
      <c r="E22" s="84" t="s">
        <v>643</v>
      </c>
      <c r="F22" s="82" t="s">
        <v>591</v>
      </c>
      <c r="G22" s="80" t="s">
        <v>597</v>
      </c>
      <c r="H22" s="81">
        <v>30</v>
      </c>
      <c r="I22" s="81">
        <v>29</v>
      </c>
      <c r="J22" s="74" t="s">
        <v>596</v>
      </c>
    </row>
    <row r="23" spans="1:10" ht="15" customHeight="1" thickBot="1">
      <c r="A23" s="80" t="s">
        <v>555</v>
      </c>
      <c r="B23" s="80" t="s">
        <v>556</v>
      </c>
      <c r="C23" s="79" t="s">
        <v>598</v>
      </c>
      <c r="D23" s="78"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99</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I10:J11"/>
    <mergeCell ref="I7:J8"/>
    <mergeCell ref="F10:G11"/>
    <mergeCell ref="F7:G8"/>
  </mergeCells>
  <phoneticPr fontId="9" type="noConversion"/>
  <pageMargins left="0.17" right="0.16" top="0.74803149606299213" bottom="0.74803149606299213" header="0.31496062992125984" footer="0.31496062992125984"/>
  <pageSetup paperSize="9" scale="69" orientation="portrait" horizontalDpi="0" verticalDpi="0" r:id="rId1"/>
</worksheet>
</file>

<file path=xl/worksheets/sheet21.xml><?xml version="1.0" encoding="utf-8"?>
<worksheet xmlns="http://schemas.openxmlformats.org/spreadsheetml/2006/main" xmlns:r="http://schemas.openxmlformats.org/officeDocument/2006/relationships">
  <sheetPr>
    <pageSetUpPr fitToPage="1"/>
  </sheetPr>
  <dimension ref="A1:J31"/>
  <sheetViews>
    <sheetView topLeftCell="A4" workbookViewId="0">
      <selection activeCell="A4" sqref="A1:XFD1048576"/>
    </sheetView>
  </sheetViews>
  <sheetFormatPr defaultColWidth="9" defaultRowHeight="13.5"/>
  <cols>
    <col min="1" max="1" width="11.875" style="56" customWidth="1"/>
    <col min="2" max="2" width="20.5" style="56" customWidth="1"/>
    <col min="3" max="3" width="22.75" style="56" customWidth="1"/>
    <col min="4" max="5" width="11.625" style="56" customWidth="1"/>
    <col min="6" max="6" width="9" style="56"/>
    <col min="7" max="7" width="16.2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681</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197.9</v>
      </c>
      <c r="D9" s="102">
        <v>181.86</v>
      </c>
      <c r="E9" s="102">
        <v>181.86</v>
      </c>
      <c r="F9" s="245">
        <v>10</v>
      </c>
      <c r="G9" s="245"/>
      <c r="H9" s="104">
        <f>E9/C9</f>
        <v>0.91894896412329463</v>
      </c>
      <c r="I9" s="246">
        <v>9.19</v>
      </c>
      <c r="J9" s="246"/>
    </row>
    <row r="10" spans="1:10" ht="15" customHeight="1" thickBot="1">
      <c r="A10" s="241"/>
      <c r="B10" s="103" t="s">
        <v>530</v>
      </c>
      <c r="C10" s="239">
        <v>197.9</v>
      </c>
      <c r="D10" s="239">
        <v>181.86</v>
      </c>
      <c r="E10" s="239">
        <v>181.86</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02.75" customHeight="1" thickBot="1">
      <c r="A15" s="100" t="s">
        <v>571</v>
      </c>
      <c r="B15" s="249" t="s">
        <v>680</v>
      </c>
      <c r="C15" s="250"/>
      <c r="D15" s="243"/>
      <c r="E15" s="243"/>
      <c r="F15" s="244"/>
      <c r="G15" s="242" t="s">
        <v>680</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84" t="s">
        <v>546</v>
      </c>
      <c r="C19" s="98" t="s">
        <v>679</v>
      </c>
      <c r="D19" s="97" t="s">
        <v>574</v>
      </c>
      <c r="E19" s="96">
        <v>968</v>
      </c>
      <c r="F19" s="95" t="s">
        <v>611</v>
      </c>
      <c r="G19" s="95">
        <v>968</v>
      </c>
      <c r="H19" s="94">
        <v>15</v>
      </c>
      <c r="I19" s="94">
        <v>15</v>
      </c>
      <c r="J19" s="74" t="s">
        <v>596</v>
      </c>
    </row>
    <row r="20" spans="1:10" ht="15" customHeight="1" thickBot="1">
      <c r="A20" s="279"/>
      <c r="B20" s="91" t="s">
        <v>548</v>
      </c>
      <c r="C20" s="98" t="s">
        <v>678</v>
      </c>
      <c r="D20" s="97" t="s">
        <v>574</v>
      </c>
      <c r="E20" s="96">
        <v>1</v>
      </c>
      <c r="F20" s="95" t="s">
        <v>677</v>
      </c>
      <c r="G20" s="95">
        <v>1</v>
      </c>
      <c r="H20" s="94">
        <v>15</v>
      </c>
      <c r="I20" s="94">
        <v>15</v>
      </c>
      <c r="J20" s="74" t="s">
        <v>596</v>
      </c>
    </row>
    <row r="21" spans="1:10" ht="15" thickBot="1">
      <c r="A21" s="279"/>
      <c r="B21" s="85" t="s">
        <v>549</v>
      </c>
      <c r="C21" s="79" t="s">
        <v>604</v>
      </c>
      <c r="D21" s="97" t="s">
        <v>574</v>
      </c>
      <c r="E21" s="93">
        <v>100</v>
      </c>
      <c r="F21" s="82" t="s">
        <v>603</v>
      </c>
      <c r="G21" s="109">
        <v>91.89</v>
      </c>
      <c r="H21" s="81">
        <v>10</v>
      </c>
      <c r="I21" s="81">
        <v>9.19</v>
      </c>
      <c r="J21" s="74" t="s">
        <v>596</v>
      </c>
    </row>
    <row r="22" spans="1:10" ht="15" thickBot="1">
      <c r="A22" s="280"/>
      <c r="B22" s="91" t="s">
        <v>550</v>
      </c>
      <c r="C22" s="123" t="s">
        <v>676</v>
      </c>
      <c r="D22" s="120" t="s">
        <v>574</v>
      </c>
      <c r="E22" s="122">
        <v>197.9</v>
      </c>
      <c r="F22" s="121" t="s">
        <v>632</v>
      </c>
      <c r="G22" s="121">
        <v>181.86</v>
      </c>
      <c r="H22" s="86">
        <v>10</v>
      </c>
      <c r="I22" s="86">
        <v>9.19</v>
      </c>
      <c r="J22" s="74" t="s">
        <v>596</v>
      </c>
    </row>
    <row r="23" spans="1:10" ht="48.75" customHeight="1" thickBot="1">
      <c r="A23" s="80" t="s">
        <v>602</v>
      </c>
      <c r="B23" s="85" t="s">
        <v>553</v>
      </c>
      <c r="C23" s="118" t="s">
        <v>675</v>
      </c>
      <c r="D23" s="120" t="s">
        <v>574</v>
      </c>
      <c r="E23" s="83" t="s">
        <v>643</v>
      </c>
      <c r="F23" s="119" t="s">
        <v>591</v>
      </c>
      <c r="G23" s="77" t="s">
        <v>597</v>
      </c>
      <c r="H23" s="81">
        <v>30</v>
      </c>
      <c r="I23" s="81">
        <v>29</v>
      </c>
      <c r="J23" s="74" t="s">
        <v>596</v>
      </c>
    </row>
    <row r="24" spans="1:10" ht="15" customHeight="1" thickBot="1">
      <c r="A24" s="80" t="s">
        <v>555</v>
      </c>
      <c r="B24" s="80" t="s">
        <v>556</v>
      </c>
      <c r="C24" s="118" t="s">
        <v>674</v>
      </c>
      <c r="D24" s="77" t="s">
        <v>574</v>
      </c>
      <c r="E24" s="77" t="s">
        <v>643</v>
      </c>
      <c r="F24" s="77" t="s">
        <v>591</v>
      </c>
      <c r="G24" s="77" t="s">
        <v>597</v>
      </c>
      <c r="H24" s="75">
        <v>10</v>
      </c>
      <c r="I24" s="75">
        <v>10</v>
      </c>
      <c r="J24" s="74" t="s">
        <v>596</v>
      </c>
    </row>
    <row r="25" spans="1:10" ht="27" customHeight="1" thickBot="1">
      <c r="A25" s="241" t="s">
        <v>575</v>
      </c>
      <c r="B25" s="271"/>
      <c r="C25" s="272" t="s">
        <v>596</v>
      </c>
      <c r="D25" s="273"/>
      <c r="E25" s="273"/>
      <c r="F25" s="273"/>
      <c r="G25" s="273"/>
      <c r="H25" s="273"/>
      <c r="I25" s="273"/>
      <c r="J25" s="274"/>
    </row>
    <row r="26" spans="1:10" ht="15" thickBot="1">
      <c r="A26" s="73" t="s">
        <v>576</v>
      </c>
      <c r="B26" s="245">
        <v>100</v>
      </c>
      <c r="C26" s="245"/>
      <c r="D26" s="245"/>
      <c r="E26" s="245"/>
      <c r="F26" s="245"/>
      <c r="G26" s="245"/>
      <c r="H26" s="245"/>
      <c r="I26" s="72">
        <f>I9+I19+I20+I21+I22+I23+I24</f>
        <v>96.57</v>
      </c>
      <c r="J26" s="71" t="s">
        <v>628</v>
      </c>
    </row>
    <row r="27" spans="1:10">
      <c r="A27" s="231" t="s">
        <v>577</v>
      </c>
      <c r="B27" s="231"/>
      <c r="C27" s="231"/>
      <c r="D27" s="231"/>
      <c r="E27" s="231"/>
      <c r="F27" s="231"/>
      <c r="G27" s="231"/>
      <c r="H27" s="231"/>
      <c r="I27" s="231"/>
      <c r="J27" s="231"/>
    </row>
    <row r="28" spans="1:10">
      <c r="A28" s="231" t="s">
        <v>578</v>
      </c>
      <c r="B28" s="231"/>
      <c r="C28" s="231"/>
      <c r="D28" s="231"/>
      <c r="E28" s="231"/>
      <c r="F28" s="231"/>
      <c r="G28" s="231"/>
      <c r="H28" s="231"/>
      <c r="I28" s="231"/>
      <c r="J28" s="231"/>
    </row>
    <row r="29" spans="1:10">
      <c r="A29" s="231" t="s">
        <v>579</v>
      </c>
      <c r="B29" s="231"/>
      <c r="C29" s="231"/>
      <c r="D29" s="231"/>
      <c r="E29" s="231"/>
      <c r="F29" s="231"/>
      <c r="G29" s="231"/>
      <c r="H29" s="231"/>
      <c r="I29" s="231"/>
      <c r="J29" s="231"/>
    </row>
    <row r="30" spans="1:10">
      <c r="A30" s="231" t="s">
        <v>580</v>
      </c>
      <c r="B30" s="231"/>
      <c r="C30" s="231"/>
      <c r="D30" s="231"/>
      <c r="E30" s="231"/>
      <c r="F30" s="231"/>
      <c r="G30" s="231"/>
      <c r="H30" s="231"/>
      <c r="I30" s="231"/>
      <c r="J30" s="231"/>
    </row>
    <row r="31" spans="1:10">
      <c r="A31" s="231" t="s">
        <v>581</v>
      </c>
      <c r="B31" s="231"/>
      <c r="C31" s="231"/>
      <c r="D31" s="231"/>
      <c r="E31" s="231"/>
      <c r="F31" s="231"/>
      <c r="G31" s="231"/>
      <c r="H31" s="231"/>
      <c r="I31" s="231"/>
      <c r="J31" s="231"/>
    </row>
  </sheetData>
  <mergeCells count="52">
    <mergeCell ref="A31:J31"/>
    <mergeCell ref="A5:A6"/>
    <mergeCell ref="A7:A13"/>
    <mergeCell ref="A17:A18"/>
    <mergeCell ref="A19:A22"/>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5:B25"/>
    <mergeCell ref="C25:J25"/>
    <mergeCell ref="F17:F18"/>
    <mergeCell ref="G17:G18"/>
    <mergeCell ref="H17:H18"/>
    <mergeCell ref="I17:I18"/>
    <mergeCell ref="J17:J18"/>
    <mergeCell ref="B26:H26"/>
    <mergeCell ref="A27:J27"/>
    <mergeCell ref="A28:J28"/>
    <mergeCell ref="A29:J29"/>
    <mergeCell ref="A30:J30"/>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7" right="0.16" top="0.74803149606299213" bottom="0.74803149606299213" header="0.31496062992125984" footer="0.31496062992125984"/>
  <pageSetup paperSize="9" scale="69" orientation="portrait" r:id="rId1"/>
</worksheet>
</file>

<file path=xl/worksheets/sheet22.xml><?xml version="1.0" encoding="utf-8"?>
<worksheet xmlns="http://schemas.openxmlformats.org/spreadsheetml/2006/main" xmlns:r="http://schemas.openxmlformats.org/officeDocument/2006/relationships">
  <sheetPr>
    <pageSetUpPr fitToPage="1"/>
  </sheetPr>
  <dimension ref="A1:J32"/>
  <sheetViews>
    <sheetView topLeftCell="A7" workbookViewId="0">
      <selection activeCell="N19" sqref="N19"/>
    </sheetView>
  </sheetViews>
  <sheetFormatPr defaultColWidth="9" defaultRowHeight="13.5"/>
  <cols>
    <col min="1" max="1" width="11.875" style="56" customWidth="1"/>
    <col min="2" max="2" width="20.5" style="56" customWidth="1"/>
    <col min="3" max="3" width="29.375" style="56" customWidth="1"/>
    <col min="4" max="5" width="11.625" style="56" customWidth="1"/>
    <col min="6" max="6" width="9" style="56"/>
    <col min="7" max="7" width="16.2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691</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392.96</v>
      </c>
      <c r="D9" s="102">
        <v>360.64</v>
      </c>
      <c r="E9" s="102">
        <v>360.64</v>
      </c>
      <c r="F9" s="245">
        <v>10</v>
      </c>
      <c r="G9" s="245"/>
      <c r="H9" s="104">
        <f>E9/C9</f>
        <v>0.91775244299674263</v>
      </c>
      <c r="I9" s="246">
        <v>9.18</v>
      </c>
      <c r="J9" s="246"/>
    </row>
    <row r="10" spans="1:10" ht="15" customHeight="1" thickBot="1">
      <c r="A10" s="241"/>
      <c r="B10" s="103" t="s">
        <v>530</v>
      </c>
      <c r="C10" s="239">
        <v>392.96</v>
      </c>
      <c r="D10" s="239">
        <v>360.64</v>
      </c>
      <c r="E10" s="239">
        <v>360.64</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42.5" customHeight="1" thickBot="1">
      <c r="A15" s="100" t="s">
        <v>571</v>
      </c>
      <c r="B15" s="249" t="s">
        <v>761</v>
      </c>
      <c r="C15" s="250"/>
      <c r="D15" s="243"/>
      <c r="E15" s="243"/>
      <c r="F15" s="244"/>
      <c r="G15" s="242" t="s">
        <v>761</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546</v>
      </c>
      <c r="C19" s="98" t="s">
        <v>690</v>
      </c>
      <c r="D19" s="97" t="s">
        <v>574</v>
      </c>
      <c r="E19" s="96">
        <v>98</v>
      </c>
      <c r="F19" s="95" t="s">
        <v>611</v>
      </c>
      <c r="G19" s="95">
        <v>98</v>
      </c>
      <c r="H19" s="94">
        <v>10</v>
      </c>
      <c r="I19" s="94">
        <v>10</v>
      </c>
      <c r="J19" s="74" t="s">
        <v>596</v>
      </c>
    </row>
    <row r="20" spans="1:10" ht="15" customHeight="1" thickBot="1">
      <c r="A20" s="279"/>
      <c r="B20" s="91" t="s">
        <v>546</v>
      </c>
      <c r="C20" s="98" t="s">
        <v>689</v>
      </c>
      <c r="D20" s="97" t="s">
        <v>574</v>
      </c>
      <c r="E20" s="96">
        <v>498</v>
      </c>
      <c r="F20" s="95" t="s">
        <v>611</v>
      </c>
      <c r="G20" s="95">
        <v>498</v>
      </c>
      <c r="H20" s="94">
        <v>10</v>
      </c>
      <c r="I20" s="94">
        <v>10</v>
      </c>
      <c r="J20" s="74" t="s">
        <v>596</v>
      </c>
    </row>
    <row r="21" spans="1:10" ht="15" customHeight="1" thickBot="1">
      <c r="A21" s="279"/>
      <c r="B21" s="91" t="s">
        <v>548</v>
      </c>
      <c r="C21" s="98" t="s">
        <v>688</v>
      </c>
      <c r="D21" s="97" t="s">
        <v>574</v>
      </c>
      <c r="E21" s="96">
        <v>100</v>
      </c>
      <c r="F21" s="95" t="s">
        <v>603</v>
      </c>
      <c r="G21" s="124">
        <v>100</v>
      </c>
      <c r="H21" s="94">
        <v>10</v>
      </c>
      <c r="I21" s="94">
        <v>10</v>
      </c>
      <c r="J21" s="74"/>
    </row>
    <row r="22" spans="1:10" ht="15" thickBot="1">
      <c r="A22" s="279"/>
      <c r="B22" s="85" t="s">
        <v>549</v>
      </c>
      <c r="C22" s="79" t="s">
        <v>687</v>
      </c>
      <c r="D22" s="97" t="s">
        <v>574</v>
      </c>
      <c r="E22" s="93">
        <v>100</v>
      </c>
      <c r="F22" s="82" t="s">
        <v>603</v>
      </c>
      <c r="G22" s="107">
        <v>100</v>
      </c>
      <c r="H22" s="81">
        <v>10</v>
      </c>
      <c r="I22" s="81">
        <v>10</v>
      </c>
      <c r="J22" s="74" t="s">
        <v>596</v>
      </c>
    </row>
    <row r="23" spans="1:10" ht="15" thickBot="1">
      <c r="A23" s="280"/>
      <c r="B23" s="91" t="s">
        <v>550</v>
      </c>
      <c r="C23" s="90" t="s">
        <v>686</v>
      </c>
      <c r="D23" s="97" t="s">
        <v>574</v>
      </c>
      <c r="E23" s="106">
        <v>392.96</v>
      </c>
      <c r="F23" s="88" t="s">
        <v>632</v>
      </c>
      <c r="G23" s="88">
        <v>360.64</v>
      </c>
      <c r="H23" s="86">
        <v>10</v>
      </c>
      <c r="I23" s="86">
        <v>9.18</v>
      </c>
      <c r="J23" s="74" t="s">
        <v>596</v>
      </c>
    </row>
    <row r="24" spans="1:10" ht="48.75" customHeight="1" thickBot="1">
      <c r="A24" s="80" t="s">
        <v>602</v>
      </c>
      <c r="B24" s="85" t="s">
        <v>553</v>
      </c>
      <c r="C24" s="79" t="s">
        <v>685</v>
      </c>
      <c r="D24" s="97" t="s">
        <v>574</v>
      </c>
      <c r="E24" s="84" t="s">
        <v>684</v>
      </c>
      <c r="F24" s="82" t="s">
        <v>591</v>
      </c>
      <c r="G24" s="80" t="s">
        <v>597</v>
      </c>
      <c r="H24" s="81">
        <v>30</v>
      </c>
      <c r="I24" s="81">
        <v>29</v>
      </c>
      <c r="J24" s="74" t="s">
        <v>596</v>
      </c>
    </row>
    <row r="25" spans="1:10" ht="15" customHeight="1" thickBot="1">
      <c r="A25" s="80" t="s">
        <v>555</v>
      </c>
      <c r="B25" s="80" t="s">
        <v>556</v>
      </c>
      <c r="C25" s="79" t="s">
        <v>683</v>
      </c>
      <c r="D25" s="80" t="s">
        <v>574</v>
      </c>
      <c r="E25" s="76" t="s">
        <v>682</v>
      </c>
      <c r="F25" s="76" t="s">
        <v>591</v>
      </c>
      <c r="G25" s="76" t="s">
        <v>597</v>
      </c>
      <c r="H25" s="75">
        <v>10</v>
      </c>
      <c r="I25" s="75">
        <v>10</v>
      </c>
      <c r="J25" s="74" t="s">
        <v>596</v>
      </c>
    </row>
    <row r="26" spans="1:10" ht="27" customHeight="1" thickBot="1">
      <c r="A26" s="241" t="s">
        <v>575</v>
      </c>
      <c r="B26" s="271"/>
      <c r="C26" s="272" t="s">
        <v>596</v>
      </c>
      <c r="D26" s="273"/>
      <c r="E26" s="273"/>
      <c r="F26" s="273"/>
      <c r="G26" s="273"/>
      <c r="H26" s="273"/>
      <c r="I26" s="273"/>
      <c r="J26" s="274"/>
    </row>
    <row r="27" spans="1:10" ht="15" thickBot="1">
      <c r="A27" s="73" t="s">
        <v>576</v>
      </c>
      <c r="B27" s="245">
        <v>100</v>
      </c>
      <c r="C27" s="245"/>
      <c r="D27" s="245"/>
      <c r="E27" s="245"/>
      <c r="F27" s="245"/>
      <c r="G27" s="245"/>
      <c r="H27" s="245"/>
      <c r="I27" s="72">
        <f>I9+I19+I20+I21+I22+I23+I24+I25</f>
        <v>97.36</v>
      </c>
      <c r="J27" s="71" t="s">
        <v>628</v>
      </c>
    </row>
    <row r="28" spans="1:10">
      <c r="A28" s="231" t="s">
        <v>577</v>
      </c>
      <c r="B28" s="231"/>
      <c r="C28" s="231"/>
      <c r="D28" s="231"/>
      <c r="E28" s="231"/>
      <c r="F28" s="231"/>
      <c r="G28" s="231"/>
      <c r="H28" s="231"/>
      <c r="I28" s="231"/>
      <c r="J28" s="231"/>
    </row>
    <row r="29" spans="1:10">
      <c r="A29" s="231" t="s">
        <v>578</v>
      </c>
      <c r="B29" s="231"/>
      <c r="C29" s="231"/>
      <c r="D29" s="231"/>
      <c r="E29" s="231"/>
      <c r="F29" s="231"/>
      <c r="G29" s="231"/>
      <c r="H29" s="231"/>
      <c r="I29" s="231"/>
      <c r="J29" s="231"/>
    </row>
    <row r="30" spans="1:10">
      <c r="A30" s="231" t="s">
        <v>579</v>
      </c>
      <c r="B30" s="231"/>
      <c r="C30" s="231"/>
      <c r="D30" s="231"/>
      <c r="E30" s="231"/>
      <c r="F30" s="231"/>
      <c r="G30" s="231"/>
      <c r="H30" s="231"/>
      <c r="I30" s="231"/>
      <c r="J30" s="231"/>
    </row>
    <row r="31" spans="1:10">
      <c r="A31" s="231" t="s">
        <v>580</v>
      </c>
      <c r="B31" s="231"/>
      <c r="C31" s="231"/>
      <c r="D31" s="231"/>
      <c r="E31" s="231"/>
      <c r="F31" s="231"/>
      <c r="G31" s="231"/>
      <c r="H31" s="231"/>
      <c r="I31" s="231"/>
      <c r="J31" s="231"/>
    </row>
    <row r="32" spans="1:10">
      <c r="A32" s="231" t="s">
        <v>581</v>
      </c>
      <c r="B32" s="231"/>
      <c r="C32" s="231"/>
      <c r="D32" s="231"/>
      <c r="E32" s="231"/>
      <c r="F32" s="231"/>
      <c r="G32" s="231"/>
      <c r="H32" s="231"/>
      <c r="I32" s="231"/>
      <c r="J32" s="231"/>
    </row>
  </sheetData>
  <mergeCells count="52">
    <mergeCell ref="A32:J32"/>
    <mergeCell ref="A5:A6"/>
    <mergeCell ref="A7:A13"/>
    <mergeCell ref="A17:A18"/>
    <mergeCell ref="A19:A23"/>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6:B26"/>
    <mergeCell ref="C26:J26"/>
    <mergeCell ref="F17:F18"/>
    <mergeCell ref="G17:G18"/>
    <mergeCell ref="H17:H18"/>
    <mergeCell ref="I17:I18"/>
    <mergeCell ref="J17:J18"/>
    <mergeCell ref="B27:H27"/>
    <mergeCell ref="A28:J28"/>
    <mergeCell ref="A29:J29"/>
    <mergeCell ref="A30:J30"/>
    <mergeCell ref="A31:J31"/>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I10:J11"/>
    <mergeCell ref="I7:J8"/>
    <mergeCell ref="F10:G11"/>
    <mergeCell ref="F7:G8"/>
  </mergeCells>
  <phoneticPr fontId="9" type="noConversion"/>
  <pageMargins left="0.17" right="0.16" top="0.74803149606299213" bottom="0.74803149606299213" header="0.31496062992125984" footer="0.31496062992125984"/>
  <pageSetup paperSize="9" scale="66" orientation="portrait" horizontalDpi="0" verticalDpi="0" r:id="rId1"/>
</worksheet>
</file>

<file path=xl/worksheets/sheet23.xml><?xml version="1.0" encoding="utf-8"?>
<worksheet xmlns="http://schemas.openxmlformats.org/spreadsheetml/2006/main" xmlns:r="http://schemas.openxmlformats.org/officeDocument/2006/relationships">
  <sheetPr>
    <pageSetUpPr fitToPage="1"/>
  </sheetPr>
  <dimension ref="A1:J30"/>
  <sheetViews>
    <sheetView topLeftCell="A7" workbookViewId="0">
      <selection activeCell="A7" sqref="A1:XFD1048576"/>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697</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0</v>
      </c>
      <c r="D9" s="102">
        <v>0.4</v>
      </c>
      <c r="E9" s="102">
        <v>0.4</v>
      </c>
      <c r="F9" s="245">
        <v>10</v>
      </c>
      <c r="G9" s="245"/>
      <c r="H9" s="104">
        <v>1</v>
      </c>
      <c r="I9" s="246">
        <v>10</v>
      </c>
      <c r="J9" s="246"/>
    </row>
    <row r="10" spans="1:10" ht="15" customHeight="1" thickBot="1">
      <c r="A10" s="241"/>
      <c r="B10" s="103" t="s">
        <v>530</v>
      </c>
      <c r="C10" s="239">
        <v>0</v>
      </c>
      <c r="D10" s="239">
        <v>0.4</v>
      </c>
      <c r="E10" s="239">
        <v>0.4</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42.5" customHeight="1" thickBot="1">
      <c r="A15" s="100" t="s">
        <v>571</v>
      </c>
      <c r="B15" s="249" t="s">
        <v>696</v>
      </c>
      <c r="C15" s="250"/>
      <c r="D15" s="243"/>
      <c r="E15" s="243"/>
      <c r="F15" s="244"/>
      <c r="G15" s="242" t="s">
        <v>696</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548</v>
      </c>
      <c r="C19" s="98" t="s">
        <v>695</v>
      </c>
      <c r="D19" s="97" t="s">
        <v>574</v>
      </c>
      <c r="E19" s="126">
        <v>100</v>
      </c>
      <c r="F19" s="95" t="s">
        <v>603</v>
      </c>
      <c r="G19" s="124">
        <v>100</v>
      </c>
      <c r="H19" s="94">
        <v>20</v>
      </c>
      <c r="I19" s="94">
        <v>20</v>
      </c>
      <c r="J19" s="74"/>
    </row>
    <row r="20" spans="1:10" ht="15" thickBot="1">
      <c r="A20" s="279"/>
      <c r="B20" s="85" t="s">
        <v>549</v>
      </c>
      <c r="C20" s="79" t="s">
        <v>604</v>
      </c>
      <c r="D20" s="97" t="s">
        <v>574</v>
      </c>
      <c r="E20" s="125">
        <v>100</v>
      </c>
      <c r="F20" s="82" t="s">
        <v>603</v>
      </c>
      <c r="G20" s="107">
        <v>100</v>
      </c>
      <c r="H20" s="81">
        <v>10</v>
      </c>
      <c r="I20" s="81">
        <v>10</v>
      </c>
      <c r="J20" s="74" t="s">
        <v>596</v>
      </c>
    </row>
    <row r="21" spans="1:10" ht="15" thickBot="1">
      <c r="A21" s="280"/>
      <c r="B21" s="91" t="s">
        <v>550</v>
      </c>
      <c r="C21" s="90" t="s">
        <v>694</v>
      </c>
      <c r="D21" s="97" t="s">
        <v>574</v>
      </c>
      <c r="E21" s="89">
        <v>0.4</v>
      </c>
      <c r="F21" s="88" t="s">
        <v>632</v>
      </c>
      <c r="G21" s="108">
        <v>0.4</v>
      </c>
      <c r="H21" s="86">
        <v>20</v>
      </c>
      <c r="I21" s="86">
        <v>20</v>
      </c>
      <c r="J21" s="74" t="s">
        <v>596</v>
      </c>
    </row>
    <row r="22" spans="1:10" ht="48.75" customHeight="1" thickBot="1">
      <c r="A22" s="80" t="s">
        <v>602</v>
      </c>
      <c r="B22" s="85" t="s">
        <v>553</v>
      </c>
      <c r="C22" s="79" t="s">
        <v>693</v>
      </c>
      <c r="D22" s="97" t="s">
        <v>574</v>
      </c>
      <c r="E22" s="84" t="s">
        <v>643</v>
      </c>
      <c r="F22" s="82" t="s">
        <v>591</v>
      </c>
      <c r="G22" s="80" t="s">
        <v>597</v>
      </c>
      <c r="H22" s="81">
        <v>30</v>
      </c>
      <c r="I22" s="81">
        <v>30</v>
      </c>
      <c r="J22" s="74" t="s">
        <v>596</v>
      </c>
    </row>
    <row r="23" spans="1:10" ht="15" customHeight="1" thickBot="1">
      <c r="A23" s="80" t="s">
        <v>555</v>
      </c>
      <c r="B23" s="80" t="s">
        <v>556</v>
      </c>
      <c r="C23" s="79" t="s">
        <v>598</v>
      </c>
      <c r="D23" s="80" t="s">
        <v>574</v>
      </c>
      <c r="E23" s="76" t="s">
        <v>692</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100</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I10:J11"/>
    <mergeCell ref="I7:J8"/>
    <mergeCell ref="F10:G11"/>
    <mergeCell ref="F7:G8"/>
  </mergeCells>
  <phoneticPr fontId="9" type="noConversion"/>
  <pageMargins left="0.17" right="0.16" top="0.74803149606299213" bottom="0.74803149606299213" header="0.31496062992125984" footer="0.31496062992125984"/>
  <pageSetup paperSize="9" scale="61" orientation="portrait" horizontalDpi="0" verticalDpi="0" r:id="rId1"/>
</worksheet>
</file>

<file path=xl/worksheets/sheet24.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C19" sqref="C19"/>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701</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0</v>
      </c>
      <c r="D9" s="102">
        <v>18.8</v>
      </c>
      <c r="E9" s="102">
        <v>18.8</v>
      </c>
      <c r="F9" s="245">
        <v>10</v>
      </c>
      <c r="G9" s="245"/>
      <c r="H9" s="104">
        <v>1</v>
      </c>
      <c r="I9" s="246">
        <v>10</v>
      </c>
      <c r="J9" s="246"/>
    </row>
    <row r="10" spans="1:10" ht="15" customHeight="1" thickBot="1">
      <c r="A10" s="241"/>
      <c r="B10" s="103" t="s">
        <v>530</v>
      </c>
      <c r="C10" s="239">
        <v>0</v>
      </c>
      <c r="D10" s="239">
        <v>18.8</v>
      </c>
      <c r="E10" s="239">
        <v>18.8</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42.5" customHeight="1" thickBot="1">
      <c r="A15" s="100" t="s">
        <v>571</v>
      </c>
      <c r="B15" s="249" t="s">
        <v>762</v>
      </c>
      <c r="C15" s="250"/>
      <c r="D15" s="243"/>
      <c r="E15" s="243"/>
      <c r="F15" s="244"/>
      <c r="G15" s="242" t="s">
        <v>762</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546</v>
      </c>
      <c r="C19" s="98" t="s">
        <v>700</v>
      </c>
      <c r="D19" s="127" t="s">
        <v>551</v>
      </c>
      <c r="E19" s="126">
        <v>70000</v>
      </c>
      <c r="F19" s="95" t="s">
        <v>699</v>
      </c>
      <c r="G19" s="124">
        <v>70000</v>
      </c>
      <c r="H19" s="94">
        <v>10</v>
      </c>
      <c r="I19" s="94">
        <v>10</v>
      </c>
      <c r="J19" s="74" t="s">
        <v>596</v>
      </c>
    </row>
    <row r="20" spans="1:10" ht="15" thickBot="1">
      <c r="A20" s="279"/>
      <c r="B20" s="85" t="s">
        <v>549</v>
      </c>
      <c r="C20" s="79" t="s">
        <v>604</v>
      </c>
      <c r="D20" s="97" t="s">
        <v>574</v>
      </c>
      <c r="E20" s="125">
        <v>100</v>
      </c>
      <c r="F20" s="82" t="s">
        <v>603</v>
      </c>
      <c r="G20" s="107">
        <v>100</v>
      </c>
      <c r="H20" s="81">
        <v>20</v>
      </c>
      <c r="I20" s="81">
        <v>20</v>
      </c>
      <c r="J20" s="74" t="s">
        <v>596</v>
      </c>
    </row>
    <row r="21" spans="1:10" ht="15" thickBot="1">
      <c r="A21" s="280"/>
      <c r="B21" s="91" t="s">
        <v>550</v>
      </c>
      <c r="C21" s="90" t="s">
        <v>694</v>
      </c>
      <c r="D21" s="97" t="s">
        <v>574</v>
      </c>
      <c r="E21" s="89">
        <v>18.8</v>
      </c>
      <c r="F21" s="88" t="s">
        <v>632</v>
      </c>
      <c r="G21" s="108">
        <v>18.8</v>
      </c>
      <c r="H21" s="86">
        <v>20</v>
      </c>
      <c r="I21" s="86">
        <v>20</v>
      </c>
      <c r="J21" s="74" t="s">
        <v>596</v>
      </c>
    </row>
    <row r="22" spans="1:10" ht="48.75" customHeight="1" thickBot="1">
      <c r="A22" s="80" t="s">
        <v>602</v>
      </c>
      <c r="B22" s="85" t="s">
        <v>553</v>
      </c>
      <c r="C22" s="79" t="s">
        <v>698</v>
      </c>
      <c r="D22" s="97" t="s">
        <v>574</v>
      </c>
      <c r="E22" s="84" t="s">
        <v>643</v>
      </c>
      <c r="F22" s="82" t="s">
        <v>591</v>
      </c>
      <c r="G22" s="80" t="s">
        <v>597</v>
      </c>
      <c r="H22" s="81">
        <v>30</v>
      </c>
      <c r="I22" s="81">
        <v>30</v>
      </c>
      <c r="J22" s="74" t="s">
        <v>596</v>
      </c>
    </row>
    <row r="23" spans="1:10" ht="15" customHeight="1" thickBot="1">
      <c r="A23" s="80" t="s">
        <v>555</v>
      </c>
      <c r="B23" s="80" t="s">
        <v>556</v>
      </c>
      <c r="C23" s="79" t="s">
        <v>598</v>
      </c>
      <c r="D23" s="80"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100</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ht="12" customHeight="1">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7" right="0.16" top="0.74803149606299213" bottom="0.74803149606299213" header="0.31496062992125984" footer="0.31496062992125984"/>
  <pageSetup paperSize="9" scale="61" orientation="portrait" horizontalDpi="0" verticalDpi="0" r:id="rId1"/>
</worksheet>
</file>

<file path=xl/worksheets/sheet25.xml><?xml version="1.0" encoding="utf-8"?>
<worksheet xmlns="http://schemas.openxmlformats.org/spreadsheetml/2006/main" xmlns:r="http://schemas.openxmlformats.org/officeDocument/2006/relationships">
  <sheetPr>
    <pageSetUpPr fitToPage="1"/>
  </sheetPr>
  <dimension ref="A1:J30"/>
  <sheetViews>
    <sheetView workbookViewId="0">
      <selection activeCell="G15" sqref="G15:J15"/>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705</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13.78</v>
      </c>
      <c r="D9" s="102">
        <v>14.4</v>
      </c>
      <c r="E9" s="102">
        <v>14.4</v>
      </c>
      <c r="F9" s="283">
        <v>10</v>
      </c>
      <c r="G9" s="283"/>
      <c r="H9" s="104">
        <v>1</v>
      </c>
      <c r="I9" s="246">
        <v>10</v>
      </c>
      <c r="J9" s="246"/>
    </row>
    <row r="10" spans="1:10" ht="15" customHeight="1" thickBot="1">
      <c r="A10" s="241"/>
      <c r="B10" s="103" t="s">
        <v>530</v>
      </c>
      <c r="C10" s="239">
        <v>13.78</v>
      </c>
      <c r="D10" s="239">
        <v>14.4</v>
      </c>
      <c r="E10" s="239">
        <v>14.4</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42.5" customHeight="1" thickBot="1">
      <c r="A15" s="100" t="s">
        <v>571</v>
      </c>
      <c r="B15" s="249" t="s">
        <v>764</v>
      </c>
      <c r="C15" s="250"/>
      <c r="D15" s="243"/>
      <c r="E15" s="243"/>
      <c r="F15" s="244"/>
      <c r="G15" s="242" t="s">
        <v>764</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546</v>
      </c>
      <c r="C19" s="98" t="s">
        <v>704</v>
      </c>
      <c r="D19" s="97" t="s">
        <v>574</v>
      </c>
      <c r="E19" s="126">
        <v>15</v>
      </c>
      <c r="F19" s="95" t="s">
        <v>611</v>
      </c>
      <c r="G19" s="124">
        <v>15</v>
      </c>
      <c r="H19" s="94">
        <v>10</v>
      </c>
      <c r="I19" s="94">
        <v>10</v>
      </c>
      <c r="J19" s="74" t="s">
        <v>596</v>
      </c>
    </row>
    <row r="20" spans="1:10" ht="15" thickBot="1">
      <c r="A20" s="279"/>
      <c r="B20" s="85" t="s">
        <v>549</v>
      </c>
      <c r="C20" s="79" t="s">
        <v>604</v>
      </c>
      <c r="D20" s="97" t="s">
        <v>574</v>
      </c>
      <c r="E20" s="125">
        <v>100</v>
      </c>
      <c r="F20" s="82" t="s">
        <v>603</v>
      </c>
      <c r="G20" s="107">
        <v>100</v>
      </c>
      <c r="H20" s="81">
        <v>20</v>
      </c>
      <c r="I20" s="81">
        <v>20</v>
      </c>
      <c r="J20" s="74" t="s">
        <v>596</v>
      </c>
    </row>
    <row r="21" spans="1:10" ht="15" thickBot="1">
      <c r="A21" s="280"/>
      <c r="B21" s="91" t="s">
        <v>550</v>
      </c>
      <c r="C21" s="90" t="s">
        <v>694</v>
      </c>
      <c r="D21" s="97" t="s">
        <v>574</v>
      </c>
      <c r="E21" s="89">
        <v>14.4</v>
      </c>
      <c r="F21" s="88" t="s">
        <v>632</v>
      </c>
      <c r="G21" s="108">
        <v>14.4</v>
      </c>
      <c r="H21" s="86">
        <v>20</v>
      </c>
      <c r="I21" s="86">
        <v>20</v>
      </c>
      <c r="J21" s="74" t="s">
        <v>596</v>
      </c>
    </row>
    <row r="22" spans="1:10" ht="48.75" customHeight="1" thickBot="1">
      <c r="A22" s="80" t="s">
        <v>602</v>
      </c>
      <c r="B22" s="85" t="s">
        <v>553</v>
      </c>
      <c r="C22" s="79" t="s">
        <v>703</v>
      </c>
      <c r="D22" s="97" t="s">
        <v>574</v>
      </c>
      <c r="E22" s="84" t="s">
        <v>643</v>
      </c>
      <c r="F22" s="82" t="s">
        <v>591</v>
      </c>
      <c r="G22" s="80" t="s">
        <v>597</v>
      </c>
      <c r="H22" s="81">
        <v>30</v>
      </c>
      <c r="I22" s="81">
        <v>30</v>
      </c>
      <c r="J22" s="74" t="s">
        <v>596</v>
      </c>
    </row>
    <row r="23" spans="1:10" ht="15" customHeight="1" thickBot="1">
      <c r="A23" s="80" t="s">
        <v>555</v>
      </c>
      <c r="B23" s="80" t="s">
        <v>556</v>
      </c>
      <c r="C23" s="79" t="s">
        <v>702</v>
      </c>
      <c r="D23" s="80"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83">
        <v>100</v>
      </c>
      <c r="C25" s="283"/>
      <c r="D25" s="283"/>
      <c r="E25" s="283"/>
      <c r="F25" s="283"/>
      <c r="G25" s="283"/>
      <c r="H25" s="283"/>
      <c r="I25" s="72">
        <f>I9+I19+I20+I21+I22+I23</f>
        <v>100</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7" right="0.16" top="0.74803149606299213" bottom="0.74803149606299213" header="0.31496062992125984" footer="0.31496062992125984"/>
  <pageSetup paperSize="9" scale="61" orientation="portrait" horizontalDpi="0" verticalDpi="0" r:id="rId1"/>
</worksheet>
</file>

<file path=xl/worksheets/sheet26.xml><?xml version="1.0" encoding="utf-8"?>
<worksheet xmlns="http://schemas.openxmlformats.org/spreadsheetml/2006/main" xmlns:r="http://schemas.openxmlformats.org/officeDocument/2006/relationships">
  <sheetPr>
    <pageSetUpPr fitToPage="1"/>
  </sheetPr>
  <dimension ref="A1:J30"/>
  <sheetViews>
    <sheetView workbookViewId="0">
      <selection activeCell="M20" sqref="M20"/>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711</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90" t="s">
        <v>564</v>
      </c>
      <c r="B7" s="284"/>
      <c r="C7" s="294" t="s">
        <v>625</v>
      </c>
      <c r="D7" s="294" t="s">
        <v>451</v>
      </c>
      <c r="E7" s="294" t="s">
        <v>637</v>
      </c>
      <c r="F7" s="285" t="s">
        <v>565</v>
      </c>
      <c r="G7" s="285"/>
      <c r="H7" s="285" t="s">
        <v>566</v>
      </c>
      <c r="I7" s="285" t="s">
        <v>567</v>
      </c>
      <c r="J7" s="285"/>
    </row>
    <row r="8" spans="1:10" ht="14.25" thickBot="1">
      <c r="A8" s="290"/>
      <c r="B8" s="284"/>
      <c r="C8" s="290"/>
      <c r="D8" s="290"/>
      <c r="E8" s="290"/>
      <c r="F8" s="285"/>
      <c r="G8" s="285"/>
      <c r="H8" s="285"/>
      <c r="I8" s="285"/>
      <c r="J8" s="285"/>
    </row>
    <row r="9" spans="1:10" ht="27" customHeight="1" thickBot="1">
      <c r="A9" s="290"/>
      <c r="B9" s="142" t="s">
        <v>529</v>
      </c>
      <c r="C9" s="143">
        <v>0</v>
      </c>
      <c r="D9" s="143">
        <v>115</v>
      </c>
      <c r="E9" s="143">
        <v>115</v>
      </c>
      <c r="F9" s="283">
        <v>10</v>
      </c>
      <c r="G9" s="283"/>
      <c r="H9" s="145">
        <v>1</v>
      </c>
      <c r="I9" s="289">
        <v>10</v>
      </c>
      <c r="J9" s="289"/>
    </row>
    <row r="10" spans="1:10" ht="15" customHeight="1" thickBot="1">
      <c r="A10" s="290"/>
      <c r="B10" s="144" t="s">
        <v>530</v>
      </c>
      <c r="C10" s="313">
        <v>0</v>
      </c>
      <c r="D10" s="313">
        <v>115</v>
      </c>
      <c r="E10" s="313">
        <v>115</v>
      </c>
      <c r="F10" s="284" t="s">
        <v>455</v>
      </c>
      <c r="G10" s="284"/>
      <c r="H10" s="284" t="s">
        <v>455</v>
      </c>
      <c r="I10" s="284" t="s">
        <v>455</v>
      </c>
      <c r="J10" s="284"/>
    </row>
    <row r="11" spans="1:10" ht="15" thickBot="1">
      <c r="A11" s="290"/>
      <c r="B11" s="142" t="s">
        <v>531</v>
      </c>
      <c r="C11" s="313"/>
      <c r="D11" s="313"/>
      <c r="E11" s="313"/>
      <c r="F11" s="284"/>
      <c r="G11" s="284"/>
      <c r="H11" s="284"/>
      <c r="I11" s="284"/>
      <c r="J11" s="284"/>
    </row>
    <row r="12" spans="1:10" ht="27" customHeight="1" thickBot="1">
      <c r="A12" s="290"/>
      <c r="B12" s="142" t="s">
        <v>532</v>
      </c>
      <c r="C12" s="143">
        <v>0</v>
      </c>
      <c r="D12" s="143">
        <v>0</v>
      </c>
      <c r="E12" s="143">
        <v>0</v>
      </c>
      <c r="F12" s="284" t="s">
        <v>455</v>
      </c>
      <c r="G12" s="284"/>
      <c r="H12" s="142" t="s">
        <v>455</v>
      </c>
      <c r="I12" s="284" t="s">
        <v>455</v>
      </c>
      <c r="J12" s="284"/>
    </row>
    <row r="13" spans="1:10" ht="27" customHeight="1" thickBot="1">
      <c r="A13" s="290"/>
      <c r="B13" s="142" t="s">
        <v>568</v>
      </c>
      <c r="C13" s="143">
        <v>0</v>
      </c>
      <c r="D13" s="143">
        <v>0</v>
      </c>
      <c r="E13" s="143">
        <v>0</v>
      </c>
      <c r="F13" s="284" t="s">
        <v>455</v>
      </c>
      <c r="G13" s="284"/>
      <c r="H13" s="142" t="s">
        <v>455</v>
      </c>
      <c r="I13" s="284" t="s">
        <v>455</v>
      </c>
      <c r="J13" s="284"/>
    </row>
    <row r="14" spans="1:10" ht="15" customHeight="1" thickBot="1">
      <c r="A14" s="290" t="s">
        <v>569</v>
      </c>
      <c r="B14" s="290"/>
      <c r="C14" s="290"/>
      <c r="D14" s="290"/>
      <c r="E14" s="290"/>
      <c r="F14" s="290"/>
      <c r="G14" s="291" t="s">
        <v>570</v>
      </c>
      <c r="H14" s="291"/>
      <c r="I14" s="291"/>
      <c r="J14" s="291"/>
    </row>
    <row r="15" spans="1:10" ht="142.5" customHeight="1" thickBot="1">
      <c r="A15" s="141" t="s">
        <v>571</v>
      </c>
      <c r="B15" s="292" t="s">
        <v>710</v>
      </c>
      <c r="C15" s="293"/>
      <c r="D15" s="287"/>
      <c r="E15" s="287"/>
      <c r="F15" s="288"/>
      <c r="G15" s="286" t="s">
        <v>710</v>
      </c>
      <c r="H15" s="287"/>
      <c r="I15" s="287"/>
      <c r="J15" s="288"/>
    </row>
    <row r="16" spans="1:10" ht="15" customHeight="1" thickBot="1">
      <c r="A16" s="295" t="s">
        <v>536</v>
      </c>
      <c r="B16" s="296"/>
      <c r="C16" s="297"/>
      <c r="D16" s="298" t="s">
        <v>572</v>
      </c>
      <c r="E16" s="298"/>
      <c r="F16" s="298"/>
      <c r="G16" s="298" t="s">
        <v>573</v>
      </c>
      <c r="H16" s="298"/>
      <c r="I16" s="298"/>
      <c r="J16" s="298"/>
    </row>
    <row r="17" spans="1:10" ht="24.75" customHeight="1" thickBot="1">
      <c r="A17" s="305" t="s">
        <v>542</v>
      </c>
      <c r="B17" s="311" t="s">
        <v>543</v>
      </c>
      <c r="C17" s="303" t="s">
        <v>544</v>
      </c>
      <c r="D17" s="303" t="s">
        <v>537</v>
      </c>
      <c r="E17" s="314" t="s">
        <v>538</v>
      </c>
      <c r="F17" s="303" t="s">
        <v>539</v>
      </c>
      <c r="G17" s="303" t="s">
        <v>540</v>
      </c>
      <c r="H17" s="305" t="s">
        <v>565</v>
      </c>
      <c r="I17" s="305" t="s">
        <v>567</v>
      </c>
      <c r="J17" s="307" t="s">
        <v>541</v>
      </c>
    </row>
    <row r="18" spans="1:10" ht="14.25" thickBot="1">
      <c r="A18" s="306"/>
      <c r="B18" s="312"/>
      <c r="C18" s="304"/>
      <c r="D18" s="304"/>
      <c r="E18" s="315"/>
      <c r="F18" s="304"/>
      <c r="G18" s="304"/>
      <c r="H18" s="306"/>
      <c r="I18" s="306"/>
      <c r="J18" s="308"/>
    </row>
    <row r="19" spans="1:10" ht="15" customHeight="1" thickBot="1">
      <c r="A19" s="309" t="s">
        <v>545</v>
      </c>
      <c r="B19" s="135" t="s">
        <v>546</v>
      </c>
      <c r="C19" s="140" t="s">
        <v>709</v>
      </c>
      <c r="D19" s="120" t="s">
        <v>574</v>
      </c>
      <c r="E19" s="138">
        <v>7</v>
      </c>
      <c r="F19" s="139" t="s">
        <v>615</v>
      </c>
      <c r="G19" s="138">
        <v>7</v>
      </c>
      <c r="H19" s="137">
        <v>10</v>
      </c>
      <c r="I19" s="137">
        <v>10</v>
      </c>
      <c r="J19" s="131" t="s">
        <v>596</v>
      </c>
    </row>
    <row r="20" spans="1:10" ht="15" thickBot="1">
      <c r="A20" s="309"/>
      <c r="B20" s="133" t="s">
        <v>549</v>
      </c>
      <c r="C20" s="118" t="s">
        <v>708</v>
      </c>
      <c r="D20" s="120" t="s">
        <v>574</v>
      </c>
      <c r="E20" s="136">
        <v>100</v>
      </c>
      <c r="F20" s="119" t="s">
        <v>603</v>
      </c>
      <c r="G20" s="136">
        <v>100</v>
      </c>
      <c r="H20" s="132">
        <v>20</v>
      </c>
      <c r="I20" s="132">
        <v>20</v>
      </c>
      <c r="J20" s="131" t="s">
        <v>596</v>
      </c>
    </row>
    <row r="21" spans="1:10" ht="15" thickBot="1">
      <c r="A21" s="310"/>
      <c r="B21" s="135" t="s">
        <v>550</v>
      </c>
      <c r="C21" s="123" t="s">
        <v>766</v>
      </c>
      <c r="D21" s="120" t="s">
        <v>574</v>
      </c>
      <c r="E21" s="122">
        <v>115</v>
      </c>
      <c r="F21" s="121" t="s">
        <v>632</v>
      </c>
      <c r="G21" s="122">
        <v>115</v>
      </c>
      <c r="H21" s="134">
        <v>20</v>
      </c>
      <c r="I21" s="134">
        <v>20</v>
      </c>
      <c r="J21" s="131" t="s">
        <v>596</v>
      </c>
    </row>
    <row r="22" spans="1:10" ht="48.75" customHeight="1" thickBot="1">
      <c r="A22" s="77" t="s">
        <v>602</v>
      </c>
      <c r="B22" s="133" t="s">
        <v>553</v>
      </c>
      <c r="C22" s="118" t="s">
        <v>767</v>
      </c>
      <c r="D22" s="120" t="s">
        <v>574</v>
      </c>
      <c r="E22" s="83" t="s">
        <v>707</v>
      </c>
      <c r="F22" s="119" t="s">
        <v>591</v>
      </c>
      <c r="G22" s="77" t="s">
        <v>597</v>
      </c>
      <c r="H22" s="132">
        <v>30</v>
      </c>
      <c r="I22" s="132">
        <v>30</v>
      </c>
      <c r="J22" s="131" t="s">
        <v>596</v>
      </c>
    </row>
    <row r="23" spans="1:10" ht="22.5" customHeight="1" thickBot="1">
      <c r="A23" s="77" t="s">
        <v>555</v>
      </c>
      <c r="B23" s="77" t="s">
        <v>556</v>
      </c>
      <c r="C23" s="118" t="s">
        <v>706</v>
      </c>
      <c r="D23" s="77" t="s">
        <v>574</v>
      </c>
      <c r="E23" s="77" t="s">
        <v>643</v>
      </c>
      <c r="F23" s="77" t="s">
        <v>591</v>
      </c>
      <c r="G23" s="77" t="s">
        <v>597</v>
      </c>
      <c r="H23" s="132">
        <v>10</v>
      </c>
      <c r="I23" s="132">
        <v>10</v>
      </c>
      <c r="J23" s="131" t="s">
        <v>596</v>
      </c>
    </row>
    <row r="24" spans="1:10" ht="27" customHeight="1" thickBot="1">
      <c r="A24" s="290" t="s">
        <v>575</v>
      </c>
      <c r="B24" s="299"/>
      <c r="C24" s="300" t="s">
        <v>596</v>
      </c>
      <c r="D24" s="301"/>
      <c r="E24" s="301"/>
      <c r="F24" s="301"/>
      <c r="G24" s="301"/>
      <c r="H24" s="301"/>
      <c r="I24" s="301"/>
      <c r="J24" s="302"/>
    </row>
    <row r="25" spans="1:10" ht="15" thickBot="1">
      <c r="A25" s="130" t="s">
        <v>576</v>
      </c>
      <c r="B25" s="283">
        <v>100</v>
      </c>
      <c r="C25" s="283"/>
      <c r="D25" s="283"/>
      <c r="E25" s="283"/>
      <c r="F25" s="283"/>
      <c r="G25" s="283"/>
      <c r="H25" s="283"/>
      <c r="I25" s="129">
        <f>I9+I19+I20+I21+I22+I23</f>
        <v>100</v>
      </c>
      <c r="J25" s="128"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7" right="0.16" top="0.74803149606299213" bottom="0.74803149606299213" header="0.31496062992125984" footer="0.31496062992125984"/>
  <pageSetup paperSize="9" scale="61" orientation="portrait" horizontalDpi="0" verticalDpi="0" r:id="rId1"/>
</worksheet>
</file>

<file path=xl/worksheets/sheet27.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A4" sqref="A1:XFD1048576"/>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717</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0</v>
      </c>
      <c r="D9" s="102">
        <v>70</v>
      </c>
      <c r="E9" s="102">
        <v>70</v>
      </c>
      <c r="F9" s="245">
        <v>10</v>
      </c>
      <c r="G9" s="245"/>
      <c r="H9" s="104">
        <v>1</v>
      </c>
      <c r="I9" s="246">
        <v>10</v>
      </c>
      <c r="J9" s="246"/>
    </row>
    <row r="10" spans="1:10" ht="15" customHeight="1" thickBot="1">
      <c r="A10" s="241"/>
      <c r="B10" s="103" t="s">
        <v>530</v>
      </c>
      <c r="C10" s="239">
        <v>0</v>
      </c>
      <c r="D10" s="239">
        <v>70</v>
      </c>
      <c r="E10" s="239">
        <v>70</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02">
        <v>0</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142.5" customHeight="1" thickBot="1">
      <c r="A15" s="100" t="s">
        <v>571</v>
      </c>
      <c r="B15" s="249" t="s">
        <v>716</v>
      </c>
      <c r="C15" s="250"/>
      <c r="D15" s="243"/>
      <c r="E15" s="243"/>
      <c r="F15" s="244"/>
      <c r="G15" s="242" t="s">
        <v>716</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546</v>
      </c>
      <c r="C19" s="98" t="s">
        <v>715</v>
      </c>
      <c r="D19" s="97" t="s">
        <v>574</v>
      </c>
      <c r="E19" s="126">
        <v>7</v>
      </c>
      <c r="F19" s="95" t="s">
        <v>615</v>
      </c>
      <c r="G19" s="124">
        <v>7</v>
      </c>
      <c r="H19" s="94">
        <v>10</v>
      </c>
      <c r="I19" s="94">
        <v>10</v>
      </c>
      <c r="J19" s="74" t="s">
        <v>596</v>
      </c>
    </row>
    <row r="20" spans="1:10" ht="15" thickBot="1">
      <c r="A20" s="279"/>
      <c r="B20" s="85" t="s">
        <v>548</v>
      </c>
      <c r="C20" s="79" t="s">
        <v>714</v>
      </c>
      <c r="D20" s="97" t="s">
        <v>574</v>
      </c>
      <c r="E20" s="125">
        <v>100</v>
      </c>
      <c r="F20" s="82" t="s">
        <v>603</v>
      </c>
      <c r="G20" s="107">
        <v>100</v>
      </c>
      <c r="H20" s="81">
        <v>20</v>
      </c>
      <c r="I20" s="81">
        <v>20</v>
      </c>
      <c r="J20" s="74" t="s">
        <v>596</v>
      </c>
    </row>
    <row r="21" spans="1:10" ht="15" thickBot="1">
      <c r="A21" s="280"/>
      <c r="B21" s="91" t="s">
        <v>549</v>
      </c>
      <c r="C21" s="90" t="s">
        <v>713</v>
      </c>
      <c r="D21" s="97" t="s">
        <v>574</v>
      </c>
      <c r="E21" s="147">
        <v>100</v>
      </c>
      <c r="F21" s="88" t="s">
        <v>603</v>
      </c>
      <c r="G21" s="146">
        <v>100</v>
      </c>
      <c r="H21" s="86">
        <v>20</v>
      </c>
      <c r="I21" s="86">
        <v>20</v>
      </c>
      <c r="J21" s="74" t="s">
        <v>596</v>
      </c>
    </row>
    <row r="22" spans="1:10" ht="48.75" customHeight="1" thickBot="1">
      <c r="A22" s="80" t="s">
        <v>602</v>
      </c>
      <c r="B22" s="85" t="s">
        <v>553</v>
      </c>
      <c r="C22" s="79" t="s">
        <v>712</v>
      </c>
      <c r="D22" s="97" t="s">
        <v>574</v>
      </c>
      <c r="E22" s="84" t="s">
        <v>643</v>
      </c>
      <c r="F22" s="82" t="s">
        <v>591</v>
      </c>
      <c r="G22" s="80" t="s">
        <v>597</v>
      </c>
      <c r="H22" s="81">
        <v>30</v>
      </c>
      <c r="I22" s="81">
        <v>30</v>
      </c>
      <c r="J22" s="74" t="s">
        <v>596</v>
      </c>
    </row>
    <row r="23" spans="1:10" ht="22.5" customHeight="1" thickBot="1">
      <c r="A23" s="80" t="s">
        <v>555</v>
      </c>
      <c r="B23" s="80" t="s">
        <v>556</v>
      </c>
      <c r="C23" s="79" t="s">
        <v>598</v>
      </c>
      <c r="D23" s="80"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100</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7" right="0.16" top="0.74803149606299213" bottom="0.74803149606299213" header="0.31496062992125984" footer="0.31496062992125984"/>
  <pageSetup paperSize="9" scale="61" orientation="portrait" horizontalDpi="0" verticalDpi="0" r:id="rId1"/>
</worksheet>
</file>

<file path=xl/worksheets/sheet28.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A4" sqref="A1:XFD1048576"/>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724</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0.6</v>
      </c>
      <c r="D9" s="102">
        <v>0.6</v>
      </c>
      <c r="E9" s="102">
        <v>0.6</v>
      </c>
      <c r="F9" s="245">
        <v>10</v>
      </c>
      <c r="G9" s="245"/>
      <c r="H9" s="104">
        <v>1</v>
      </c>
      <c r="I9" s="246">
        <v>10</v>
      </c>
      <c r="J9" s="246"/>
    </row>
    <row r="10" spans="1:10" ht="15" customHeight="1" thickBot="1">
      <c r="A10" s="241"/>
      <c r="B10" s="103" t="s">
        <v>530</v>
      </c>
      <c r="C10" s="239">
        <v>0</v>
      </c>
      <c r="D10" s="239">
        <v>0</v>
      </c>
      <c r="E10" s="239">
        <v>0</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0.6</v>
      </c>
      <c r="D12" s="102">
        <v>0.6</v>
      </c>
      <c r="E12" s="102">
        <v>0.6</v>
      </c>
      <c r="F12" s="236" t="s">
        <v>455</v>
      </c>
      <c r="G12" s="236"/>
      <c r="H12" s="101" t="s">
        <v>455</v>
      </c>
      <c r="I12" s="236" t="s">
        <v>455</v>
      </c>
      <c r="J12" s="236"/>
    </row>
    <row r="13" spans="1:10" ht="27" customHeight="1" thickBot="1">
      <c r="A13" s="241"/>
      <c r="B13" s="101" t="s">
        <v>568</v>
      </c>
      <c r="C13" s="102">
        <v>0</v>
      </c>
      <c r="D13" s="102">
        <v>0</v>
      </c>
      <c r="E13" s="102">
        <v>0</v>
      </c>
      <c r="F13" s="236" t="s">
        <v>455</v>
      </c>
      <c r="G13" s="236"/>
      <c r="H13" s="101" t="s">
        <v>455</v>
      </c>
      <c r="I13" s="236" t="s">
        <v>455</v>
      </c>
      <c r="J13" s="236"/>
    </row>
    <row r="14" spans="1:10" ht="15" customHeight="1" thickBot="1">
      <c r="A14" s="247" t="s">
        <v>569</v>
      </c>
      <c r="B14" s="247"/>
      <c r="C14" s="247"/>
      <c r="D14" s="247"/>
      <c r="E14" s="247"/>
      <c r="F14" s="247"/>
      <c r="G14" s="248" t="s">
        <v>570</v>
      </c>
      <c r="H14" s="248"/>
      <c r="I14" s="248"/>
      <c r="J14" s="248"/>
    </row>
    <row r="15" spans="1:10" ht="96.75" customHeight="1" thickBot="1">
      <c r="A15" s="100" t="s">
        <v>571</v>
      </c>
      <c r="B15" s="249" t="s">
        <v>723</v>
      </c>
      <c r="C15" s="250"/>
      <c r="D15" s="243"/>
      <c r="E15" s="243"/>
      <c r="F15" s="244"/>
      <c r="G15" s="242" t="s">
        <v>723</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548</v>
      </c>
      <c r="C19" s="98" t="s">
        <v>722</v>
      </c>
      <c r="D19" s="97" t="s">
        <v>574</v>
      </c>
      <c r="E19" s="126">
        <v>0</v>
      </c>
      <c r="F19" s="150" t="s">
        <v>603</v>
      </c>
      <c r="G19" s="149">
        <v>0</v>
      </c>
      <c r="H19" s="94">
        <v>10</v>
      </c>
      <c r="I19" s="94">
        <v>10</v>
      </c>
      <c r="J19" s="74" t="s">
        <v>596</v>
      </c>
    </row>
    <row r="20" spans="1:10" ht="15" thickBot="1">
      <c r="A20" s="279"/>
      <c r="B20" s="91" t="s">
        <v>549</v>
      </c>
      <c r="C20" s="79" t="s">
        <v>721</v>
      </c>
      <c r="D20" s="97" t="s">
        <v>574</v>
      </c>
      <c r="E20" s="125">
        <v>100</v>
      </c>
      <c r="F20" s="82" t="s">
        <v>603</v>
      </c>
      <c r="G20" s="107">
        <v>100</v>
      </c>
      <c r="H20" s="81">
        <v>20</v>
      </c>
      <c r="I20" s="81">
        <v>20</v>
      </c>
      <c r="J20" s="74" t="s">
        <v>596</v>
      </c>
    </row>
    <row r="21" spans="1:10" ht="15" thickBot="1">
      <c r="A21" s="280"/>
      <c r="B21" s="91" t="s">
        <v>550</v>
      </c>
      <c r="C21" s="90" t="s">
        <v>720</v>
      </c>
      <c r="D21" s="97" t="s">
        <v>574</v>
      </c>
      <c r="E21" s="89">
        <v>0.6</v>
      </c>
      <c r="F21" s="88" t="s">
        <v>632</v>
      </c>
      <c r="G21" s="148">
        <v>0.6</v>
      </c>
      <c r="H21" s="86">
        <v>20</v>
      </c>
      <c r="I21" s="86">
        <v>20</v>
      </c>
      <c r="J21" s="74" t="s">
        <v>596</v>
      </c>
    </row>
    <row r="22" spans="1:10" ht="48.75" customHeight="1" thickBot="1">
      <c r="A22" s="80" t="s">
        <v>602</v>
      </c>
      <c r="B22" s="85" t="s">
        <v>553</v>
      </c>
      <c r="C22" s="79" t="s">
        <v>719</v>
      </c>
      <c r="D22" s="97" t="s">
        <v>574</v>
      </c>
      <c r="E22" s="84" t="s">
        <v>643</v>
      </c>
      <c r="F22" s="82" t="s">
        <v>591</v>
      </c>
      <c r="G22" s="80" t="s">
        <v>597</v>
      </c>
      <c r="H22" s="81">
        <v>30</v>
      </c>
      <c r="I22" s="81">
        <v>30</v>
      </c>
      <c r="J22" s="74" t="s">
        <v>596</v>
      </c>
    </row>
    <row r="23" spans="1:10" ht="22.5" customHeight="1" thickBot="1">
      <c r="A23" s="80" t="s">
        <v>555</v>
      </c>
      <c r="B23" s="80" t="s">
        <v>556</v>
      </c>
      <c r="C23" s="79" t="s">
        <v>718</v>
      </c>
      <c r="D23" s="80"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100</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9" right="0.16" top="0.74803149606299213" bottom="0.74803149606299213" header="0.31496062992125984" footer="0.31496062992125984"/>
  <pageSetup paperSize="9" scale="60" orientation="portrait" horizontalDpi="0" verticalDpi="0" r:id="rId1"/>
</worksheet>
</file>

<file path=xl/worksheets/sheet29.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A4" sqref="A1:XFD1048576"/>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731</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4.9000000000000004</v>
      </c>
      <c r="D9" s="102">
        <v>4.9000000000000004</v>
      </c>
      <c r="E9" s="102">
        <v>0.05</v>
      </c>
      <c r="F9" s="245">
        <v>10</v>
      </c>
      <c r="G9" s="245"/>
      <c r="H9" s="104">
        <v>1.09E-2</v>
      </c>
      <c r="I9" s="246">
        <v>1.0900000000000001</v>
      </c>
      <c r="J9" s="246"/>
    </row>
    <row r="10" spans="1:10" ht="15" customHeight="1" thickBot="1">
      <c r="A10" s="241"/>
      <c r="B10" s="103" t="s">
        <v>530</v>
      </c>
      <c r="C10" s="239">
        <v>0</v>
      </c>
      <c r="D10" s="239">
        <v>0</v>
      </c>
      <c r="E10" s="239">
        <v>0</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4.9000000000000004</v>
      </c>
      <c r="D12" s="102">
        <v>4.9000000000000004</v>
      </c>
      <c r="E12" s="153">
        <v>0.05</v>
      </c>
      <c r="F12" s="316" t="s">
        <v>455</v>
      </c>
      <c r="G12" s="317"/>
      <c r="H12" s="101" t="s">
        <v>455</v>
      </c>
      <c r="I12" s="236" t="s">
        <v>455</v>
      </c>
      <c r="J12" s="236"/>
    </row>
    <row r="13" spans="1:10" ht="27" customHeight="1" thickBot="1">
      <c r="A13" s="241"/>
      <c r="B13" s="101" t="s">
        <v>568</v>
      </c>
      <c r="C13" s="102">
        <v>0</v>
      </c>
      <c r="D13" s="152">
        <v>0</v>
      </c>
      <c r="E13" s="151">
        <v>0</v>
      </c>
      <c r="F13" s="318" t="s">
        <v>455</v>
      </c>
      <c r="G13" s="319"/>
      <c r="H13" s="101" t="s">
        <v>455</v>
      </c>
      <c r="I13" s="236" t="s">
        <v>455</v>
      </c>
      <c r="J13" s="236"/>
    </row>
    <row r="14" spans="1:10" ht="15" customHeight="1" thickBot="1">
      <c r="A14" s="247" t="s">
        <v>569</v>
      </c>
      <c r="B14" s="247"/>
      <c r="C14" s="247"/>
      <c r="D14" s="247"/>
      <c r="E14" s="247"/>
      <c r="F14" s="247"/>
      <c r="G14" s="248" t="s">
        <v>570</v>
      </c>
      <c r="H14" s="248"/>
      <c r="I14" s="248"/>
      <c r="J14" s="248"/>
    </row>
    <row r="15" spans="1:10" ht="96.75" customHeight="1" thickBot="1">
      <c r="A15" s="100" t="s">
        <v>571</v>
      </c>
      <c r="B15" s="249" t="s">
        <v>730</v>
      </c>
      <c r="C15" s="250"/>
      <c r="D15" s="243"/>
      <c r="E15" s="243"/>
      <c r="F15" s="244"/>
      <c r="G15" s="242" t="s">
        <v>730</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546</v>
      </c>
      <c r="C19" s="98" t="s">
        <v>729</v>
      </c>
      <c r="D19" s="97" t="s">
        <v>551</v>
      </c>
      <c r="E19" s="126">
        <v>5</v>
      </c>
      <c r="F19" s="150" t="s">
        <v>728</v>
      </c>
      <c r="G19" s="149">
        <v>5</v>
      </c>
      <c r="H19" s="94">
        <v>20</v>
      </c>
      <c r="I19" s="94">
        <v>20</v>
      </c>
      <c r="J19" s="74" t="s">
        <v>596</v>
      </c>
    </row>
    <row r="20" spans="1:10" ht="15" thickBot="1">
      <c r="A20" s="279"/>
      <c r="B20" s="91" t="s">
        <v>549</v>
      </c>
      <c r="C20" s="79" t="s">
        <v>721</v>
      </c>
      <c r="D20" s="97" t="s">
        <v>574</v>
      </c>
      <c r="E20" s="125">
        <v>100</v>
      </c>
      <c r="F20" s="82" t="s">
        <v>603</v>
      </c>
      <c r="G20" s="107">
        <v>100</v>
      </c>
      <c r="H20" s="81">
        <v>20</v>
      </c>
      <c r="I20" s="81">
        <v>20</v>
      </c>
      <c r="J20" s="74" t="s">
        <v>596</v>
      </c>
    </row>
    <row r="21" spans="1:10" ht="15" thickBot="1">
      <c r="A21" s="280"/>
      <c r="B21" s="91" t="s">
        <v>550</v>
      </c>
      <c r="C21" s="90" t="s">
        <v>694</v>
      </c>
      <c r="D21" s="97" t="s">
        <v>574</v>
      </c>
      <c r="E21" s="89">
        <v>4.9000000000000004</v>
      </c>
      <c r="F21" s="88" t="s">
        <v>632</v>
      </c>
      <c r="G21" s="148">
        <v>0.05</v>
      </c>
      <c r="H21" s="86">
        <v>10</v>
      </c>
      <c r="I21" s="86">
        <v>1.0900000000000001</v>
      </c>
      <c r="J21" s="74" t="s">
        <v>596</v>
      </c>
    </row>
    <row r="22" spans="1:10" ht="48.75" customHeight="1" thickBot="1">
      <c r="A22" s="80" t="s">
        <v>602</v>
      </c>
      <c r="B22" s="85" t="s">
        <v>553</v>
      </c>
      <c r="C22" s="79" t="s">
        <v>727</v>
      </c>
      <c r="D22" s="97" t="s">
        <v>574</v>
      </c>
      <c r="E22" s="84" t="s">
        <v>643</v>
      </c>
      <c r="F22" s="82" t="s">
        <v>591</v>
      </c>
      <c r="G22" s="80" t="s">
        <v>597</v>
      </c>
      <c r="H22" s="81">
        <v>30</v>
      </c>
      <c r="I22" s="81">
        <v>30</v>
      </c>
      <c r="J22" s="74" t="s">
        <v>596</v>
      </c>
    </row>
    <row r="23" spans="1:10" ht="22.5" customHeight="1" thickBot="1">
      <c r="A23" s="80" t="s">
        <v>555</v>
      </c>
      <c r="B23" s="80" t="s">
        <v>556</v>
      </c>
      <c r="C23" s="79" t="s">
        <v>726</v>
      </c>
      <c r="D23" s="80"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82.18</v>
      </c>
      <c r="J25" s="71" t="s">
        <v>725</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7" right="0.16" top="0.74803149606299213" bottom="0.74803149606299213" header="0.31496062992125984" footer="0.31496062992125984"/>
  <pageSetup paperSize="9" scale="61" orientation="portrait" horizontalDpi="0" verticalDpi="0" r:id="rId1"/>
</worksheet>
</file>

<file path=xl/worksheets/sheet3.xml><?xml version="1.0" encoding="utf-8"?>
<worksheet xmlns="http://schemas.openxmlformats.org/spreadsheetml/2006/main" xmlns:r="http://schemas.openxmlformats.org/officeDocument/2006/relationships">
  <sheetPr>
    <outlinePr summaryBelow="0"/>
    <pageSetUpPr fitToPage="1"/>
  </sheetPr>
  <dimension ref="A1:J34"/>
  <sheetViews>
    <sheetView workbookViewId="0">
      <pane xSplit="4" ySplit="9" topLeftCell="E10" activePane="bottomRight" state="frozen"/>
      <selection pane="topRight"/>
      <selection pane="bottomLeft"/>
      <selection pane="bottomRight" activeCell="M22" sqref="M22"/>
    </sheetView>
  </sheetViews>
  <sheetFormatPr defaultRowHeight="13.5"/>
  <cols>
    <col min="1" max="3" width="3.25" customWidth="1"/>
    <col min="4" max="4" width="32.75" customWidth="1"/>
    <col min="5" max="10" width="18.75" customWidth="1"/>
  </cols>
  <sheetData>
    <row r="1" spans="1:10" ht="27">
      <c r="F1" s="1" t="s">
        <v>178</v>
      </c>
    </row>
    <row r="2" spans="1:10" ht="14.25">
      <c r="J2" s="2" t="s">
        <v>179</v>
      </c>
    </row>
    <row r="3" spans="1:10" ht="14.25">
      <c r="A3" s="2" t="s">
        <v>2</v>
      </c>
      <c r="J3" s="2" t="s">
        <v>3</v>
      </c>
    </row>
    <row r="4" spans="1:10" ht="19.5" customHeight="1">
      <c r="A4" s="156" t="s">
        <v>6</v>
      </c>
      <c r="B4" s="156"/>
      <c r="C4" s="156"/>
      <c r="D4" s="156"/>
      <c r="E4" s="158" t="s">
        <v>99</v>
      </c>
      <c r="F4" s="158" t="s">
        <v>180</v>
      </c>
      <c r="G4" s="158" t="s">
        <v>181</v>
      </c>
      <c r="H4" s="158" t="s">
        <v>182</v>
      </c>
      <c r="I4" s="158" t="s">
        <v>183</v>
      </c>
      <c r="J4" s="158" t="s">
        <v>184</v>
      </c>
    </row>
    <row r="5" spans="1:10" ht="19.5" customHeight="1">
      <c r="A5" s="158" t="s">
        <v>121</v>
      </c>
      <c r="B5" s="158"/>
      <c r="C5" s="158"/>
      <c r="D5" s="156" t="s">
        <v>122</v>
      </c>
      <c r="E5" s="158"/>
      <c r="F5" s="158"/>
      <c r="G5" s="158"/>
      <c r="H5" s="158"/>
      <c r="I5" s="158"/>
      <c r="J5" s="158"/>
    </row>
    <row r="6" spans="1:10" ht="19.5" customHeight="1">
      <c r="A6" s="158"/>
      <c r="B6" s="158"/>
      <c r="C6" s="158"/>
      <c r="D6" s="156"/>
      <c r="E6" s="158"/>
      <c r="F6" s="158"/>
      <c r="G6" s="158"/>
      <c r="H6" s="158"/>
      <c r="I6" s="158"/>
      <c r="J6" s="158"/>
    </row>
    <row r="7" spans="1:10" ht="19.5" customHeight="1">
      <c r="A7" s="158"/>
      <c r="B7" s="158"/>
      <c r="C7" s="158"/>
      <c r="D7" s="156"/>
      <c r="E7" s="158"/>
      <c r="F7" s="158"/>
      <c r="G7" s="158"/>
      <c r="H7" s="158"/>
      <c r="I7" s="158"/>
      <c r="J7" s="158"/>
    </row>
    <row r="8" spans="1:10" ht="19.5" customHeight="1">
      <c r="A8" s="156" t="s">
        <v>125</v>
      </c>
      <c r="B8" s="156" t="s">
        <v>126</v>
      </c>
      <c r="C8" s="156" t="s">
        <v>127</v>
      </c>
      <c r="D8" s="4" t="s">
        <v>10</v>
      </c>
      <c r="E8" s="9" t="s">
        <v>11</v>
      </c>
      <c r="F8" s="9" t="s">
        <v>12</v>
      </c>
      <c r="G8" s="9" t="s">
        <v>20</v>
      </c>
      <c r="H8" s="9" t="s">
        <v>24</v>
      </c>
      <c r="I8" s="9" t="s">
        <v>28</v>
      </c>
      <c r="J8" s="9" t="s">
        <v>32</v>
      </c>
    </row>
    <row r="9" spans="1:10" ht="19.5" customHeight="1">
      <c r="A9" s="156"/>
      <c r="B9" s="156"/>
      <c r="C9" s="156"/>
      <c r="D9" s="4" t="s">
        <v>128</v>
      </c>
      <c r="E9" s="5">
        <v>235994163.37</v>
      </c>
      <c r="F9" s="5">
        <v>212229413.59</v>
      </c>
      <c r="G9" s="5">
        <v>23764749.780000001</v>
      </c>
      <c r="H9" s="5">
        <v>0</v>
      </c>
      <c r="I9" s="5">
        <v>0</v>
      </c>
      <c r="J9" s="5">
        <v>0</v>
      </c>
    </row>
    <row r="10" spans="1:10" ht="19.5" customHeight="1">
      <c r="A10" s="157" t="s">
        <v>129</v>
      </c>
      <c r="B10" s="157"/>
      <c r="C10" s="157"/>
      <c r="D10" s="10" t="s">
        <v>130</v>
      </c>
      <c r="E10" s="5">
        <v>195870850.87</v>
      </c>
      <c r="F10" s="5">
        <v>174100093.09</v>
      </c>
      <c r="G10" s="5">
        <v>21770757.780000001</v>
      </c>
      <c r="H10" s="5">
        <v>0</v>
      </c>
      <c r="I10" s="5">
        <v>0</v>
      </c>
      <c r="J10" s="5">
        <v>0</v>
      </c>
    </row>
    <row r="11" spans="1:10" ht="19.5" customHeight="1">
      <c r="A11" s="157" t="s">
        <v>131</v>
      </c>
      <c r="B11" s="157"/>
      <c r="C11" s="157"/>
      <c r="D11" s="10" t="s">
        <v>132</v>
      </c>
      <c r="E11" s="5">
        <v>195870850.87</v>
      </c>
      <c r="F11" s="5">
        <v>174100093.09</v>
      </c>
      <c r="G11" s="5">
        <v>21770757.780000001</v>
      </c>
      <c r="H11" s="5">
        <v>0</v>
      </c>
      <c r="I11" s="5">
        <v>0</v>
      </c>
      <c r="J11" s="5">
        <v>0</v>
      </c>
    </row>
    <row r="12" spans="1:10" ht="19.5" customHeight="1">
      <c r="A12" s="157" t="s">
        <v>133</v>
      </c>
      <c r="B12" s="157"/>
      <c r="C12" s="157"/>
      <c r="D12" s="10" t="s">
        <v>134</v>
      </c>
      <c r="E12" s="5">
        <v>174100093.09</v>
      </c>
      <c r="F12" s="5">
        <v>174100093.09</v>
      </c>
      <c r="G12" s="5">
        <v>0</v>
      </c>
      <c r="H12" s="5">
        <v>0</v>
      </c>
      <c r="I12" s="5">
        <v>0</v>
      </c>
      <c r="J12" s="5">
        <v>0</v>
      </c>
    </row>
    <row r="13" spans="1:10" ht="19.5" customHeight="1">
      <c r="A13" s="157" t="s">
        <v>135</v>
      </c>
      <c r="B13" s="157"/>
      <c r="C13" s="157"/>
      <c r="D13" s="10" t="s">
        <v>136</v>
      </c>
      <c r="E13" s="5">
        <v>305700</v>
      </c>
      <c r="F13" s="5">
        <v>0</v>
      </c>
      <c r="G13" s="5">
        <v>305700</v>
      </c>
      <c r="H13" s="5">
        <v>0</v>
      </c>
      <c r="I13" s="5">
        <v>0</v>
      </c>
      <c r="J13" s="5">
        <v>0</v>
      </c>
    </row>
    <row r="14" spans="1:10" ht="19.5" customHeight="1">
      <c r="A14" s="157" t="s">
        <v>137</v>
      </c>
      <c r="B14" s="157"/>
      <c r="C14" s="157"/>
      <c r="D14" s="10" t="s">
        <v>138</v>
      </c>
      <c r="E14" s="5">
        <v>20829568.780000001</v>
      </c>
      <c r="F14" s="5">
        <v>0</v>
      </c>
      <c r="G14" s="5">
        <v>20829568.780000001</v>
      </c>
      <c r="H14" s="5">
        <v>0</v>
      </c>
      <c r="I14" s="5">
        <v>0</v>
      </c>
      <c r="J14" s="5">
        <v>0</v>
      </c>
    </row>
    <row r="15" spans="1:10" ht="19.5" customHeight="1">
      <c r="A15" s="157" t="s">
        <v>139</v>
      </c>
      <c r="B15" s="157"/>
      <c r="C15" s="157"/>
      <c r="D15" s="10" t="s">
        <v>140</v>
      </c>
      <c r="E15" s="5">
        <v>635489</v>
      </c>
      <c r="F15" s="5">
        <v>0</v>
      </c>
      <c r="G15" s="5">
        <v>635489</v>
      </c>
      <c r="H15" s="5">
        <v>0</v>
      </c>
      <c r="I15" s="5">
        <v>0</v>
      </c>
      <c r="J15" s="5">
        <v>0</v>
      </c>
    </row>
    <row r="16" spans="1:10" ht="19.5" customHeight="1">
      <c r="A16" s="157" t="s">
        <v>141</v>
      </c>
      <c r="B16" s="157"/>
      <c r="C16" s="157"/>
      <c r="D16" s="10" t="s">
        <v>142</v>
      </c>
      <c r="E16" s="5">
        <v>18315964.25</v>
      </c>
      <c r="F16" s="5">
        <v>18171972.25</v>
      </c>
      <c r="G16" s="5">
        <v>143992</v>
      </c>
      <c r="H16" s="5">
        <v>0</v>
      </c>
      <c r="I16" s="5">
        <v>0</v>
      </c>
      <c r="J16" s="5">
        <v>0</v>
      </c>
    </row>
    <row r="17" spans="1:10" ht="19.5" customHeight="1">
      <c r="A17" s="157" t="s">
        <v>143</v>
      </c>
      <c r="B17" s="157"/>
      <c r="C17" s="157"/>
      <c r="D17" s="10" t="s">
        <v>144</v>
      </c>
      <c r="E17" s="5">
        <v>18171972.25</v>
      </c>
      <c r="F17" s="5">
        <v>18171972.25</v>
      </c>
      <c r="G17" s="5">
        <v>0</v>
      </c>
      <c r="H17" s="5">
        <v>0</v>
      </c>
      <c r="I17" s="5">
        <v>0</v>
      </c>
      <c r="J17" s="5">
        <v>0</v>
      </c>
    </row>
    <row r="18" spans="1:10" ht="19.5" customHeight="1">
      <c r="A18" s="157" t="s">
        <v>145</v>
      </c>
      <c r="B18" s="157"/>
      <c r="C18" s="157"/>
      <c r="D18" s="10" t="s">
        <v>146</v>
      </c>
      <c r="E18" s="5">
        <v>5404225</v>
      </c>
      <c r="F18" s="5">
        <v>5404225</v>
      </c>
      <c r="G18" s="5">
        <v>0</v>
      </c>
      <c r="H18" s="5">
        <v>0</v>
      </c>
      <c r="I18" s="5">
        <v>0</v>
      </c>
      <c r="J18" s="5">
        <v>0</v>
      </c>
    </row>
    <row r="19" spans="1:10" ht="19.5" customHeight="1">
      <c r="A19" s="157" t="s">
        <v>147</v>
      </c>
      <c r="B19" s="157"/>
      <c r="C19" s="157"/>
      <c r="D19" s="10" t="s">
        <v>148</v>
      </c>
      <c r="E19" s="5">
        <v>10531400.050000001</v>
      </c>
      <c r="F19" s="5">
        <v>10531400.050000001</v>
      </c>
      <c r="G19" s="5">
        <v>0</v>
      </c>
      <c r="H19" s="5">
        <v>0</v>
      </c>
      <c r="I19" s="5">
        <v>0</v>
      </c>
      <c r="J19" s="5">
        <v>0</v>
      </c>
    </row>
    <row r="20" spans="1:10" ht="19.5" customHeight="1">
      <c r="A20" s="157" t="s">
        <v>149</v>
      </c>
      <c r="B20" s="157"/>
      <c r="C20" s="157"/>
      <c r="D20" s="10" t="s">
        <v>150</v>
      </c>
      <c r="E20" s="5">
        <v>2236347.2000000002</v>
      </c>
      <c r="F20" s="5">
        <v>2236347.2000000002</v>
      </c>
      <c r="G20" s="5">
        <v>0</v>
      </c>
      <c r="H20" s="5">
        <v>0</v>
      </c>
      <c r="I20" s="5">
        <v>0</v>
      </c>
      <c r="J20" s="5">
        <v>0</v>
      </c>
    </row>
    <row r="21" spans="1:10" ht="19.5" customHeight="1">
      <c r="A21" s="157" t="s">
        <v>151</v>
      </c>
      <c r="B21" s="157"/>
      <c r="C21" s="157"/>
      <c r="D21" s="10" t="s">
        <v>152</v>
      </c>
      <c r="E21" s="5">
        <v>143992</v>
      </c>
      <c r="F21" s="5">
        <v>0</v>
      </c>
      <c r="G21" s="5">
        <v>143992</v>
      </c>
      <c r="H21" s="5">
        <v>0</v>
      </c>
      <c r="I21" s="5">
        <v>0</v>
      </c>
      <c r="J21" s="5">
        <v>0</v>
      </c>
    </row>
    <row r="22" spans="1:10" ht="19.5" customHeight="1">
      <c r="A22" s="157" t="s">
        <v>153</v>
      </c>
      <c r="B22" s="157"/>
      <c r="C22" s="157"/>
      <c r="D22" s="10" t="s">
        <v>154</v>
      </c>
      <c r="E22" s="5">
        <v>143992</v>
      </c>
      <c r="F22" s="5">
        <v>0</v>
      </c>
      <c r="G22" s="5">
        <v>143992</v>
      </c>
      <c r="H22" s="5">
        <v>0</v>
      </c>
      <c r="I22" s="5">
        <v>0</v>
      </c>
      <c r="J22" s="5">
        <v>0</v>
      </c>
    </row>
    <row r="23" spans="1:10" ht="19.5" customHeight="1">
      <c r="A23" s="157" t="s">
        <v>155</v>
      </c>
      <c r="B23" s="157"/>
      <c r="C23" s="157"/>
      <c r="D23" s="10" t="s">
        <v>156</v>
      </c>
      <c r="E23" s="5">
        <v>9668827.25</v>
      </c>
      <c r="F23" s="5">
        <v>9668827.25</v>
      </c>
      <c r="G23" s="5">
        <v>0</v>
      </c>
      <c r="H23" s="5">
        <v>0</v>
      </c>
      <c r="I23" s="5">
        <v>0</v>
      </c>
      <c r="J23" s="5">
        <v>0</v>
      </c>
    </row>
    <row r="24" spans="1:10" ht="19.5" customHeight="1">
      <c r="A24" s="157" t="s">
        <v>157</v>
      </c>
      <c r="B24" s="157"/>
      <c r="C24" s="157"/>
      <c r="D24" s="10" t="s">
        <v>158</v>
      </c>
      <c r="E24" s="5">
        <v>9668827.25</v>
      </c>
      <c r="F24" s="5">
        <v>9668827.25</v>
      </c>
      <c r="G24" s="5">
        <v>0</v>
      </c>
      <c r="H24" s="5">
        <v>0</v>
      </c>
      <c r="I24" s="5">
        <v>0</v>
      </c>
      <c r="J24" s="5">
        <v>0</v>
      </c>
    </row>
    <row r="25" spans="1:10" ht="19.5" customHeight="1">
      <c r="A25" s="157" t="s">
        <v>159</v>
      </c>
      <c r="B25" s="157"/>
      <c r="C25" s="157"/>
      <c r="D25" s="10" t="s">
        <v>160</v>
      </c>
      <c r="E25" s="5">
        <v>5295093.0199999996</v>
      </c>
      <c r="F25" s="5">
        <v>5295093.0199999996</v>
      </c>
      <c r="G25" s="5">
        <v>0</v>
      </c>
      <c r="H25" s="5">
        <v>0</v>
      </c>
      <c r="I25" s="5">
        <v>0</v>
      </c>
      <c r="J25" s="5">
        <v>0</v>
      </c>
    </row>
    <row r="26" spans="1:10" ht="19.5" customHeight="1">
      <c r="A26" s="157" t="s">
        <v>161</v>
      </c>
      <c r="B26" s="157"/>
      <c r="C26" s="157"/>
      <c r="D26" s="10" t="s">
        <v>162</v>
      </c>
      <c r="E26" s="5">
        <v>4245990.04</v>
      </c>
      <c r="F26" s="5">
        <v>4245990.04</v>
      </c>
      <c r="G26" s="5">
        <v>0</v>
      </c>
      <c r="H26" s="5">
        <v>0</v>
      </c>
      <c r="I26" s="5">
        <v>0</v>
      </c>
      <c r="J26" s="5">
        <v>0</v>
      </c>
    </row>
    <row r="27" spans="1:10" ht="19.5" customHeight="1">
      <c r="A27" s="157" t="s">
        <v>163</v>
      </c>
      <c r="B27" s="157"/>
      <c r="C27" s="157"/>
      <c r="D27" s="10" t="s">
        <v>164</v>
      </c>
      <c r="E27" s="5">
        <v>127744.19</v>
      </c>
      <c r="F27" s="5">
        <v>127744.19</v>
      </c>
      <c r="G27" s="5">
        <v>0</v>
      </c>
      <c r="H27" s="5">
        <v>0</v>
      </c>
      <c r="I27" s="5">
        <v>0</v>
      </c>
      <c r="J27" s="5">
        <v>0</v>
      </c>
    </row>
    <row r="28" spans="1:10" ht="19.5" customHeight="1">
      <c r="A28" s="157" t="s">
        <v>165</v>
      </c>
      <c r="B28" s="157"/>
      <c r="C28" s="157"/>
      <c r="D28" s="10" t="s">
        <v>166</v>
      </c>
      <c r="E28" s="5">
        <v>1850000</v>
      </c>
      <c r="F28" s="5">
        <v>0</v>
      </c>
      <c r="G28" s="5">
        <v>1850000</v>
      </c>
      <c r="H28" s="5">
        <v>0</v>
      </c>
      <c r="I28" s="5">
        <v>0</v>
      </c>
      <c r="J28" s="5">
        <v>0</v>
      </c>
    </row>
    <row r="29" spans="1:10" ht="19.5" customHeight="1">
      <c r="A29" s="157" t="s">
        <v>167</v>
      </c>
      <c r="B29" s="157"/>
      <c r="C29" s="157"/>
      <c r="D29" s="10" t="s">
        <v>168</v>
      </c>
      <c r="E29" s="5">
        <v>1850000</v>
      </c>
      <c r="F29" s="5">
        <v>0</v>
      </c>
      <c r="G29" s="5">
        <v>1850000</v>
      </c>
      <c r="H29" s="5">
        <v>0</v>
      </c>
      <c r="I29" s="5">
        <v>0</v>
      </c>
      <c r="J29" s="5">
        <v>0</v>
      </c>
    </row>
    <row r="30" spans="1:10" ht="19.5" customHeight="1">
      <c r="A30" s="157" t="s">
        <v>169</v>
      </c>
      <c r="B30" s="157"/>
      <c r="C30" s="157"/>
      <c r="D30" s="10" t="s">
        <v>170</v>
      </c>
      <c r="E30" s="5">
        <v>1850000</v>
      </c>
      <c r="F30" s="5">
        <v>0</v>
      </c>
      <c r="G30" s="5">
        <v>1850000</v>
      </c>
      <c r="H30" s="5">
        <v>0</v>
      </c>
      <c r="I30" s="5">
        <v>0</v>
      </c>
      <c r="J30" s="5">
        <v>0</v>
      </c>
    </row>
    <row r="31" spans="1:10" ht="19.5" customHeight="1">
      <c r="A31" s="157" t="s">
        <v>171</v>
      </c>
      <c r="B31" s="157"/>
      <c r="C31" s="157"/>
      <c r="D31" s="10" t="s">
        <v>172</v>
      </c>
      <c r="E31" s="5">
        <v>10288521</v>
      </c>
      <c r="F31" s="5">
        <v>10288521</v>
      </c>
      <c r="G31" s="5">
        <v>0</v>
      </c>
      <c r="H31" s="5">
        <v>0</v>
      </c>
      <c r="I31" s="5">
        <v>0</v>
      </c>
      <c r="J31" s="5">
        <v>0</v>
      </c>
    </row>
    <row r="32" spans="1:10" ht="19.5" customHeight="1">
      <c r="A32" s="157" t="s">
        <v>173</v>
      </c>
      <c r="B32" s="157"/>
      <c r="C32" s="157"/>
      <c r="D32" s="10" t="s">
        <v>174</v>
      </c>
      <c r="E32" s="5">
        <v>10288521</v>
      </c>
      <c r="F32" s="5">
        <v>10288521</v>
      </c>
      <c r="G32" s="5">
        <v>0</v>
      </c>
      <c r="H32" s="5">
        <v>0</v>
      </c>
      <c r="I32" s="5">
        <v>0</v>
      </c>
      <c r="J32" s="5">
        <v>0</v>
      </c>
    </row>
    <row r="33" spans="1:10" ht="19.5" customHeight="1">
      <c r="A33" s="157" t="s">
        <v>175</v>
      </c>
      <c r="B33" s="157"/>
      <c r="C33" s="157"/>
      <c r="D33" s="10" t="s">
        <v>176</v>
      </c>
      <c r="E33" s="5">
        <v>10288521</v>
      </c>
      <c r="F33" s="5">
        <v>10288521</v>
      </c>
      <c r="G33" s="5">
        <v>0</v>
      </c>
      <c r="H33" s="5">
        <v>0</v>
      </c>
      <c r="I33" s="5">
        <v>0</v>
      </c>
      <c r="J33" s="5">
        <v>0</v>
      </c>
    </row>
    <row r="34" spans="1:10" ht="19.5" customHeight="1">
      <c r="A34" s="157" t="s">
        <v>185</v>
      </c>
      <c r="B34" s="157"/>
      <c r="C34" s="157"/>
      <c r="D34" s="157"/>
      <c r="E34" s="157"/>
      <c r="F34" s="157"/>
      <c r="G34" s="157"/>
      <c r="H34" s="157"/>
      <c r="I34" s="157"/>
      <c r="J34" s="157"/>
    </row>
  </sheetData>
  <mergeCells count="37">
    <mergeCell ref="A30:C30"/>
    <mergeCell ref="A31:C31"/>
    <mergeCell ref="A32:C32"/>
    <mergeCell ref="A33:C33"/>
    <mergeCell ref="A25:C25"/>
    <mergeCell ref="A26:C26"/>
    <mergeCell ref="A27:C27"/>
    <mergeCell ref="A28:C28"/>
    <mergeCell ref="A29:C2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9" type="noConversion"/>
  <pageMargins left="0.16" right="0.16" top="0.98425196850393704" bottom="0.98425196850393704" header="0.31496062992125984" footer="0.31496062992125984"/>
  <pageSetup paperSize="9" scale="66"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A4" sqref="A1:XFD1048576"/>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736</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1.6</v>
      </c>
      <c r="D9" s="102">
        <v>8.3000000000000007</v>
      </c>
      <c r="E9" s="102">
        <v>7.8</v>
      </c>
      <c r="F9" s="245">
        <v>10</v>
      </c>
      <c r="G9" s="245"/>
      <c r="H9" s="104">
        <f>E9/D9</f>
        <v>0.93975903614457823</v>
      </c>
      <c r="I9" s="246">
        <v>9.4</v>
      </c>
      <c r="J9" s="246"/>
    </row>
    <row r="10" spans="1:10" ht="15" customHeight="1" thickBot="1">
      <c r="A10" s="241"/>
      <c r="B10" s="103" t="s">
        <v>530</v>
      </c>
      <c r="C10" s="239">
        <v>0</v>
      </c>
      <c r="D10" s="239">
        <v>0</v>
      </c>
      <c r="E10" s="239">
        <v>0</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53">
        <v>0</v>
      </c>
      <c r="F12" s="316" t="s">
        <v>455</v>
      </c>
      <c r="G12" s="317"/>
      <c r="H12" s="101" t="s">
        <v>455</v>
      </c>
      <c r="I12" s="236" t="s">
        <v>455</v>
      </c>
      <c r="J12" s="236"/>
    </row>
    <row r="13" spans="1:10" ht="27" customHeight="1" thickBot="1">
      <c r="A13" s="241"/>
      <c r="B13" s="101" t="s">
        <v>568</v>
      </c>
      <c r="C13" s="102">
        <v>1.6</v>
      </c>
      <c r="D13" s="152">
        <v>8.3000000000000007</v>
      </c>
      <c r="E13" s="151">
        <v>7.8</v>
      </c>
      <c r="F13" s="318" t="s">
        <v>455</v>
      </c>
      <c r="G13" s="319"/>
      <c r="H13" s="101" t="s">
        <v>455</v>
      </c>
      <c r="I13" s="236" t="s">
        <v>455</v>
      </c>
      <c r="J13" s="236"/>
    </row>
    <row r="14" spans="1:10" ht="15" customHeight="1" thickBot="1">
      <c r="A14" s="247" t="s">
        <v>569</v>
      </c>
      <c r="B14" s="247"/>
      <c r="C14" s="247"/>
      <c r="D14" s="247"/>
      <c r="E14" s="247"/>
      <c r="F14" s="247"/>
      <c r="G14" s="248" t="s">
        <v>570</v>
      </c>
      <c r="H14" s="248"/>
      <c r="I14" s="248"/>
      <c r="J14" s="248"/>
    </row>
    <row r="15" spans="1:10" ht="96.75" customHeight="1" thickBot="1">
      <c r="A15" s="100" t="s">
        <v>571</v>
      </c>
      <c r="B15" s="249" t="s">
        <v>735</v>
      </c>
      <c r="C15" s="250"/>
      <c r="D15" s="243"/>
      <c r="E15" s="243"/>
      <c r="F15" s="244"/>
      <c r="G15" s="242" t="s">
        <v>735</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546</v>
      </c>
      <c r="C19" s="98" t="s">
        <v>734</v>
      </c>
      <c r="D19" s="97" t="s">
        <v>551</v>
      </c>
      <c r="E19" s="126">
        <v>10</v>
      </c>
      <c r="F19" s="150" t="s">
        <v>611</v>
      </c>
      <c r="G19" s="149">
        <v>10</v>
      </c>
      <c r="H19" s="94">
        <v>20</v>
      </c>
      <c r="I19" s="94">
        <v>20</v>
      </c>
      <c r="J19" s="74" t="s">
        <v>596</v>
      </c>
    </row>
    <row r="20" spans="1:10" ht="15" thickBot="1">
      <c r="A20" s="279"/>
      <c r="B20" s="91" t="s">
        <v>549</v>
      </c>
      <c r="C20" s="79" t="s">
        <v>721</v>
      </c>
      <c r="D20" s="97" t="s">
        <v>574</v>
      </c>
      <c r="E20" s="125">
        <v>100</v>
      </c>
      <c r="F20" s="82" t="s">
        <v>603</v>
      </c>
      <c r="G20" s="107">
        <v>100</v>
      </c>
      <c r="H20" s="81">
        <v>20</v>
      </c>
      <c r="I20" s="81">
        <v>20</v>
      </c>
      <c r="J20" s="74" t="s">
        <v>596</v>
      </c>
    </row>
    <row r="21" spans="1:10" ht="15" thickBot="1">
      <c r="A21" s="280"/>
      <c r="B21" s="91" t="s">
        <v>550</v>
      </c>
      <c r="C21" s="90" t="s">
        <v>694</v>
      </c>
      <c r="D21" s="97" t="s">
        <v>574</v>
      </c>
      <c r="E21" s="89">
        <v>8.3000000000000007</v>
      </c>
      <c r="F21" s="88" t="s">
        <v>632</v>
      </c>
      <c r="G21" s="148">
        <v>7.8</v>
      </c>
      <c r="H21" s="86">
        <v>10</v>
      </c>
      <c r="I21" s="86">
        <v>9.4</v>
      </c>
      <c r="J21" s="74" t="s">
        <v>596</v>
      </c>
    </row>
    <row r="22" spans="1:10" ht="48.75" customHeight="1" thickBot="1">
      <c r="A22" s="80" t="s">
        <v>602</v>
      </c>
      <c r="B22" s="85" t="s">
        <v>553</v>
      </c>
      <c r="C22" s="79" t="s">
        <v>733</v>
      </c>
      <c r="D22" s="97" t="s">
        <v>574</v>
      </c>
      <c r="E22" s="84" t="s">
        <v>643</v>
      </c>
      <c r="F22" s="82" t="s">
        <v>591</v>
      </c>
      <c r="G22" s="80" t="s">
        <v>597</v>
      </c>
      <c r="H22" s="81">
        <v>30</v>
      </c>
      <c r="I22" s="81">
        <v>30</v>
      </c>
      <c r="J22" s="74" t="s">
        <v>596</v>
      </c>
    </row>
    <row r="23" spans="1:10" ht="22.5" customHeight="1" thickBot="1">
      <c r="A23" s="80" t="s">
        <v>555</v>
      </c>
      <c r="B23" s="80" t="s">
        <v>556</v>
      </c>
      <c r="C23" s="79" t="s">
        <v>732</v>
      </c>
      <c r="D23" s="80"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98.8</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2" right="0.16" top="0.74803149606299213" bottom="0.74803149606299213" header="0.31496062992125984" footer="0.31496062992125984"/>
  <pageSetup paperSize="9" scale="60" orientation="portrait" horizontalDpi="0" verticalDpi="0" r:id="rId1"/>
</worksheet>
</file>

<file path=xl/worksheets/sheet31.xml><?xml version="1.0" encoding="utf-8"?>
<worksheet xmlns="http://schemas.openxmlformats.org/spreadsheetml/2006/main" xmlns:r="http://schemas.openxmlformats.org/officeDocument/2006/relationships">
  <sheetPr>
    <pageSetUpPr fitToPage="1"/>
  </sheetPr>
  <dimension ref="A1:J30"/>
  <sheetViews>
    <sheetView workbookViewId="0">
      <selection activeCell="L15" sqref="L15"/>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741</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6.65</v>
      </c>
      <c r="D9" s="102">
        <v>6.65</v>
      </c>
      <c r="E9" s="102">
        <v>6.65</v>
      </c>
      <c r="F9" s="245">
        <v>10</v>
      </c>
      <c r="G9" s="245"/>
      <c r="H9" s="104">
        <f>E9/D9</f>
        <v>1</v>
      </c>
      <c r="I9" s="246">
        <v>10</v>
      </c>
      <c r="J9" s="246"/>
    </row>
    <row r="10" spans="1:10" ht="15" customHeight="1" thickBot="1">
      <c r="A10" s="241"/>
      <c r="B10" s="103" t="s">
        <v>530</v>
      </c>
      <c r="C10" s="239">
        <v>0</v>
      </c>
      <c r="D10" s="239">
        <v>0</v>
      </c>
      <c r="E10" s="239">
        <v>0</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53">
        <v>0</v>
      </c>
      <c r="F12" s="316" t="s">
        <v>455</v>
      </c>
      <c r="G12" s="317"/>
      <c r="H12" s="101" t="s">
        <v>455</v>
      </c>
      <c r="I12" s="236" t="s">
        <v>455</v>
      </c>
      <c r="J12" s="236"/>
    </row>
    <row r="13" spans="1:10" ht="27" customHeight="1" thickBot="1">
      <c r="A13" s="241"/>
      <c r="B13" s="101" t="s">
        <v>568</v>
      </c>
      <c r="C13" s="102">
        <v>6.65</v>
      </c>
      <c r="D13" s="152">
        <v>6.65</v>
      </c>
      <c r="E13" s="151">
        <v>6.65</v>
      </c>
      <c r="F13" s="318" t="s">
        <v>455</v>
      </c>
      <c r="G13" s="319"/>
      <c r="H13" s="101" t="s">
        <v>455</v>
      </c>
      <c r="I13" s="236" t="s">
        <v>455</v>
      </c>
      <c r="J13" s="236"/>
    </row>
    <row r="14" spans="1:10" ht="15" customHeight="1" thickBot="1">
      <c r="A14" s="247" t="s">
        <v>569</v>
      </c>
      <c r="B14" s="247"/>
      <c r="C14" s="247"/>
      <c r="D14" s="247"/>
      <c r="E14" s="247"/>
      <c r="F14" s="247"/>
      <c r="G14" s="248" t="s">
        <v>570</v>
      </c>
      <c r="H14" s="248"/>
      <c r="I14" s="248"/>
      <c r="J14" s="248"/>
    </row>
    <row r="15" spans="1:10" ht="80.25" customHeight="1" thickBot="1">
      <c r="A15" s="100" t="s">
        <v>571</v>
      </c>
      <c r="B15" s="249" t="s">
        <v>740</v>
      </c>
      <c r="C15" s="250"/>
      <c r="D15" s="243"/>
      <c r="E15" s="243"/>
      <c r="F15" s="244"/>
      <c r="G15" s="242" t="s">
        <v>740</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548</v>
      </c>
      <c r="C19" s="98" t="s">
        <v>739</v>
      </c>
      <c r="D19" s="97" t="s">
        <v>551</v>
      </c>
      <c r="E19" s="126">
        <v>95</v>
      </c>
      <c r="F19" s="82" t="s">
        <v>603</v>
      </c>
      <c r="G19" s="149">
        <v>100</v>
      </c>
      <c r="H19" s="94">
        <v>20</v>
      </c>
      <c r="I19" s="94">
        <v>20</v>
      </c>
      <c r="J19" s="74" t="s">
        <v>596</v>
      </c>
    </row>
    <row r="20" spans="1:10" ht="15" thickBot="1">
      <c r="A20" s="279"/>
      <c r="B20" s="91" t="s">
        <v>549</v>
      </c>
      <c r="C20" s="79" t="s">
        <v>721</v>
      </c>
      <c r="D20" s="97" t="s">
        <v>574</v>
      </c>
      <c r="E20" s="125">
        <v>100</v>
      </c>
      <c r="F20" s="82" t="s">
        <v>603</v>
      </c>
      <c r="G20" s="107">
        <v>100</v>
      </c>
      <c r="H20" s="81">
        <v>20</v>
      </c>
      <c r="I20" s="81">
        <v>20</v>
      </c>
      <c r="J20" s="74" t="s">
        <v>596</v>
      </c>
    </row>
    <row r="21" spans="1:10" ht="15" thickBot="1">
      <c r="A21" s="280"/>
      <c r="B21" s="91" t="s">
        <v>550</v>
      </c>
      <c r="C21" s="90" t="s">
        <v>738</v>
      </c>
      <c r="D21" s="97" t="s">
        <v>574</v>
      </c>
      <c r="E21" s="89">
        <v>6.65</v>
      </c>
      <c r="F21" s="88" t="s">
        <v>632</v>
      </c>
      <c r="G21" s="148">
        <v>6.65</v>
      </c>
      <c r="H21" s="86">
        <v>10</v>
      </c>
      <c r="I21" s="86">
        <v>10</v>
      </c>
      <c r="J21" s="74" t="s">
        <v>596</v>
      </c>
    </row>
    <row r="22" spans="1:10" ht="48.75" customHeight="1" thickBot="1">
      <c r="A22" s="80" t="s">
        <v>602</v>
      </c>
      <c r="B22" s="85" t="s">
        <v>553</v>
      </c>
      <c r="C22" s="79" t="s">
        <v>737</v>
      </c>
      <c r="D22" s="97" t="s">
        <v>574</v>
      </c>
      <c r="E22" s="84" t="s">
        <v>643</v>
      </c>
      <c r="F22" s="82" t="s">
        <v>591</v>
      </c>
      <c r="G22" s="80" t="s">
        <v>597</v>
      </c>
      <c r="H22" s="81">
        <v>30</v>
      </c>
      <c r="I22" s="81">
        <v>30</v>
      </c>
      <c r="J22" s="74" t="s">
        <v>596</v>
      </c>
    </row>
    <row r="23" spans="1:10" ht="22.5" customHeight="1" thickBot="1">
      <c r="A23" s="80" t="s">
        <v>555</v>
      </c>
      <c r="B23" s="80" t="s">
        <v>556</v>
      </c>
      <c r="C23" s="79" t="s">
        <v>598</v>
      </c>
      <c r="D23" s="80"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100</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23" right="0.22" top="0.74803149606299213" bottom="0.74803149606299213" header="0.31496062992125984" footer="0.31496062992125984"/>
  <pageSetup paperSize="9" scale="60" orientation="portrait" horizontalDpi="0" verticalDpi="0" r:id="rId1"/>
</worksheet>
</file>

<file path=xl/worksheets/sheet32.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A4" sqref="A1:XFD1048576"/>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747</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29.59</v>
      </c>
      <c r="D9" s="102">
        <v>29.59</v>
      </c>
      <c r="E9" s="102">
        <v>9.52</v>
      </c>
      <c r="F9" s="245">
        <v>10</v>
      </c>
      <c r="G9" s="245"/>
      <c r="H9" s="104">
        <f>E9/D9</f>
        <v>0.32173031429537002</v>
      </c>
      <c r="I9" s="246">
        <v>3.22</v>
      </c>
      <c r="J9" s="246"/>
    </row>
    <row r="10" spans="1:10" ht="15" customHeight="1" thickBot="1">
      <c r="A10" s="241"/>
      <c r="B10" s="103" t="s">
        <v>530</v>
      </c>
      <c r="C10" s="239">
        <v>0</v>
      </c>
      <c r="D10" s="239">
        <v>0</v>
      </c>
      <c r="E10" s="239">
        <v>0</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53">
        <v>0</v>
      </c>
      <c r="F12" s="316" t="s">
        <v>455</v>
      </c>
      <c r="G12" s="317"/>
      <c r="H12" s="101" t="s">
        <v>455</v>
      </c>
      <c r="I12" s="236" t="s">
        <v>455</v>
      </c>
      <c r="J12" s="236"/>
    </row>
    <row r="13" spans="1:10" ht="27" customHeight="1" thickBot="1">
      <c r="A13" s="241"/>
      <c r="B13" s="101" t="s">
        <v>568</v>
      </c>
      <c r="C13" s="102">
        <v>29.59</v>
      </c>
      <c r="D13" s="152">
        <v>29.59</v>
      </c>
      <c r="E13" s="151">
        <v>9.52</v>
      </c>
      <c r="F13" s="318" t="s">
        <v>455</v>
      </c>
      <c r="G13" s="319"/>
      <c r="H13" s="101" t="s">
        <v>455</v>
      </c>
      <c r="I13" s="236" t="s">
        <v>455</v>
      </c>
      <c r="J13" s="236"/>
    </row>
    <row r="14" spans="1:10" ht="15" customHeight="1" thickBot="1">
      <c r="A14" s="247" t="s">
        <v>569</v>
      </c>
      <c r="B14" s="247"/>
      <c r="C14" s="247"/>
      <c r="D14" s="247"/>
      <c r="E14" s="247"/>
      <c r="F14" s="247"/>
      <c r="G14" s="248" t="s">
        <v>570</v>
      </c>
      <c r="H14" s="248"/>
      <c r="I14" s="248"/>
      <c r="J14" s="248"/>
    </row>
    <row r="15" spans="1:10" ht="80.25" customHeight="1" thickBot="1">
      <c r="A15" s="100" t="s">
        <v>571</v>
      </c>
      <c r="B15" s="249" t="s">
        <v>740</v>
      </c>
      <c r="C15" s="250"/>
      <c r="D15" s="243"/>
      <c r="E15" s="243"/>
      <c r="F15" s="244"/>
      <c r="G15" s="242" t="s">
        <v>740</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548</v>
      </c>
      <c r="C19" s="98" t="s">
        <v>746</v>
      </c>
      <c r="D19" s="97" t="s">
        <v>551</v>
      </c>
      <c r="E19" s="126">
        <v>95</v>
      </c>
      <c r="F19" s="82" t="s">
        <v>603</v>
      </c>
      <c r="G19" s="149">
        <v>100</v>
      </c>
      <c r="H19" s="94">
        <v>20</v>
      </c>
      <c r="I19" s="94">
        <v>20</v>
      </c>
      <c r="J19" s="74" t="s">
        <v>596</v>
      </c>
    </row>
    <row r="20" spans="1:10" ht="15" thickBot="1">
      <c r="A20" s="279"/>
      <c r="B20" s="91" t="s">
        <v>549</v>
      </c>
      <c r="C20" s="79" t="s">
        <v>721</v>
      </c>
      <c r="D20" s="97" t="s">
        <v>574</v>
      </c>
      <c r="E20" s="125">
        <v>100</v>
      </c>
      <c r="F20" s="82" t="s">
        <v>603</v>
      </c>
      <c r="G20" s="107">
        <v>100</v>
      </c>
      <c r="H20" s="81">
        <v>20</v>
      </c>
      <c r="I20" s="81">
        <v>20</v>
      </c>
      <c r="J20" s="74" t="s">
        <v>596</v>
      </c>
    </row>
    <row r="21" spans="1:10" ht="15" thickBot="1">
      <c r="A21" s="280"/>
      <c r="B21" s="91" t="s">
        <v>550</v>
      </c>
      <c r="C21" s="90" t="s">
        <v>745</v>
      </c>
      <c r="D21" s="97" t="s">
        <v>574</v>
      </c>
      <c r="E21" s="89">
        <v>29.59</v>
      </c>
      <c r="F21" s="88" t="s">
        <v>632</v>
      </c>
      <c r="G21" s="148">
        <v>9.52</v>
      </c>
      <c r="H21" s="86">
        <v>10</v>
      </c>
      <c r="I21" s="86">
        <v>3.22</v>
      </c>
      <c r="J21" s="74" t="s">
        <v>596</v>
      </c>
    </row>
    <row r="22" spans="1:10" ht="48.75" customHeight="1" thickBot="1">
      <c r="A22" s="80" t="s">
        <v>602</v>
      </c>
      <c r="B22" s="85" t="s">
        <v>553</v>
      </c>
      <c r="C22" s="79" t="s">
        <v>744</v>
      </c>
      <c r="D22" s="97" t="s">
        <v>574</v>
      </c>
      <c r="E22" s="84" t="s">
        <v>742</v>
      </c>
      <c r="F22" s="82" t="s">
        <v>591</v>
      </c>
      <c r="G22" s="80" t="s">
        <v>597</v>
      </c>
      <c r="H22" s="81">
        <v>30</v>
      </c>
      <c r="I22" s="81">
        <v>30</v>
      </c>
      <c r="J22" s="74" t="s">
        <v>596</v>
      </c>
    </row>
    <row r="23" spans="1:10" ht="22.5" customHeight="1" thickBot="1">
      <c r="A23" s="80" t="s">
        <v>555</v>
      </c>
      <c r="B23" s="80" t="s">
        <v>556</v>
      </c>
      <c r="C23" s="79" t="s">
        <v>743</v>
      </c>
      <c r="D23" s="80" t="s">
        <v>574</v>
      </c>
      <c r="E23" s="76" t="s">
        <v>742</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86.44</v>
      </c>
      <c r="J25" s="71" t="s">
        <v>725</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A16:C16"/>
    <mergeCell ref="D16:F16"/>
    <mergeCell ref="G16:J16"/>
    <mergeCell ref="A24:B24"/>
    <mergeCell ref="C24:J24"/>
    <mergeCell ref="D17:D18"/>
    <mergeCell ref="A29:J29"/>
    <mergeCell ref="F17:F18"/>
    <mergeCell ref="G17:G18"/>
    <mergeCell ref="H17:H18"/>
    <mergeCell ref="I17:I18"/>
    <mergeCell ref="J17:J18"/>
    <mergeCell ref="E17:E18"/>
    <mergeCell ref="B25:H25"/>
    <mergeCell ref="A26:J26"/>
    <mergeCell ref="A27:J27"/>
    <mergeCell ref="A28:J28"/>
    <mergeCell ref="A1:J1"/>
    <mergeCell ref="B4:J4"/>
    <mergeCell ref="F9:G9"/>
    <mergeCell ref="I9:J9"/>
    <mergeCell ref="F12:G12"/>
    <mergeCell ref="I12:J12"/>
    <mergeCell ref="H7:H8"/>
    <mergeCell ref="H10:H11"/>
    <mergeCell ref="I10:J11"/>
    <mergeCell ref="D7:D8"/>
    <mergeCell ref="D10:D11"/>
    <mergeCell ref="E5:E6"/>
    <mergeCell ref="E7:E8"/>
    <mergeCell ref="E10:E11"/>
    <mergeCell ref="B5:D6"/>
    <mergeCell ref="F5:J6"/>
    <mergeCell ref="F7:G8"/>
    <mergeCell ref="I7:J8"/>
    <mergeCell ref="F10:G11"/>
    <mergeCell ref="G15:J15"/>
    <mergeCell ref="F13:G13"/>
    <mergeCell ref="I13:J13"/>
    <mergeCell ref="A14:F14"/>
    <mergeCell ref="G14:J14"/>
    <mergeCell ref="B15:F15"/>
  </mergeCells>
  <phoneticPr fontId="9" type="noConversion"/>
  <pageMargins left="0.17" right="0.16" top="0.74803149606299213" bottom="0.74803149606299213" header="0.31496062992125984" footer="0.31496062992125984"/>
  <pageSetup paperSize="9" scale="61" orientation="portrait" horizontalDpi="0" verticalDpi="0" r:id="rId1"/>
</worksheet>
</file>

<file path=xl/worksheets/sheet33.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A4" sqref="A1:XFD1048576"/>
    </sheetView>
  </sheetViews>
  <sheetFormatPr defaultColWidth="9" defaultRowHeight="13.5"/>
  <cols>
    <col min="1" max="1" width="11.875" style="56" customWidth="1"/>
    <col min="2" max="2" width="20.5" style="56" customWidth="1"/>
    <col min="3" max="3" width="33.875" style="56" customWidth="1"/>
    <col min="4" max="5" width="11.6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752</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91.41</v>
      </c>
      <c r="D9" s="102">
        <v>130.71</v>
      </c>
      <c r="E9" s="102">
        <v>63.73</v>
      </c>
      <c r="F9" s="245">
        <v>10</v>
      </c>
      <c r="G9" s="245"/>
      <c r="H9" s="104">
        <f>E9/D9</f>
        <v>0.48756789840104042</v>
      </c>
      <c r="I9" s="246">
        <v>4.88</v>
      </c>
      <c r="J9" s="246"/>
    </row>
    <row r="10" spans="1:10" ht="15" customHeight="1" thickBot="1">
      <c r="A10" s="241"/>
      <c r="B10" s="103" t="s">
        <v>530</v>
      </c>
      <c r="C10" s="239">
        <v>0</v>
      </c>
      <c r="D10" s="239">
        <v>0</v>
      </c>
      <c r="E10" s="239">
        <v>0</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53">
        <v>0</v>
      </c>
      <c r="F12" s="316" t="s">
        <v>455</v>
      </c>
      <c r="G12" s="317"/>
      <c r="H12" s="101" t="s">
        <v>455</v>
      </c>
      <c r="I12" s="236" t="s">
        <v>455</v>
      </c>
      <c r="J12" s="236"/>
    </row>
    <row r="13" spans="1:10" ht="27" customHeight="1" thickBot="1">
      <c r="A13" s="241"/>
      <c r="B13" s="101" t="s">
        <v>568</v>
      </c>
      <c r="C13" s="102">
        <v>91.41</v>
      </c>
      <c r="D13" s="152">
        <v>130.71</v>
      </c>
      <c r="E13" s="151">
        <v>63.73</v>
      </c>
      <c r="F13" s="318" t="s">
        <v>455</v>
      </c>
      <c r="G13" s="319"/>
      <c r="H13" s="101" t="s">
        <v>455</v>
      </c>
      <c r="I13" s="236" t="s">
        <v>455</v>
      </c>
      <c r="J13" s="236"/>
    </row>
    <row r="14" spans="1:10" ht="15" customHeight="1" thickBot="1">
      <c r="A14" s="247" t="s">
        <v>569</v>
      </c>
      <c r="B14" s="247"/>
      <c r="C14" s="247"/>
      <c r="D14" s="247"/>
      <c r="E14" s="247"/>
      <c r="F14" s="247"/>
      <c r="G14" s="248" t="s">
        <v>570</v>
      </c>
      <c r="H14" s="248"/>
      <c r="I14" s="248"/>
      <c r="J14" s="248"/>
    </row>
    <row r="15" spans="1:10" ht="80.25" customHeight="1" thickBot="1">
      <c r="A15" s="100" t="s">
        <v>571</v>
      </c>
      <c r="B15" s="249" t="s">
        <v>730</v>
      </c>
      <c r="C15" s="250"/>
      <c r="D15" s="243"/>
      <c r="E15" s="243"/>
      <c r="F15" s="244"/>
      <c r="G15" s="242" t="s">
        <v>730</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546</v>
      </c>
      <c r="C19" s="98" t="s">
        <v>751</v>
      </c>
      <c r="D19" s="97" t="s">
        <v>551</v>
      </c>
      <c r="E19" s="126" t="s">
        <v>750</v>
      </c>
      <c r="F19" s="82" t="s">
        <v>591</v>
      </c>
      <c r="G19" s="154" t="s">
        <v>749</v>
      </c>
      <c r="H19" s="94">
        <v>20</v>
      </c>
      <c r="I19" s="94">
        <v>20</v>
      </c>
      <c r="J19" s="74" t="s">
        <v>596</v>
      </c>
    </row>
    <row r="20" spans="1:10" ht="15" thickBot="1">
      <c r="A20" s="279"/>
      <c r="B20" s="91" t="s">
        <v>549</v>
      </c>
      <c r="C20" s="79" t="s">
        <v>721</v>
      </c>
      <c r="D20" s="97" t="s">
        <v>574</v>
      </c>
      <c r="E20" s="125">
        <v>100</v>
      </c>
      <c r="F20" s="82" t="s">
        <v>603</v>
      </c>
      <c r="G20" s="107">
        <v>100</v>
      </c>
      <c r="H20" s="81">
        <v>20</v>
      </c>
      <c r="I20" s="81">
        <v>20</v>
      </c>
      <c r="J20" s="74" t="s">
        <v>596</v>
      </c>
    </row>
    <row r="21" spans="1:10" ht="15" thickBot="1">
      <c r="A21" s="280"/>
      <c r="B21" s="91" t="s">
        <v>550</v>
      </c>
      <c r="C21" s="90" t="s">
        <v>745</v>
      </c>
      <c r="D21" s="97" t="s">
        <v>574</v>
      </c>
      <c r="E21" s="89">
        <v>130.71</v>
      </c>
      <c r="F21" s="88" t="s">
        <v>632</v>
      </c>
      <c r="G21" s="148">
        <v>63.73</v>
      </c>
      <c r="H21" s="86">
        <v>10</v>
      </c>
      <c r="I21" s="86">
        <v>4.88</v>
      </c>
      <c r="J21" s="74" t="s">
        <v>596</v>
      </c>
    </row>
    <row r="22" spans="1:10" ht="48.75" customHeight="1" thickBot="1">
      <c r="A22" s="80" t="s">
        <v>602</v>
      </c>
      <c r="B22" s="85" t="s">
        <v>553</v>
      </c>
      <c r="C22" s="79" t="s">
        <v>727</v>
      </c>
      <c r="D22" s="97" t="s">
        <v>574</v>
      </c>
      <c r="E22" s="84" t="s">
        <v>643</v>
      </c>
      <c r="F22" s="82" t="s">
        <v>591</v>
      </c>
      <c r="G22" s="80" t="s">
        <v>597</v>
      </c>
      <c r="H22" s="81">
        <v>30</v>
      </c>
      <c r="I22" s="81">
        <v>30</v>
      </c>
      <c r="J22" s="74" t="s">
        <v>596</v>
      </c>
    </row>
    <row r="23" spans="1:10" ht="22.5" customHeight="1" thickBot="1">
      <c r="A23" s="80" t="s">
        <v>555</v>
      </c>
      <c r="B23" s="80" t="s">
        <v>556</v>
      </c>
      <c r="C23" s="79" t="s">
        <v>748</v>
      </c>
      <c r="D23" s="80" t="s">
        <v>574</v>
      </c>
      <c r="E23" s="76" t="s">
        <v>643</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89.759999999999991</v>
      </c>
      <c r="J25" s="71" t="s">
        <v>725</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7" right="0.16" top="0.74803149606299213" bottom="0.74803149606299213" header="0.31496062992125984" footer="0.31496062992125984"/>
  <pageSetup paperSize="9" scale="61" orientation="portrait" horizontalDpi="0" verticalDpi="0" r:id="rId1"/>
</worksheet>
</file>

<file path=xl/worksheets/sheet34.xml><?xml version="1.0" encoding="utf-8"?>
<worksheet xmlns="http://schemas.openxmlformats.org/spreadsheetml/2006/main" xmlns:r="http://schemas.openxmlformats.org/officeDocument/2006/relationships">
  <sheetPr>
    <pageSetUpPr fitToPage="1"/>
  </sheetPr>
  <dimension ref="A1:J30"/>
  <sheetViews>
    <sheetView topLeftCell="A4" workbookViewId="0">
      <selection activeCell="A4" sqref="A1:XFD1048576"/>
    </sheetView>
  </sheetViews>
  <sheetFormatPr defaultColWidth="9" defaultRowHeight="13.5"/>
  <cols>
    <col min="1" max="1" width="11.875" style="56" customWidth="1"/>
    <col min="2" max="2" width="20.5" style="56" customWidth="1"/>
    <col min="3" max="3" width="33.875" style="56" customWidth="1"/>
    <col min="4" max="4" width="11.625" style="56" customWidth="1"/>
    <col min="5" max="5" width="12.25" style="56" customWidth="1"/>
    <col min="6" max="6" width="9" style="56"/>
    <col min="7" max="7" width="25.375" style="56" customWidth="1"/>
    <col min="8" max="8" width="12.875" style="56" customWidth="1"/>
    <col min="9" max="9" width="9" style="56"/>
    <col min="10" max="10" width="23.125" style="56" customWidth="1"/>
    <col min="11" max="16384" width="9" style="56"/>
  </cols>
  <sheetData>
    <row r="1" spans="1:10" ht="24.75">
      <c r="A1" s="190" t="s">
        <v>560</v>
      </c>
      <c r="B1" s="190"/>
      <c r="C1" s="190"/>
      <c r="D1" s="190"/>
      <c r="E1" s="190"/>
      <c r="F1" s="190"/>
      <c r="G1" s="190"/>
      <c r="H1" s="190"/>
      <c r="I1" s="190"/>
      <c r="J1" s="190"/>
    </row>
    <row r="2" spans="1:10" ht="24.75">
      <c r="A2" s="70"/>
      <c r="B2" s="70"/>
      <c r="C2" s="70"/>
      <c r="D2" s="70"/>
      <c r="E2" s="70"/>
      <c r="F2" s="70"/>
      <c r="G2" s="70"/>
      <c r="H2" s="70"/>
      <c r="I2" s="70"/>
      <c r="J2" s="69" t="s">
        <v>561</v>
      </c>
    </row>
    <row r="3" spans="1:10" ht="25.5" thickBot="1">
      <c r="A3" s="70"/>
      <c r="B3" s="70"/>
      <c r="C3" s="70"/>
      <c r="D3" s="70"/>
      <c r="E3" s="70"/>
      <c r="F3" s="70"/>
      <c r="G3" s="70"/>
      <c r="H3" s="70"/>
      <c r="I3" s="70"/>
      <c r="J3" s="69" t="s">
        <v>506</v>
      </c>
    </row>
    <row r="4" spans="1:10" ht="15" customHeight="1" thickBot="1">
      <c r="A4" s="105" t="s">
        <v>562</v>
      </c>
      <c r="B4" s="238" t="s">
        <v>756</v>
      </c>
      <c r="C4" s="238"/>
      <c r="D4" s="238"/>
      <c r="E4" s="238"/>
      <c r="F4" s="238"/>
      <c r="G4" s="238"/>
      <c r="H4" s="238"/>
      <c r="I4" s="238"/>
      <c r="J4" s="238"/>
    </row>
    <row r="5" spans="1:10" ht="15" customHeight="1" thickBot="1">
      <c r="A5" s="241" t="s">
        <v>563</v>
      </c>
      <c r="B5" s="237" t="s">
        <v>626</v>
      </c>
      <c r="C5" s="237"/>
      <c r="D5" s="237"/>
      <c r="E5" s="240" t="s">
        <v>639</v>
      </c>
      <c r="F5" s="238" t="s">
        <v>638</v>
      </c>
      <c r="G5" s="238"/>
      <c r="H5" s="238"/>
      <c r="I5" s="238"/>
      <c r="J5" s="238"/>
    </row>
    <row r="6" spans="1:10" ht="14.25" thickBot="1">
      <c r="A6" s="241"/>
      <c r="B6" s="237"/>
      <c r="C6" s="237"/>
      <c r="D6" s="237"/>
      <c r="E6" s="241"/>
      <c r="F6" s="238"/>
      <c r="G6" s="238"/>
      <c r="H6" s="238"/>
      <c r="I6" s="238"/>
      <c r="J6" s="238"/>
    </row>
    <row r="7" spans="1:10" ht="15" customHeight="1" thickBot="1">
      <c r="A7" s="241" t="s">
        <v>564</v>
      </c>
      <c r="B7" s="236"/>
      <c r="C7" s="240" t="s">
        <v>625</v>
      </c>
      <c r="D7" s="240" t="s">
        <v>451</v>
      </c>
      <c r="E7" s="240" t="s">
        <v>637</v>
      </c>
      <c r="F7" s="238" t="s">
        <v>565</v>
      </c>
      <c r="G7" s="238"/>
      <c r="H7" s="238" t="s">
        <v>566</v>
      </c>
      <c r="I7" s="238" t="s">
        <v>567</v>
      </c>
      <c r="J7" s="238"/>
    </row>
    <row r="8" spans="1:10" ht="14.25" thickBot="1">
      <c r="A8" s="241"/>
      <c r="B8" s="236"/>
      <c r="C8" s="241"/>
      <c r="D8" s="241"/>
      <c r="E8" s="241"/>
      <c r="F8" s="238"/>
      <c r="G8" s="238"/>
      <c r="H8" s="238"/>
      <c r="I8" s="238"/>
      <c r="J8" s="238"/>
    </row>
    <row r="9" spans="1:10" ht="27" customHeight="1" thickBot="1">
      <c r="A9" s="241"/>
      <c r="B9" s="101" t="s">
        <v>529</v>
      </c>
      <c r="C9" s="102">
        <v>5.19</v>
      </c>
      <c r="D9" s="102">
        <v>5.19</v>
      </c>
      <c r="E9" s="102">
        <v>5.19</v>
      </c>
      <c r="F9" s="245">
        <v>10</v>
      </c>
      <c r="G9" s="245"/>
      <c r="H9" s="104">
        <f>E9/D9</f>
        <v>1</v>
      </c>
      <c r="I9" s="246">
        <v>10</v>
      </c>
      <c r="J9" s="246"/>
    </row>
    <row r="10" spans="1:10" ht="15" customHeight="1" thickBot="1">
      <c r="A10" s="241"/>
      <c r="B10" s="103" t="s">
        <v>530</v>
      </c>
      <c r="C10" s="239">
        <v>0</v>
      </c>
      <c r="D10" s="239">
        <v>0</v>
      </c>
      <c r="E10" s="239">
        <v>0</v>
      </c>
      <c r="F10" s="236" t="s">
        <v>455</v>
      </c>
      <c r="G10" s="236"/>
      <c r="H10" s="236" t="s">
        <v>455</v>
      </c>
      <c r="I10" s="236" t="s">
        <v>455</v>
      </c>
      <c r="J10" s="236"/>
    </row>
    <row r="11" spans="1:10" ht="15" thickBot="1">
      <c r="A11" s="241"/>
      <c r="B11" s="101" t="s">
        <v>531</v>
      </c>
      <c r="C11" s="239"/>
      <c r="D11" s="239"/>
      <c r="E11" s="239"/>
      <c r="F11" s="236"/>
      <c r="G11" s="236"/>
      <c r="H11" s="236"/>
      <c r="I11" s="236"/>
      <c r="J11" s="236"/>
    </row>
    <row r="12" spans="1:10" ht="27" customHeight="1" thickBot="1">
      <c r="A12" s="241"/>
      <c r="B12" s="101" t="s">
        <v>532</v>
      </c>
      <c r="C12" s="102">
        <v>0</v>
      </c>
      <c r="D12" s="102">
        <v>0</v>
      </c>
      <c r="E12" s="153">
        <v>0</v>
      </c>
      <c r="F12" s="316" t="s">
        <v>455</v>
      </c>
      <c r="G12" s="317"/>
      <c r="H12" s="101" t="s">
        <v>455</v>
      </c>
      <c r="I12" s="236" t="s">
        <v>455</v>
      </c>
      <c r="J12" s="236"/>
    </row>
    <row r="13" spans="1:10" ht="27" customHeight="1" thickBot="1">
      <c r="A13" s="241"/>
      <c r="B13" s="101" t="s">
        <v>568</v>
      </c>
      <c r="C13" s="102">
        <v>5.19</v>
      </c>
      <c r="D13" s="152">
        <v>5.19</v>
      </c>
      <c r="E13" s="151">
        <v>5.19</v>
      </c>
      <c r="F13" s="318" t="s">
        <v>455</v>
      </c>
      <c r="G13" s="319"/>
      <c r="H13" s="101" t="s">
        <v>455</v>
      </c>
      <c r="I13" s="236" t="s">
        <v>455</v>
      </c>
      <c r="J13" s="236"/>
    </row>
    <row r="14" spans="1:10" ht="15" customHeight="1" thickBot="1">
      <c r="A14" s="247" t="s">
        <v>569</v>
      </c>
      <c r="B14" s="247"/>
      <c r="C14" s="247"/>
      <c r="D14" s="247"/>
      <c r="E14" s="247"/>
      <c r="F14" s="247"/>
      <c r="G14" s="248" t="s">
        <v>570</v>
      </c>
      <c r="H14" s="248"/>
      <c r="I14" s="248"/>
      <c r="J14" s="248"/>
    </row>
    <row r="15" spans="1:10" ht="80.25" customHeight="1" thickBot="1">
      <c r="A15" s="100" t="s">
        <v>571</v>
      </c>
      <c r="B15" s="249" t="s">
        <v>755</v>
      </c>
      <c r="C15" s="250"/>
      <c r="D15" s="243"/>
      <c r="E15" s="243"/>
      <c r="F15" s="244"/>
      <c r="G15" s="242" t="s">
        <v>755</v>
      </c>
      <c r="H15" s="243"/>
      <c r="I15" s="243"/>
      <c r="J15" s="244"/>
    </row>
    <row r="16" spans="1:10"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548</v>
      </c>
      <c r="C19" s="98" t="s">
        <v>754</v>
      </c>
      <c r="D19" s="97" t="s">
        <v>551</v>
      </c>
      <c r="E19" s="126">
        <v>95</v>
      </c>
      <c r="F19" s="82" t="s">
        <v>603</v>
      </c>
      <c r="G19" s="149">
        <v>100</v>
      </c>
      <c r="H19" s="94">
        <v>20</v>
      </c>
      <c r="I19" s="94">
        <v>20</v>
      </c>
      <c r="J19" s="74" t="s">
        <v>596</v>
      </c>
    </row>
    <row r="20" spans="1:10" ht="15" thickBot="1">
      <c r="A20" s="279"/>
      <c r="B20" s="91" t="s">
        <v>549</v>
      </c>
      <c r="C20" s="79" t="s">
        <v>721</v>
      </c>
      <c r="D20" s="97" t="s">
        <v>574</v>
      </c>
      <c r="E20" s="125">
        <v>100</v>
      </c>
      <c r="F20" s="82" t="s">
        <v>603</v>
      </c>
      <c r="G20" s="107">
        <v>100</v>
      </c>
      <c r="H20" s="81">
        <v>20</v>
      </c>
      <c r="I20" s="81">
        <v>20</v>
      </c>
      <c r="J20" s="74" t="s">
        <v>596</v>
      </c>
    </row>
    <row r="21" spans="1:10" ht="15" thickBot="1">
      <c r="A21" s="280"/>
      <c r="B21" s="91" t="s">
        <v>550</v>
      </c>
      <c r="C21" s="90" t="s">
        <v>745</v>
      </c>
      <c r="D21" s="97" t="s">
        <v>574</v>
      </c>
      <c r="E21" s="89">
        <v>5.19</v>
      </c>
      <c r="F21" s="88" t="s">
        <v>632</v>
      </c>
      <c r="G21" s="148">
        <v>5.19</v>
      </c>
      <c r="H21" s="86">
        <v>10</v>
      </c>
      <c r="I21" s="86">
        <v>10</v>
      </c>
      <c r="J21" s="74" t="s">
        <v>596</v>
      </c>
    </row>
    <row r="22" spans="1:10" ht="48.75" customHeight="1" thickBot="1">
      <c r="A22" s="80" t="s">
        <v>602</v>
      </c>
      <c r="B22" s="85" t="s">
        <v>553</v>
      </c>
      <c r="C22" s="79" t="s">
        <v>753</v>
      </c>
      <c r="D22" s="97" t="s">
        <v>574</v>
      </c>
      <c r="E22" s="84" t="s">
        <v>692</v>
      </c>
      <c r="F22" s="82" t="s">
        <v>591</v>
      </c>
      <c r="G22" s="80" t="s">
        <v>597</v>
      </c>
      <c r="H22" s="81">
        <v>30</v>
      </c>
      <c r="I22" s="81">
        <v>30</v>
      </c>
      <c r="J22" s="74" t="s">
        <v>596</v>
      </c>
    </row>
    <row r="23" spans="1:10" ht="22.5" customHeight="1" thickBot="1">
      <c r="A23" s="80" t="s">
        <v>555</v>
      </c>
      <c r="B23" s="80" t="s">
        <v>556</v>
      </c>
      <c r="C23" s="79" t="s">
        <v>598</v>
      </c>
      <c r="D23" s="80" t="s">
        <v>574</v>
      </c>
      <c r="E23" s="76" t="s">
        <v>692</v>
      </c>
      <c r="F23" s="76" t="s">
        <v>591</v>
      </c>
      <c r="G23" s="76" t="s">
        <v>597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100</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7" right="0.16" top="0.74803149606299213" bottom="0.74803149606299213" header="0.31496062992125984" footer="0.31496062992125984"/>
  <pageSetup paperSize="9" scale="60" orientation="portrait" horizontalDpi="0" verticalDpi="0" r:id="rId1"/>
</worksheet>
</file>

<file path=xl/worksheets/sheet35.xml><?xml version="1.0" encoding="utf-8"?>
<worksheet xmlns="http://schemas.openxmlformats.org/spreadsheetml/2006/main" xmlns:r="http://schemas.openxmlformats.org/officeDocument/2006/relationships">
  <sheetPr>
    <pageSetUpPr fitToPage="1"/>
  </sheetPr>
  <dimension ref="A1:O30"/>
  <sheetViews>
    <sheetView workbookViewId="0">
      <selection sqref="A1:XFD1048576"/>
    </sheetView>
  </sheetViews>
  <sheetFormatPr defaultColWidth="9" defaultRowHeight="13.5"/>
  <cols>
    <col min="1" max="1" width="11.875" style="56" customWidth="1"/>
    <col min="2" max="2" width="20.5" style="56" customWidth="1"/>
    <col min="3" max="3" width="33.875" style="56" customWidth="1"/>
    <col min="4" max="6" width="13.875" style="56" customWidth="1"/>
    <col min="7" max="7" width="25.375" style="56" customWidth="1"/>
    <col min="8" max="8" width="12.875" style="56" customWidth="1"/>
    <col min="9" max="9" width="9" style="56"/>
    <col min="10" max="10" width="23.125" style="56" customWidth="1"/>
    <col min="11" max="14" width="9" style="56"/>
    <col min="15" max="15" width="10.5" style="56" customWidth="1"/>
    <col min="16" max="16384" width="9" style="56"/>
  </cols>
  <sheetData>
    <row r="1" spans="1:15" ht="24.75">
      <c r="A1" s="190" t="s">
        <v>560</v>
      </c>
      <c r="B1" s="190"/>
      <c r="C1" s="190"/>
      <c r="D1" s="190"/>
      <c r="E1" s="190"/>
      <c r="F1" s="190"/>
      <c r="G1" s="190"/>
      <c r="H1" s="190"/>
      <c r="I1" s="190"/>
      <c r="J1" s="190"/>
      <c r="O1" s="155"/>
    </row>
    <row r="2" spans="1:15" ht="24.75">
      <c r="A2" s="70"/>
      <c r="B2" s="70"/>
      <c r="C2" s="70"/>
      <c r="D2" s="70"/>
      <c r="E2" s="70"/>
      <c r="F2" s="70"/>
      <c r="G2" s="70"/>
      <c r="H2" s="70"/>
      <c r="I2" s="70"/>
      <c r="J2" s="69" t="s">
        <v>561</v>
      </c>
    </row>
    <row r="3" spans="1:15" ht="25.5" thickBot="1">
      <c r="A3" s="70"/>
      <c r="B3" s="70"/>
      <c r="C3" s="70"/>
      <c r="D3" s="70"/>
      <c r="E3" s="70"/>
      <c r="F3" s="70"/>
      <c r="G3" s="70"/>
      <c r="H3" s="70"/>
      <c r="I3" s="70"/>
      <c r="J3" s="69" t="s">
        <v>506</v>
      </c>
    </row>
    <row r="4" spans="1:15" ht="15" customHeight="1" thickBot="1">
      <c r="A4" s="105" t="s">
        <v>562</v>
      </c>
      <c r="B4" s="238" t="s">
        <v>759</v>
      </c>
      <c r="C4" s="238"/>
      <c r="D4" s="238"/>
      <c r="E4" s="238"/>
      <c r="F4" s="238"/>
      <c r="G4" s="238"/>
      <c r="H4" s="238"/>
      <c r="I4" s="238"/>
      <c r="J4" s="238"/>
    </row>
    <row r="5" spans="1:15" ht="15" customHeight="1" thickBot="1">
      <c r="A5" s="241" t="s">
        <v>563</v>
      </c>
      <c r="B5" s="237" t="s">
        <v>626</v>
      </c>
      <c r="C5" s="237"/>
      <c r="D5" s="237"/>
      <c r="E5" s="240" t="s">
        <v>639</v>
      </c>
      <c r="F5" s="238" t="s">
        <v>638</v>
      </c>
      <c r="G5" s="238"/>
      <c r="H5" s="238"/>
      <c r="I5" s="238"/>
      <c r="J5" s="238"/>
    </row>
    <row r="6" spans="1:15" ht="14.25" thickBot="1">
      <c r="A6" s="241"/>
      <c r="B6" s="237"/>
      <c r="C6" s="237"/>
      <c r="D6" s="237"/>
      <c r="E6" s="241"/>
      <c r="F6" s="238"/>
      <c r="G6" s="238"/>
      <c r="H6" s="238"/>
      <c r="I6" s="238"/>
      <c r="J6" s="238"/>
    </row>
    <row r="7" spans="1:15" ht="15" customHeight="1" thickBot="1">
      <c r="A7" s="241" t="s">
        <v>564</v>
      </c>
      <c r="B7" s="236"/>
      <c r="C7" s="240" t="s">
        <v>625</v>
      </c>
      <c r="D7" s="240" t="s">
        <v>451</v>
      </c>
      <c r="E7" s="240" t="s">
        <v>637</v>
      </c>
      <c r="F7" s="238" t="s">
        <v>565</v>
      </c>
      <c r="G7" s="238"/>
      <c r="H7" s="238" t="s">
        <v>566</v>
      </c>
      <c r="I7" s="238" t="s">
        <v>567</v>
      </c>
      <c r="J7" s="238"/>
    </row>
    <row r="8" spans="1:15" ht="14.25" thickBot="1">
      <c r="A8" s="241"/>
      <c r="B8" s="236"/>
      <c r="C8" s="241"/>
      <c r="D8" s="241"/>
      <c r="E8" s="241"/>
      <c r="F8" s="238"/>
      <c r="G8" s="238"/>
      <c r="H8" s="238"/>
      <c r="I8" s="238"/>
      <c r="J8" s="238"/>
    </row>
    <row r="9" spans="1:15" ht="27" customHeight="1" thickBot="1">
      <c r="A9" s="241"/>
      <c r="B9" s="101" t="s">
        <v>529</v>
      </c>
      <c r="C9" s="102">
        <f>677.58+259.87</f>
        <v>937.45</v>
      </c>
      <c r="D9" s="102">
        <f>D10+D12</f>
        <v>1148.97</v>
      </c>
      <c r="E9" s="102">
        <f>SUM(E10:E13)</f>
        <v>1104.83</v>
      </c>
      <c r="F9" s="245">
        <v>10</v>
      </c>
      <c r="G9" s="245"/>
      <c r="H9" s="104">
        <f>E9/D9</f>
        <v>0.96158298301957401</v>
      </c>
      <c r="I9" s="246">
        <v>9.6199999999999992</v>
      </c>
      <c r="J9" s="246"/>
    </row>
    <row r="10" spans="1:15" ht="15" customHeight="1" thickBot="1">
      <c r="A10" s="241"/>
      <c r="B10" s="103" t="s">
        <v>530</v>
      </c>
      <c r="C10" s="239">
        <v>0</v>
      </c>
      <c r="D10" s="239">
        <v>471.39</v>
      </c>
      <c r="E10" s="239">
        <v>471.39</v>
      </c>
      <c r="F10" s="236" t="s">
        <v>455</v>
      </c>
      <c r="G10" s="236"/>
      <c r="H10" s="236" t="s">
        <v>455</v>
      </c>
      <c r="I10" s="236" t="s">
        <v>455</v>
      </c>
      <c r="J10" s="236"/>
    </row>
    <row r="11" spans="1:15" ht="15" thickBot="1">
      <c r="A11" s="241"/>
      <c r="B11" s="101" t="s">
        <v>531</v>
      </c>
      <c r="C11" s="239"/>
      <c r="D11" s="239"/>
      <c r="E11" s="239"/>
      <c r="F11" s="236"/>
      <c r="G11" s="236"/>
      <c r="H11" s="236"/>
      <c r="I11" s="236"/>
      <c r="J11" s="236"/>
    </row>
    <row r="12" spans="1:15" ht="27" customHeight="1" thickBot="1">
      <c r="A12" s="241"/>
      <c r="B12" s="101" t="s">
        <v>532</v>
      </c>
      <c r="C12" s="102">
        <f>677.58+259.87</f>
        <v>937.45</v>
      </c>
      <c r="D12" s="102">
        <v>677.58</v>
      </c>
      <c r="E12" s="153">
        <v>633.44000000000005</v>
      </c>
      <c r="F12" s="316" t="s">
        <v>455</v>
      </c>
      <c r="G12" s="317"/>
      <c r="H12" s="101" t="s">
        <v>455</v>
      </c>
      <c r="I12" s="236" t="s">
        <v>455</v>
      </c>
      <c r="J12" s="236"/>
    </row>
    <row r="13" spans="1:15" ht="27" customHeight="1" thickBot="1">
      <c r="A13" s="241"/>
      <c r="B13" s="101" t="s">
        <v>568</v>
      </c>
      <c r="C13" s="102">
        <v>0</v>
      </c>
      <c r="D13" s="152">
        <v>0</v>
      </c>
      <c r="E13" s="151">
        <v>0</v>
      </c>
      <c r="F13" s="318" t="s">
        <v>455</v>
      </c>
      <c r="G13" s="319"/>
      <c r="H13" s="101" t="s">
        <v>455</v>
      </c>
      <c r="I13" s="236" t="s">
        <v>455</v>
      </c>
      <c r="J13" s="236"/>
    </row>
    <row r="14" spans="1:15" ht="15" customHeight="1" thickBot="1">
      <c r="A14" s="247" t="s">
        <v>569</v>
      </c>
      <c r="B14" s="247"/>
      <c r="C14" s="247"/>
      <c r="D14" s="247"/>
      <c r="E14" s="247"/>
      <c r="F14" s="247"/>
      <c r="G14" s="248" t="s">
        <v>570</v>
      </c>
      <c r="H14" s="248"/>
      <c r="I14" s="248"/>
      <c r="J14" s="248"/>
    </row>
    <row r="15" spans="1:15" ht="80.25" customHeight="1" thickBot="1">
      <c r="A15" s="100" t="s">
        <v>571</v>
      </c>
      <c r="B15" s="249" t="s">
        <v>758</v>
      </c>
      <c r="C15" s="250"/>
      <c r="D15" s="243"/>
      <c r="E15" s="243"/>
      <c r="F15" s="244"/>
      <c r="G15" s="242" t="s">
        <v>758</v>
      </c>
      <c r="H15" s="243"/>
      <c r="I15" s="243"/>
      <c r="J15" s="244"/>
    </row>
    <row r="16" spans="1:15" ht="15" customHeight="1" thickBot="1">
      <c r="A16" s="267" t="s">
        <v>536</v>
      </c>
      <c r="B16" s="268"/>
      <c r="C16" s="269"/>
      <c r="D16" s="270" t="s">
        <v>572</v>
      </c>
      <c r="E16" s="270"/>
      <c r="F16" s="270"/>
      <c r="G16" s="270" t="s">
        <v>573</v>
      </c>
      <c r="H16" s="270"/>
      <c r="I16" s="270"/>
      <c r="J16" s="270"/>
    </row>
    <row r="17" spans="1:10" ht="24.75" customHeight="1" thickBot="1">
      <c r="A17" s="261" t="s">
        <v>542</v>
      </c>
      <c r="B17" s="264" t="s">
        <v>543</v>
      </c>
      <c r="C17" s="265" t="s">
        <v>544</v>
      </c>
      <c r="D17" s="265" t="s">
        <v>537</v>
      </c>
      <c r="E17" s="257" t="s">
        <v>538</v>
      </c>
      <c r="F17" s="251" t="s">
        <v>539</v>
      </c>
      <c r="G17" s="251" t="s">
        <v>540</v>
      </c>
      <c r="H17" s="253" t="s">
        <v>565</v>
      </c>
      <c r="I17" s="253" t="s">
        <v>567</v>
      </c>
      <c r="J17" s="255" t="s">
        <v>541</v>
      </c>
    </row>
    <row r="18" spans="1:10" ht="14.25" thickBot="1">
      <c r="A18" s="263"/>
      <c r="B18" s="282"/>
      <c r="C18" s="266"/>
      <c r="D18" s="266"/>
      <c r="E18" s="281"/>
      <c r="F18" s="252"/>
      <c r="G18" s="252"/>
      <c r="H18" s="277"/>
      <c r="I18" s="277"/>
      <c r="J18" s="256"/>
    </row>
    <row r="19" spans="1:10" ht="15" customHeight="1" thickBot="1">
      <c r="A19" s="279" t="s">
        <v>545</v>
      </c>
      <c r="B19" s="91" t="s">
        <v>548</v>
      </c>
      <c r="C19" s="98" t="s">
        <v>757</v>
      </c>
      <c r="D19" s="97" t="s">
        <v>757</v>
      </c>
      <c r="E19" s="97" t="s">
        <v>757</v>
      </c>
      <c r="F19" s="97" t="s">
        <v>757</v>
      </c>
      <c r="G19" s="97" t="s">
        <v>757</v>
      </c>
      <c r="H19" s="94">
        <v>20</v>
      </c>
      <c r="I19" s="94">
        <v>20</v>
      </c>
      <c r="J19" s="74" t="s">
        <v>596</v>
      </c>
    </row>
    <row r="20" spans="1:10" ht="15" thickBot="1">
      <c r="A20" s="279"/>
      <c r="B20" s="91" t="s">
        <v>549</v>
      </c>
      <c r="C20" s="79" t="s">
        <v>757</v>
      </c>
      <c r="D20" s="97" t="s">
        <v>757</v>
      </c>
      <c r="E20" s="97" t="s">
        <v>757</v>
      </c>
      <c r="F20" s="97" t="s">
        <v>757</v>
      </c>
      <c r="G20" s="97" t="s">
        <v>757</v>
      </c>
      <c r="H20" s="81">
        <v>20</v>
      </c>
      <c r="I20" s="81">
        <v>20</v>
      </c>
      <c r="J20" s="74" t="s">
        <v>596</v>
      </c>
    </row>
    <row r="21" spans="1:10" ht="15" thickBot="1">
      <c r="A21" s="280"/>
      <c r="B21" s="91" t="s">
        <v>550</v>
      </c>
      <c r="C21" s="90" t="s">
        <v>757</v>
      </c>
      <c r="D21" s="97" t="s">
        <v>757</v>
      </c>
      <c r="E21" s="97" t="s">
        <v>757</v>
      </c>
      <c r="F21" s="97" t="s">
        <v>757</v>
      </c>
      <c r="G21" s="97" t="s">
        <v>757</v>
      </c>
      <c r="H21" s="86">
        <v>10</v>
      </c>
      <c r="I21" s="86">
        <v>9.6199999999999992</v>
      </c>
      <c r="J21" s="74" t="s">
        <v>596</v>
      </c>
    </row>
    <row r="22" spans="1:10" ht="48.75" customHeight="1" thickBot="1">
      <c r="A22" s="80" t="s">
        <v>602</v>
      </c>
      <c r="B22" s="85" t="s">
        <v>553</v>
      </c>
      <c r="C22" s="79" t="s">
        <v>757</v>
      </c>
      <c r="D22" s="97" t="s">
        <v>757</v>
      </c>
      <c r="E22" s="97" t="s">
        <v>757</v>
      </c>
      <c r="F22" s="97" t="s">
        <v>757</v>
      </c>
      <c r="G22" s="97" t="s">
        <v>757</v>
      </c>
      <c r="H22" s="81">
        <v>30</v>
      </c>
      <c r="I22" s="81">
        <v>30</v>
      </c>
      <c r="J22" s="74" t="s">
        <v>596</v>
      </c>
    </row>
    <row r="23" spans="1:10" ht="22.5" customHeight="1" thickBot="1">
      <c r="A23" s="80" t="s">
        <v>555</v>
      </c>
      <c r="B23" s="80" t="s">
        <v>556</v>
      </c>
      <c r="C23" s="79" t="s">
        <v>757</v>
      </c>
      <c r="D23" s="80" t="s">
        <v>757</v>
      </c>
      <c r="E23" s="80" t="s">
        <v>757</v>
      </c>
      <c r="F23" s="80" t="s">
        <v>757</v>
      </c>
      <c r="G23" s="80" t="s">
        <v>757</v>
      </c>
      <c r="H23" s="75">
        <v>10</v>
      </c>
      <c r="I23" s="75">
        <v>10</v>
      </c>
      <c r="J23" s="74" t="s">
        <v>596</v>
      </c>
    </row>
    <row r="24" spans="1:10" ht="27" customHeight="1" thickBot="1">
      <c r="A24" s="241" t="s">
        <v>575</v>
      </c>
      <c r="B24" s="271"/>
      <c r="C24" s="272" t="s">
        <v>596</v>
      </c>
      <c r="D24" s="273"/>
      <c r="E24" s="273"/>
      <c r="F24" s="273"/>
      <c r="G24" s="273"/>
      <c r="H24" s="273"/>
      <c r="I24" s="273"/>
      <c r="J24" s="274"/>
    </row>
    <row r="25" spans="1:10" ht="15" thickBot="1">
      <c r="A25" s="73" t="s">
        <v>576</v>
      </c>
      <c r="B25" s="245">
        <v>100</v>
      </c>
      <c r="C25" s="245"/>
      <c r="D25" s="245"/>
      <c r="E25" s="245"/>
      <c r="F25" s="245"/>
      <c r="G25" s="245"/>
      <c r="H25" s="245"/>
      <c r="I25" s="72">
        <f>I9+I19+I20+I21+I22+I23</f>
        <v>99.24</v>
      </c>
      <c r="J25" s="71" t="s">
        <v>628</v>
      </c>
    </row>
    <row r="26" spans="1:10">
      <c r="A26" s="231" t="s">
        <v>577</v>
      </c>
      <c r="B26" s="231"/>
      <c r="C26" s="231"/>
      <c r="D26" s="231"/>
      <c r="E26" s="231"/>
      <c r="F26" s="231"/>
      <c r="G26" s="231"/>
      <c r="H26" s="231"/>
      <c r="I26" s="231"/>
      <c r="J26" s="231"/>
    </row>
    <row r="27" spans="1:10">
      <c r="A27" s="231" t="s">
        <v>578</v>
      </c>
      <c r="B27" s="231"/>
      <c r="C27" s="231"/>
      <c r="D27" s="231"/>
      <c r="E27" s="231"/>
      <c r="F27" s="231"/>
      <c r="G27" s="231"/>
      <c r="H27" s="231"/>
      <c r="I27" s="231"/>
      <c r="J27" s="231"/>
    </row>
    <row r="28" spans="1:10">
      <c r="A28" s="231" t="s">
        <v>579</v>
      </c>
      <c r="B28" s="231"/>
      <c r="C28" s="231"/>
      <c r="D28" s="231"/>
      <c r="E28" s="231"/>
      <c r="F28" s="231"/>
      <c r="G28" s="231"/>
      <c r="H28" s="231"/>
      <c r="I28" s="231"/>
      <c r="J28" s="231"/>
    </row>
    <row r="29" spans="1:10">
      <c r="A29" s="231" t="s">
        <v>580</v>
      </c>
      <c r="B29" s="231"/>
      <c r="C29" s="231"/>
      <c r="D29" s="231"/>
      <c r="E29" s="231"/>
      <c r="F29" s="231"/>
      <c r="G29" s="231"/>
      <c r="H29" s="231"/>
      <c r="I29" s="231"/>
      <c r="J29" s="231"/>
    </row>
    <row r="30" spans="1:10">
      <c r="A30" s="231" t="s">
        <v>581</v>
      </c>
      <c r="B30" s="231"/>
      <c r="C30" s="231"/>
      <c r="D30" s="231"/>
      <c r="E30" s="231"/>
      <c r="F30" s="231"/>
      <c r="G30" s="231"/>
      <c r="H30" s="231"/>
      <c r="I30" s="231"/>
      <c r="J30" s="231"/>
    </row>
  </sheetData>
  <mergeCells count="52">
    <mergeCell ref="A30:J30"/>
    <mergeCell ref="A5:A6"/>
    <mergeCell ref="A7:A13"/>
    <mergeCell ref="A17:A18"/>
    <mergeCell ref="A19:A21"/>
    <mergeCell ref="B7:B8"/>
    <mergeCell ref="B17:B18"/>
    <mergeCell ref="C7:C8"/>
    <mergeCell ref="C10:C11"/>
    <mergeCell ref="C17:C18"/>
    <mergeCell ref="D10:D11"/>
    <mergeCell ref="D17:D18"/>
    <mergeCell ref="E5:E6"/>
    <mergeCell ref="E7:E8"/>
    <mergeCell ref="E10:E11"/>
    <mergeCell ref="E17:E18"/>
    <mergeCell ref="A16:C16"/>
    <mergeCell ref="D16:F16"/>
    <mergeCell ref="G16:J16"/>
    <mergeCell ref="A24:B24"/>
    <mergeCell ref="C24:J24"/>
    <mergeCell ref="F17:F18"/>
    <mergeCell ref="G17:G18"/>
    <mergeCell ref="H17:H18"/>
    <mergeCell ref="I17:I18"/>
    <mergeCell ref="J17:J18"/>
    <mergeCell ref="B25:H25"/>
    <mergeCell ref="A26:J26"/>
    <mergeCell ref="A27:J27"/>
    <mergeCell ref="A28:J28"/>
    <mergeCell ref="A29:J29"/>
    <mergeCell ref="G15:J15"/>
    <mergeCell ref="A1:J1"/>
    <mergeCell ref="B4:J4"/>
    <mergeCell ref="F9:G9"/>
    <mergeCell ref="I9:J9"/>
    <mergeCell ref="F12:G12"/>
    <mergeCell ref="I12:J12"/>
    <mergeCell ref="H7:H8"/>
    <mergeCell ref="H10:H11"/>
    <mergeCell ref="B5:D6"/>
    <mergeCell ref="F13:G13"/>
    <mergeCell ref="I13:J13"/>
    <mergeCell ref="A14:F14"/>
    <mergeCell ref="G14:J14"/>
    <mergeCell ref="B15:F15"/>
    <mergeCell ref="D7:D8"/>
    <mergeCell ref="F5:J6"/>
    <mergeCell ref="F10:G11"/>
    <mergeCell ref="I10:J11"/>
    <mergeCell ref="F7:G8"/>
    <mergeCell ref="I7:J8"/>
  </mergeCells>
  <phoneticPr fontId="9" type="noConversion"/>
  <pageMargins left="0.19" right="0.16" top="0.74803149606299213" bottom="0.74803149606299213" header="0.31496062992125984" footer="0.31496062992125984"/>
  <pageSetup paperSize="9" scale="57" orientation="portrait" horizontalDpi="0" verticalDpi="0"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A1:I40"/>
  <sheetViews>
    <sheetView workbookViewId="0">
      <pane ySplit="7" topLeftCell="A8" activePane="bottomLeft" state="frozen"/>
      <selection pane="bottomLeft"/>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186</v>
      </c>
    </row>
    <row r="2" spans="1:9" ht="14.25">
      <c r="I2" s="2" t="s">
        <v>187</v>
      </c>
    </row>
    <row r="3" spans="1:9" ht="14.25">
      <c r="A3" s="2" t="s">
        <v>2</v>
      </c>
      <c r="I3" s="2" t="s">
        <v>3</v>
      </c>
    </row>
    <row r="4" spans="1:9" ht="19.5" customHeight="1">
      <c r="A4" s="156" t="s">
        <v>188</v>
      </c>
      <c r="B4" s="156"/>
      <c r="C4" s="156"/>
      <c r="D4" s="156" t="s">
        <v>189</v>
      </c>
      <c r="E4" s="156"/>
      <c r="F4" s="156"/>
      <c r="G4" s="156"/>
      <c r="H4" s="156"/>
      <c r="I4" s="156"/>
    </row>
    <row r="5" spans="1:9" ht="19.5" customHeight="1">
      <c r="A5" s="158" t="s">
        <v>190</v>
      </c>
      <c r="B5" s="158" t="s">
        <v>7</v>
      </c>
      <c r="C5" s="158" t="s">
        <v>191</v>
      </c>
      <c r="D5" s="158" t="s">
        <v>192</v>
      </c>
      <c r="E5" s="158" t="s">
        <v>7</v>
      </c>
      <c r="F5" s="156" t="s">
        <v>128</v>
      </c>
      <c r="G5" s="158" t="s">
        <v>193</v>
      </c>
      <c r="H5" s="158" t="s">
        <v>194</v>
      </c>
      <c r="I5" s="158" t="s">
        <v>195</v>
      </c>
    </row>
    <row r="6" spans="1:9" ht="19.5" customHeight="1">
      <c r="A6" s="158"/>
      <c r="B6" s="158"/>
      <c r="C6" s="158"/>
      <c r="D6" s="158"/>
      <c r="E6" s="158"/>
      <c r="F6" s="156" t="s">
        <v>123</v>
      </c>
      <c r="G6" s="158" t="s">
        <v>193</v>
      </c>
      <c r="H6" s="158"/>
      <c r="I6" s="158"/>
    </row>
    <row r="7" spans="1:9" ht="19.5" customHeight="1">
      <c r="A7" s="12" t="s">
        <v>196</v>
      </c>
      <c r="B7" s="12"/>
      <c r="C7" s="12" t="s">
        <v>11</v>
      </c>
      <c r="D7" s="12" t="s">
        <v>196</v>
      </c>
      <c r="E7" s="12"/>
      <c r="F7" s="12" t="s">
        <v>12</v>
      </c>
      <c r="G7" s="12" t="s">
        <v>20</v>
      </c>
      <c r="H7" s="12" t="s">
        <v>24</v>
      </c>
      <c r="I7" s="11" t="s">
        <v>28</v>
      </c>
    </row>
    <row r="8" spans="1:9" ht="19.5" customHeight="1">
      <c r="A8" s="8" t="s">
        <v>197</v>
      </c>
      <c r="B8" s="11" t="s">
        <v>11</v>
      </c>
      <c r="C8" s="5">
        <v>233215208.69999999</v>
      </c>
      <c r="D8" s="6" t="s">
        <v>14</v>
      </c>
      <c r="E8" s="11" t="s">
        <v>22</v>
      </c>
      <c r="F8" s="5">
        <v>0</v>
      </c>
      <c r="G8" s="5">
        <v>0</v>
      </c>
      <c r="H8" s="5">
        <v>0</v>
      </c>
      <c r="I8" s="5">
        <v>0</v>
      </c>
    </row>
    <row r="9" spans="1:9" ht="19.5" customHeight="1">
      <c r="A9" s="8" t="s">
        <v>198</v>
      </c>
      <c r="B9" s="11" t="s">
        <v>12</v>
      </c>
      <c r="C9" s="5">
        <v>1850000</v>
      </c>
      <c r="D9" s="6" t="s">
        <v>17</v>
      </c>
      <c r="E9" s="11" t="s">
        <v>26</v>
      </c>
      <c r="F9" s="5">
        <v>0</v>
      </c>
      <c r="G9" s="5">
        <v>0</v>
      </c>
      <c r="H9" s="5">
        <v>0</v>
      </c>
      <c r="I9" s="5">
        <v>0</v>
      </c>
    </row>
    <row r="10" spans="1:9" ht="19.5" customHeight="1">
      <c r="A10" s="8" t="s">
        <v>199</v>
      </c>
      <c r="B10" s="11" t="s">
        <v>20</v>
      </c>
      <c r="C10" s="5">
        <v>0</v>
      </c>
      <c r="D10" s="6" t="s">
        <v>21</v>
      </c>
      <c r="E10" s="11" t="s">
        <v>30</v>
      </c>
      <c r="F10" s="5">
        <v>0</v>
      </c>
      <c r="G10" s="5">
        <v>0</v>
      </c>
      <c r="H10" s="5">
        <v>0</v>
      </c>
      <c r="I10" s="5">
        <v>0</v>
      </c>
    </row>
    <row r="11" spans="1:9" ht="19.5" customHeight="1">
      <c r="A11" s="8"/>
      <c r="B11" s="11" t="s">
        <v>24</v>
      </c>
      <c r="C11" s="7"/>
      <c r="D11" s="6" t="s">
        <v>25</v>
      </c>
      <c r="E11" s="11" t="s">
        <v>34</v>
      </c>
      <c r="F11" s="5">
        <v>194941896.19999999</v>
      </c>
      <c r="G11" s="5">
        <v>194941896.19999999</v>
      </c>
      <c r="H11" s="5">
        <v>0</v>
      </c>
      <c r="I11" s="5">
        <v>0</v>
      </c>
    </row>
    <row r="12" spans="1:9" ht="19.5" customHeight="1">
      <c r="A12" s="8"/>
      <c r="B12" s="11" t="s">
        <v>28</v>
      </c>
      <c r="C12" s="7"/>
      <c r="D12" s="6" t="s">
        <v>29</v>
      </c>
      <c r="E12" s="11" t="s">
        <v>38</v>
      </c>
      <c r="F12" s="5">
        <v>0</v>
      </c>
      <c r="G12" s="5">
        <v>0</v>
      </c>
      <c r="H12" s="5">
        <v>0</v>
      </c>
      <c r="I12" s="5">
        <v>0</v>
      </c>
    </row>
    <row r="13" spans="1:9" ht="19.5" customHeight="1">
      <c r="A13" s="8"/>
      <c r="B13" s="11" t="s">
        <v>32</v>
      </c>
      <c r="C13" s="7"/>
      <c r="D13" s="6" t="s">
        <v>33</v>
      </c>
      <c r="E13" s="11" t="s">
        <v>42</v>
      </c>
      <c r="F13" s="5">
        <v>0</v>
      </c>
      <c r="G13" s="5">
        <v>0</v>
      </c>
      <c r="H13" s="5">
        <v>0</v>
      </c>
      <c r="I13" s="5">
        <v>0</v>
      </c>
    </row>
    <row r="14" spans="1:9" ht="19.5" customHeight="1">
      <c r="A14" s="8"/>
      <c r="B14" s="11" t="s">
        <v>36</v>
      </c>
      <c r="C14" s="7"/>
      <c r="D14" s="6" t="s">
        <v>37</v>
      </c>
      <c r="E14" s="11" t="s">
        <v>45</v>
      </c>
      <c r="F14" s="5">
        <v>0</v>
      </c>
      <c r="G14" s="5">
        <v>0</v>
      </c>
      <c r="H14" s="5">
        <v>0</v>
      </c>
      <c r="I14" s="5">
        <v>0</v>
      </c>
    </row>
    <row r="15" spans="1:9" ht="19.5" customHeight="1">
      <c r="A15" s="8"/>
      <c r="B15" s="11" t="s">
        <v>40</v>
      </c>
      <c r="C15" s="7"/>
      <c r="D15" s="6" t="s">
        <v>41</v>
      </c>
      <c r="E15" s="11" t="s">
        <v>48</v>
      </c>
      <c r="F15" s="5">
        <v>18315964.25</v>
      </c>
      <c r="G15" s="5">
        <v>18315964.25</v>
      </c>
      <c r="H15" s="5">
        <v>0</v>
      </c>
      <c r="I15" s="5">
        <v>0</v>
      </c>
    </row>
    <row r="16" spans="1:9" ht="19.5" customHeight="1">
      <c r="A16" s="8"/>
      <c r="B16" s="11" t="s">
        <v>43</v>
      </c>
      <c r="C16" s="7"/>
      <c r="D16" s="6" t="s">
        <v>44</v>
      </c>
      <c r="E16" s="11" t="s">
        <v>51</v>
      </c>
      <c r="F16" s="5">
        <v>9668827.25</v>
      </c>
      <c r="G16" s="5">
        <v>9668827.25</v>
      </c>
      <c r="H16" s="5">
        <v>0</v>
      </c>
      <c r="I16" s="5">
        <v>0</v>
      </c>
    </row>
    <row r="17" spans="1:9" ht="19.5" customHeight="1">
      <c r="A17" s="8"/>
      <c r="B17" s="11" t="s">
        <v>46</v>
      </c>
      <c r="C17" s="7"/>
      <c r="D17" s="6" t="s">
        <v>47</v>
      </c>
      <c r="E17" s="11" t="s">
        <v>54</v>
      </c>
      <c r="F17" s="5">
        <v>0</v>
      </c>
      <c r="G17" s="5">
        <v>0</v>
      </c>
      <c r="H17" s="5">
        <v>0</v>
      </c>
      <c r="I17" s="5">
        <v>0</v>
      </c>
    </row>
    <row r="18" spans="1:9" ht="19.5" customHeight="1">
      <c r="A18" s="8"/>
      <c r="B18" s="11" t="s">
        <v>49</v>
      </c>
      <c r="C18" s="7"/>
      <c r="D18" s="6" t="s">
        <v>50</v>
      </c>
      <c r="E18" s="11" t="s">
        <v>57</v>
      </c>
      <c r="F18" s="5">
        <v>1850000</v>
      </c>
      <c r="G18" s="5">
        <v>0</v>
      </c>
      <c r="H18" s="5">
        <v>1850000</v>
      </c>
      <c r="I18" s="5">
        <v>0</v>
      </c>
    </row>
    <row r="19" spans="1:9" ht="19.5" customHeight="1">
      <c r="A19" s="8"/>
      <c r="B19" s="11" t="s">
        <v>52</v>
      </c>
      <c r="C19" s="7"/>
      <c r="D19" s="6" t="s">
        <v>53</v>
      </c>
      <c r="E19" s="11" t="s">
        <v>60</v>
      </c>
      <c r="F19" s="5">
        <v>0</v>
      </c>
      <c r="G19" s="5">
        <v>0</v>
      </c>
      <c r="H19" s="5">
        <v>0</v>
      </c>
      <c r="I19" s="5">
        <v>0</v>
      </c>
    </row>
    <row r="20" spans="1:9" ht="19.5" customHeight="1">
      <c r="A20" s="8"/>
      <c r="B20" s="11" t="s">
        <v>55</v>
      </c>
      <c r="C20" s="7"/>
      <c r="D20" s="6" t="s">
        <v>56</v>
      </c>
      <c r="E20" s="11" t="s">
        <v>63</v>
      </c>
      <c r="F20" s="5">
        <v>0</v>
      </c>
      <c r="G20" s="5">
        <v>0</v>
      </c>
      <c r="H20" s="5">
        <v>0</v>
      </c>
      <c r="I20" s="5">
        <v>0</v>
      </c>
    </row>
    <row r="21" spans="1:9" ht="19.5" customHeight="1">
      <c r="A21" s="8"/>
      <c r="B21" s="11" t="s">
        <v>58</v>
      </c>
      <c r="C21" s="7"/>
      <c r="D21" s="6" t="s">
        <v>59</v>
      </c>
      <c r="E21" s="11" t="s">
        <v>66</v>
      </c>
      <c r="F21" s="5">
        <v>0</v>
      </c>
      <c r="G21" s="5">
        <v>0</v>
      </c>
      <c r="H21" s="5">
        <v>0</v>
      </c>
      <c r="I21" s="5">
        <v>0</v>
      </c>
    </row>
    <row r="22" spans="1:9" ht="19.5" customHeight="1">
      <c r="A22" s="8"/>
      <c r="B22" s="11" t="s">
        <v>61</v>
      </c>
      <c r="C22" s="7"/>
      <c r="D22" s="6" t="s">
        <v>62</v>
      </c>
      <c r="E22" s="11" t="s">
        <v>69</v>
      </c>
      <c r="F22" s="5">
        <v>0</v>
      </c>
      <c r="G22" s="5">
        <v>0</v>
      </c>
      <c r="H22" s="5">
        <v>0</v>
      </c>
      <c r="I22" s="5">
        <v>0</v>
      </c>
    </row>
    <row r="23" spans="1:9" ht="19.5" customHeight="1">
      <c r="A23" s="8"/>
      <c r="B23" s="11" t="s">
        <v>64</v>
      </c>
      <c r="C23" s="7"/>
      <c r="D23" s="6" t="s">
        <v>65</v>
      </c>
      <c r="E23" s="11" t="s">
        <v>72</v>
      </c>
      <c r="F23" s="5">
        <v>0</v>
      </c>
      <c r="G23" s="5">
        <v>0</v>
      </c>
      <c r="H23" s="5">
        <v>0</v>
      </c>
      <c r="I23" s="5">
        <v>0</v>
      </c>
    </row>
    <row r="24" spans="1:9" ht="19.5" customHeight="1">
      <c r="A24" s="8"/>
      <c r="B24" s="11" t="s">
        <v>67</v>
      </c>
      <c r="C24" s="7"/>
      <c r="D24" s="6" t="s">
        <v>68</v>
      </c>
      <c r="E24" s="11" t="s">
        <v>75</v>
      </c>
      <c r="F24" s="5">
        <v>0</v>
      </c>
      <c r="G24" s="5">
        <v>0</v>
      </c>
      <c r="H24" s="5">
        <v>0</v>
      </c>
      <c r="I24" s="5">
        <v>0</v>
      </c>
    </row>
    <row r="25" spans="1:9" ht="19.5" customHeight="1">
      <c r="A25" s="8"/>
      <c r="B25" s="11" t="s">
        <v>70</v>
      </c>
      <c r="C25" s="7"/>
      <c r="D25" s="6" t="s">
        <v>71</v>
      </c>
      <c r="E25" s="11" t="s">
        <v>78</v>
      </c>
      <c r="F25" s="5">
        <v>0</v>
      </c>
      <c r="G25" s="5">
        <v>0</v>
      </c>
      <c r="H25" s="5">
        <v>0</v>
      </c>
      <c r="I25" s="5">
        <v>0</v>
      </c>
    </row>
    <row r="26" spans="1:9" ht="19.5" customHeight="1">
      <c r="A26" s="8"/>
      <c r="B26" s="11" t="s">
        <v>73</v>
      </c>
      <c r="C26" s="7"/>
      <c r="D26" s="6" t="s">
        <v>74</v>
      </c>
      <c r="E26" s="11" t="s">
        <v>81</v>
      </c>
      <c r="F26" s="5">
        <v>10288521</v>
      </c>
      <c r="G26" s="5">
        <v>10288521</v>
      </c>
      <c r="H26" s="5">
        <v>0</v>
      </c>
      <c r="I26" s="5">
        <v>0</v>
      </c>
    </row>
    <row r="27" spans="1:9" ht="19.5" customHeight="1">
      <c r="A27" s="8"/>
      <c r="B27" s="11" t="s">
        <v>76</v>
      </c>
      <c r="C27" s="7"/>
      <c r="D27" s="6" t="s">
        <v>77</v>
      </c>
      <c r="E27" s="11" t="s">
        <v>84</v>
      </c>
      <c r="F27" s="5">
        <v>0</v>
      </c>
      <c r="G27" s="5">
        <v>0</v>
      </c>
      <c r="H27" s="5">
        <v>0</v>
      </c>
      <c r="I27" s="5">
        <v>0</v>
      </c>
    </row>
    <row r="28" spans="1:9" ht="19.5" customHeight="1">
      <c r="A28" s="8"/>
      <c r="B28" s="11" t="s">
        <v>79</v>
      </c>
      <c r="C28" s="7"/>
      <c r="D28" s="8" t="s">
        <v>80</v>
      </c>
      <c r="E28" s="11" t="s">
        <v>87</v>
      </c>
      <c r="F28" s="5">
        <v>0</v>
      </c>
      <c r="G28" s="5">
        <v>0</v>
      </c>
      <c r="H28" s="5">
        <v>0</v>
      </c>
      <c r="I28" s="5">
        <v>0</v>
      </c>
    </row>
    <row r="29" spans="1:9" ht="19.5" customHeight="1">
      <c r="A29" s="8"/>
      <c r="B29" s="11" t="s">
        <v>82</v>
      </c>
      <c r="C29" s="7"/>
      <c r="D29" s="6" t="s">
        <v>83</v>
      </c>
      <c r="E29" s="11" t="s">
        <v>90</v>
      </c>
      <c r="F29" s="5">
        <v>0</v>
      </c>
      <c r="G29" s="5">
        <v>0</v>
      </c>
      <c r="H29" s="5">
        <v>0</v>
      </c>
      <c r="I29" s="5">
        <v>0</v>
      </c>
    </row>
    <row r="30" spans="1:9" ht="19.5" customHeight="1">
      <c r="A30" s="8"/>
      <c r="B30" s="11" t="s">
        <v>85</v>
      </c>
      <c r="C30" s="7"/>
      <c r="D30" s="6" t="s">
        <v>86</v>
      </c>
      <c r="E30" s="11" t="s">
        <v>93</v>
      </c>
      <c r="F30" s="5">
        <v>0</v>
      </c>
      <c r="G30" s="5">
        <v>0</v>
      </c>
      <c r="H30" s="5">
        <v>0</v>
      </c>
      <c r="I30" s="5">
        <v>0</v>
      </c>
    </row>
    <row r="31" spans="1:9" ht="19.5" customHeight="1">
      <c r="A31" s="8"/>
      <c r="B31" s="11" t="s">
        <v>88</v>
      </c>
      <c r="C31" s="7"/>
      <c r="D31" s="6" t="s">
        <v>89</v>
      </c>
      <c r="E31" s="11" t="s">
        <v>96</v>
      </c>
      <c r="F31" s="5">
        <v>0</v>
      </c>
      <c r="G31" s="5">
        <v>0</v>
      </c>
      <c r="H31" s="5">
        <v>0</v>
      </c>
      <c r="I31" s="5">
        <v>0</v>
      </c>
    </row>
    <row r="32" spans="1:9" ht="19.5" customHeight="1">
      <c r="A32" s="8"/>
      <c r="B32" s="11" t="s">
        <v>91</v>
      </c>
      <c r="C32" s="7"/>
      <c r="D32" s="8" t="s">
        <v>92</v>
      </c>
      <c r="E32" s="11" t="s">
        <v>100</v>
      </c>
      <c r="F32" s="5">
        <v>0</v>
      </c>
      <c r="G32" s="5">
        <v>0</v>
      </c>
      <c r="H32" s="5">
        <v>0</v>
      </c>
      <c r="I32" s="5">
        <v>0</v>
      </c>
    </row>
    <row r="33" spans="1:9" ht="19.5" customHeight="1">
      <c r="A33" s="8"/>
      <c r="B33" s="11" t="s">
        <v>94</v>
      </c>
      <c r="C33" s="7"/>
      <c r="D33" s="8" t="s">
        <v>95</v>
      </c>
      <c r="E33" s="11" t="s">
        <v>104</v>
      </c>
      <c r="F33" s="5">
        <v>0</v>
      </c>
      <c r="G33" s="5">
        <v>0</v>
      </c>
      <c r="H33" s="5">
        <v>0</v>
      </c>
      <c r="I33" s="5">
        <v>0</v>
      </c>
    </row>
    <row r="34" spans="1:9" ht="19.5" customHeight="1">
      <c r="A34" s="11" t="s">
        <v>97</v>
      </c>
      <c r="B34" s="11" t="s">
        <v>98</v>
      </c>
      <c r="C34" s="5">
        <v>235065208.69999999</v>
      </c>
      <c r="D34" s="11" t="s">
        <v>99</v>
      </c>
      <c r="E34" s="11" t="s">
        <v>108</v>
      </c>
      <c r="F34" s="5">
        <v>235065208.69999999</v>
      </c>
      <c r="G34" s="5">
        <v>233215208.69999999</v>
      </c>
      <c r="H34" s="5">
        <v>1850000</v>
      </c>
      <c r="I34" s="5">
        <v>0</v>
      </c>
    </row>
    <row r="35" spans="1:9" ht="19.5" customHeight="1">
      <c r="A35" s="8" t="s">
        <v>200</v>
      </c>
      <c r="B35" s="11" t="s">
        <v>102</v>
      </c>
      <c r="C35" s="5">
        <v>500000</v>
      </c>
      <c r="D35" s="8" t="s">
        <v>201</v>
      </c>
      <c r="E35" s="11" t="s">
        <v>111</v>
      </c>
      <c r="F35" s="5">
        <v>500000</v>
      </c>
      <c r="G35" s="5">
        <v>500000</v>
      </c>
      <c r="H35" s="5">
        <v>0</v>
      </c>
      <c r="I35" s="5">
        <v>0</v>
      </c>
    </row>
    <row r="36" spans="1:9" ht="19.5" customHeight="1">
      <c r="A36" s="8" t="s">
        <v>197</v>
      </c>
      <c r="B36" s="11" t="s">
        <v>106</v>
      </c>
      <c r="C36" s="5">
        <v>500000</v>
      </c>
      <c r="D36" s="8"/>
      <c r="E36" s="11" t="s">
        <v>202</v>
      </c>
      <c r="F36" s="7"/>
      <c r="G36" s="7"/>
      <c r="H36" s="7"/>
      <c r="I36" s="7"/>
    </row>
    <row r="37" spans="1:9" ht="19.5" customHeight="1">
      <c r="A37" s="8" t="s">
        <v>198</v>
      </c>
      <c r="B37" s="11" t="s">
        <v>110</v>
      </c>
      <c r="C37" s="5">
        <v>0</v>
      </c>
      <c r="D37" s="11"/>
      <c r="E37" s="11" t="s">
        <v>203</v>
      </c>
      <c r="F37" s="7"/>
      <c r="G37" s="7"/>
      <c r="H37" s="7"/>
      <c r="I37" s="7"/>
    </row>
    <row r="38" spans="1:9" ht="19.5" customHeight="1">
      <c r="A38" s="8" t="s">
        <v>199</v>
      </c>
      <c r="B38" s="11" t="s">
        <v>15</v>
      </c>
      <c r="C38" s="5">
        <v>0</v>
      </c>
      <c r="D38" s="8"/>
      <c r="E38" s="11" t="s">
        <v>204</v>
      </c>
      <c r="F38" s="7"/>
      <c r="G38" s="7"/>
      <c r="H38" s="7"/>
      <c r="I38" s="7"/>
    </row>
    <row r="39" spans="1:9" ht="19.5" customHeight="1">
      <c r="A39" s="11" t="s">
        <v>109</v>
      </c>
      <c r="B39" s="11" t="s">
        <v>18</v>
      </c>
      <c r="C39" s="5">
        <v>235565208.69999999</v>
      </c>
      <c r="D39" s="11" t="s">
        <v>109</v>
      </c>
      <c r="E39" s="11" t="s">
        <v>205</v>
      </c>
      <c r="F39" s="5">
        <v>235565208.69999999</v>
      </c>
      <c r="G39" s="5">
        <v>233715208.69999999</v>
      </c>
      <c r="H39" s="5">
        <v>1850000</v>
      </c>
      <c r="I39" s="5">
        <v>0</v>
      </c>
    </row>
    <row r="40" spans="1:9" ht="19.5" customHeight="1">
      <c r="A40" s="157" t="s">
        <v>206</v>
      </c>
      <c r="B40" s="157"/>
      <c r="C40" s="157"/>
      <c r="D40" s="157"/>
      <c r="E40" s="157"/>
      <c r="F40" s="157"/>
      <c r="G40" s="157"/>
      <c r="H40" s="157"/>
      <c r="I40" s="157"/>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16" right="0.16" top="0.98425196850393704" bottom="0.9842519685039370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A1:T32"/>
  <sheetViews>
    <sheetView workbookViewId="0">
      <pane xSplit="4" ySplit="9" topLeftCell="H10" activePane="bottomRight" state="frozen"/>
      <selection pane="topRight"/>
      <selection pane="bottomLeft"/>
      <selection pane="bottomRight" activeCell="I16" sqref="I16"/>
    </sheetView>
  </sheetViews>
  <sheetFormatPr defaultRowHeight="13.5"/>
  <cols>
    <col min="1" max="3" width="2.75" customWidth="1"/>
    <col min="4" max="4" width="26.25" customWidth="1"/>
    <col min="5" max="7" width="14" customWidth="1"/>
    <col min="8" max="8" width="17.25" customWidth="1"/>
    <col min="9" max="10" width="15" customWidth="1"/>
    <col min="11" max="11" width="18.125" customWidth="1"/>
    <col min="12" max="13" width="15" customWidth="1"/>
    <col min="14" max="17" width="14" customWidth="1"/>
    <col min="18" max="18" width="15" customWidth="1"/>
    <col min="19" max="20" width="14" customWidth="1"/>
  </cols>
  <sheetData>
    <row r="1" spans="1:20" ht="27">
      <c r="K1" s="1" t="s">
        <v>207</v>
      </c>
    </row>
    <row r="2" spans="1:20" ht="14.25">
      <c r="T2" s="2" t="s">
        <v>208</v>
      </c>
    </row>
    <row r="3" spans="1:20" ht="14.25">
      <c r="A3" s="2" t="s">
        <v>2</v>
      </c>
      <c r="T3" s="2" t="s">
        <v>3</v>
      </c>
    </row>
    <row r="4" spans="1:20" ht="19.5" customHeight="1">
      <c r="A4" s="158" t="s">
        <v>6</v>
      </c>
      <c r="B4" s="158"/>
      <c r="C4" s="158"/>
      <c r="D4" s="158"/>
      <c r="E4" s="158" t="s">
        <v>105</v>
      </c>
      <c r="F4" s="158"/>
      <c r="G4" s="158"/>
      <c r="H4" s="158" t="s">
        <v>209</v>
      </c>
      <c r="I4" s="158"/>
      <c r="J4" s="158"/>
      <c r="K4" s="158" t="s">
        <v>210</v>
      </c>
      <c r="L4" s="158"/>
      <c r="M4" s="158"/>
      <c r="N4" s="158"/>
      <c r="O4" s="158"/>
      <c r="P4" s="158" t="s">
        <v>107</v>
      </c>
      <c r="Q4" s="158"/>
      <c r="R4" s="158"/>
      <c r="S4" s="158"/>
      <c r="T4" s="158"/>
    </row>
    <row r="5" spans="1:20" ht="19.5" customHeight="1">
      <c r="A5" s="158" t="s">
        <v>121</v>
      </c>
      <c r="B5" s="158"/>
      <c r="C5" s="158"/>
      <c r="D5" s="158" t="s">
        <v>122</v>
      </c>
      <c r="E5" s="158" t="s">
        <v>128</v>
      </c>
      <c r="F5" s="158" t="s">
        <v>211</v>
      </c>
      <c r="G5" s="158" t="s">
        <v>212</v>
      </c>
      <c r="H5" s="158" t="s">
        <v>128</v>
      </c>
      <c r="I5" s="158" t="s">
        <v>180</v>
      </c>
      <c r="J5" s="158" t="s">
        <v>181</v>
      </c>
      <c r="K5" s="158" t="s">
        <v>128</v>
      </c>
      <c r="L5" s="158" t="s">
        <v>180</v>
      </c>
      <c r="M5" s="158"/>
      <c r="N5" s="158" t="s">
        <v>180</v>
      </c>
      <c r="O5" s="158" t="s">
        <v>181</v>
      </c>
      <c r="P5" s="158" t="s">
        <v>128</v>
      </c>
      <c r="Q5" s="158" t="s">
        <v>211</v>
      </c>
      <c r="R5" s="158" t="s">
        <v>212</v>
      </c>
      <c r="S5" s="158" t="s">
        <v>212</v>
      </c>
      <c r="T5" s="158"/>
    </row>
    <row r="6" spans="1:20" ht="19.5" customHeight="1">
      <c r="A6" s="158"/>
      <c r="B6" s="158"/>
      <c r="C6" s="158"/>
      <c r="D6" s="158"/>
      <c r="E6" s="158"/>
      <c r="F6" s="158"/>
      <c r="G6" s="158" t="s">
        <v>123</v>
      </c>
      <c r="H6" s="158"/>
      <c r="I6" s="158" t="s">
        <v>213</v>
      </c>
      <c r="J6" s="158" t="s">
        <v>123</v>
      </c>
      <c r="K6" s="158"/>
      <c r="L6" s="158" t="s">
        <v>123</v>
      </c>
      <c r="M6" s="158" t="s">
        <v>214</v>
      </c>
      <c r="N6" s="158" t="s">
        <v>213</v>
      </c>
      <c r="O6" s="158" t="s">
        <v>123</v>
      </c>
      <c r="P6" s="158"/>
      <c r="Q6" s="158"/>
      <c r="R6" s="158" t="s">
        <v>123</v>
      </c>
      <c r="S6" s="158" t="s">
        <v>215</v>
      </c>
      <c r="T6" s="158" t="s">
        <v>216</v>
      </c>
    </row>
    <row r="7" spans="1:20" ht="19.5" customHeight="1">
      <c r="A7" s="158"/>
      <c r="B7" s="158"/>
      <c r="C7" s="158"/>
      <c r="D7" s="158"/>
      <c r="E7" s="158"/>
      <c r="F7" s="158"/>
      <c r="G7" s="158"/>
      <c r="H7" s="158"/>
      <c r="I7" s="158"/>
      <c r="J7" s="158"/>
      <c r="K7" s="158"/>
      <c r="L7" s="158"/>
      <c r="M7" s="158"/>
      <c r="N7" s="158"/>
      <c r="O7" s="158"/>
      <c r="P7" s="158"/>
      <c r="Q7" s="158"/>
      <c r="R7" s="158"/>
      <c r="S7" s="158"/>
      <c r="T7" s="158"/>
    </row>
    <row r="8" spans="1:20" ht="19.5" customHeight="1">
      <c r="A8" s="158" t="s">
        <v>125</v>
      </c>
      <c r="B8" s="158" t="s">
        <v>126</v>
      </c>
      <c r="C8" s="158"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c r="A9" s="158"/>
      <c r="B9" s="158"/>
      <c r="C9" s="158"/>
      <c r="D9" s="9" t="s">
        <v>128</v>
      </c>
      <c r="E9" s="5">
        <v>500000</v>
      </c>
      <c r="F9" s="5">
        <v>0</v>
      </c>
      <c r="G9" s="5">
        <v>500000</v>
      </c>
      <c r="H9" s="5">
        <v>233215208.69999999</v>
      </c>
      <c r="I9" s="5">
        <v>212229413.59</v>
      </c>
      <c r="J9" s="5">
        <v>20985795.109999999</v>
      </c>
      <c r="K9" s="5">
        <v>233215208.69999999</v>
      </c>
      <c r="L9" s="5">
        <v>212229413.59</v>
      </c>
      <c r="M9" s="5">
        <v>193629674.56999999</v>
      </c>
      <c r="N9" s="5">
        <v>18599739.02</v>
      </c>
      <c r="O9" s="5">
        <v>20985795.109999999</v>
      </c>
      <c r="P9" s="5">
        <v>500000</v>
      </c>
      <c r="Q9" s="5">
        <v>0</v>
      </c>
      <c r="R9" s="5">
        <v>500000</v>
      </c>
      <c r="S9" s="5">
        <v>500000</v>
      </c>
      <c r="T9" s="5">
        <v>0</v>
      </c>
    </row>
    <row r="10" spans="1:20" ht="19.5" customHeight="1">
      <c r="A10" s="157" t="s">
        <v>129</v>
      </c>
      <c r="B10" s="157"/>
      <c r="C10" s="157"/>
      <c r="D10" s="10" t="s">
        <v>130</v>
      </c>
      <c r="E10" s="5">
        <v>500000</v>
      </c>
      <c r="F10" s="5">
        <v>0</v>
      </c>
      <c r="G10" s="5">
        <v>500000</v>
      </c>
      <c r="H10" s="5">
        <v>194941896.19999999</v>
      </c>
      <c r="I10" s="5">
        <v>174100093.09</v>
      </c>
      <c r="J10" s="5">
        <v>20841803.109999999</v>
      </c>
      <c r="K10" s="5">
        <v>194941896.19999999</v>
      </c>
      <c r="L10" s="5">
        <v>174100093.09</v>
      </c>
      <c r="M10" s="5">
        <v>155809979.06999999</v>
      </c>
      <c r="N10" s="5">
        <v>18290114.02</v>
      </c>
      <c r="O10" s="5">
        <v>20841803.109999999</v>
      </c>
      <c r="P10" s="5">
        <v>500000</v>
      </c>
      <c r="Q10" s="5">
        <v>0</v>
      </c>
      <c r="R10" s="5">
        <v>500000</v>
      </c>
      <c r="S10" s="5">
        <v>500000</v>
      </c>
      <c r="T10" s="5">
        <v>0</v>
      </c>
    </row>
    <row r="11" spans="1:20" ht="19.5" customHeight="1">
      <c r="A11" s="157" t="s">
        <v>131</v>
      </c>
      <c r="B11" s="157"/>
      <c r="C11" s="157"/>
      <c r="D11" s="10" t="s">
        <v>132</v>
      </c>
      <c r="E11" s="5">
        <v>500000</v>
      </c>
      <c r="F11" s="5">
        <v>0</v>
      </c>
      <c r="G11" s="5">
        <v>500000</v>
      </c>
      <c r="H11" s="5">
        <v>194941896.19999999</v>
      </c>
      <c r="I11" s="5">
        <v>174100093.09</v>
      </c>
      <c r="J11" s="5">
        <v>20841803.109999999</v>
      </c>
      <c r="K11" s="5">
        <v>194941896.19999999</v>
      </c>
      <c r="L11" s="5">
        <v>174100093.09</v>
      </c>
      <c r="M11" s="5">
        <v>155809979.06999999</v>
      </c>
      <c r="N11" s="5">
        <v>18290114.02</v>
      </c>
      <c r="O11" s="5">
        <v>20841803.109999999</v>
      </c>
      <c r="P11" s="5">
        <v>500000</v>
      </c>
      <c r="Q11" s="5">
        <v>0</v>
      </c>
      <c r="R11" s="5">
        <v>500000</v>
      </c>
      <c r="S11" s="5">
        <v>500000</v>
      </c>
      <c r="T11" s="5">
        <v>0</v>
      </c>
    </row>
    <row r="12" spans="1:20" ht="19.5" customHeight="1">
      <c r="A12" s="157" t="s">
        <v>133</v>
      </c>
      <c r="B12" s="157"/>
      <c r="C12" s="157"/>
      <c r="D12" s="10" t="s">
        <v>134</v>
      </c>
      <c r="E12" s="5">
        <v>0</v>
      </c>
      <c r="F12" s="5">
        <v>0</v>
      </c>
      <c r="G12" s="5">
        <v>0</v>
      </c>
      <c r="H12" s="5">
        <v>174100093.09</v>
      </c>
      <c r="I12" s="5">
        <v>174100093.09</v>
      </c>
      <c r="J12" s="5">
        <v>0</v>
      </c>
      <c r="K12" s="5">
        <v>174100093.09</v>
      </c>
      <c r="L12" s="5">
        <v>174100093.09</v>
      </c>
      <c r="M12" s="5">
        <v>155809979.06999999</v>
      </c>
      <c r="N12" s="5">
        <v>18290114.02</v>
      </c>
      <c r="O12" s="5">
        <v>0</v>
      </c>
      <c r="P12" s="5">
        <v>0</v>
      </c>
      <c r="Q12" s="5">
        <v>0</v>
      </c>
      <c r="R12" s="5">
        <v>0</v>
      </c>
      <c r="S12" s="5">
        <v>0</v>
      </c>
      <c r="T12" s="5">
        <v>0</v>
      </c>
    </row>
    <row r="13" spans="1:20" ht="19.5" customHeight="1">
      <c r="A13" s="157" t="s">
        <v>135</v>
      </c>
      <c r="B13" s="157"/>
      <c r="C13" s="157"/>
      <c r="D13" s="10" t="s">
        <v>136</v>
      </c>
      <c r="E13" s="5">
        <v>0</v>
      </c>
      <c r="F13" s="5">
        <v>0</v>
      </c>
      <c r="G13" s="5">
        <v>0</v>
      </c>
      <c r="H13" s="5">
        <v>305700</v>
      </c>
      <c r="I13" s="5">
        <v>0</v>
      </c>
      <c r="J13" s="5">
        <v>305700</v>
      </c>
      <c r="K13" s="5">
        <v>305700</v>
      </c>
      <c r="L13" s="5">
        <v>0</v>
      </c>
      <c r="M13" s="5">
        <v>0</v>
      </c>
      <c r="N13" s="5">
        <v>0</v>
      </c>
      <c r="O13" s="5">
        <v>305700</v>
      </c>
      <c r="P13" s="5">
        <v>0</v>
      </c>
      <c r="Q13" s="5">
        <v>0</v>
      </c>
      <c r="R13" s="5">
        <v>0</v>
      </c>
      <c r="S13" s="5">
        <v>0</v>
      </c>
      <c r="T13" s="5">
        <v>0</v>
      </c>
    </row>
    <row r="14" spans="1:20" ht="19.5" customHeight="1">
      <c r="A14" s="157" t="s">
        <v>137</v>
      </c>
      <c r="B14" s="157"/>
      <c r="C14" s="157"/>
      <c r="D14" s="10" t="s">
        <v>138</v>
      </c>
      <c r="E14" s="5">
        <v>0</v>
      </c>
      <c r="F14" s="5">
        <v>0</v>
      </c>
      <c r="G14" s="5">
        <v>0</v>
      </c>
      <c r="H14" s="5">
        <v>19900614.109999999</v>
      </c>
      <c r="I14" s="5">
        <v>0</v>
      </c>
      <c r="J14" s="5">
        <v>19900614.109999999</v>
      </c>
      <c r="K14" s="5">
        <v>19900614.109999999</v>
      </c>
      <c r="L14" s="5">
        <v>0</v>
      </c>
      <c r="M14" s="5">
        <v>0</v>
      </c>
      <c r="N14" s="5">
        <v>0</v>
      </c>
      <c r="O14" s="5">
        <v>19900614.109999999</v>
      </c>
      <c r="P14" s="5">
        <v>0</v>
      </c>
      <c r="Q14" s="5">
        <v>0</v>
      </c>
      <c r="R14" s="5">
        <v>0</v>
      </c>
      <c r="S14" s="5">
        <v>0</v>
      </c>
      <c r="T14" s="5">
        <v>0</v>
      </c>
    </row>
    <row r="15" spans="1:20" ht="19.5" customHeight="1">
      <c r="A15" s="157" t="s">
        <v>217</v>
      </c>
      <c r="B15" s="157"/>
      <c r="C15" s="157"/>
      <c r="D15" s="10" t="s">
        <v>218</v>
      </c>
      <c r="E15" s="5">
        <v>500000</v>
      </c>
      <c r="F15" s="5">
        <v>0</v>
      </c>
      <c r="G15" s="5">
        <v>500000</v>
      </c>
      <c r="H15" s="5">
        <v>0</v>
      </c>
      <c r="I15" s="5">
        <v>0</v>
      </c>
      <c r="J15" s="5">
        <v>0</v>
      </c>
      <c r="K15" s="5">
        <v>0</v>
      </c>
      <c r="L15" s="5">
        <v>0</v>
      </c>
      <c r="M15" s="5">
        <v>0</v>
      </c>
      <c r="N15" s="5">
        <v>0</v>
      </c>
      <c r="O15" s="5">
        <v>0</v>
      </c>
      <c r="P15" s="5">
        <v>500000</v>
      </c>
      <c r="Q15" s="5">
        <v>0</v>
      </c>
      <c r="R15" s="5">
        <v>500000</v>
      </c>
      <c r="S15" s="5">
        <v>500000</v>
      </c>
      <c r="T15" s="5">
        <v>0</v>
      </c>
    </row>
    <row r="16" spans="1:20" ht="19.5" customHeight="1">
      <c r="A16" s="157" t="s">
        <v>139</v>
      </c>
      <c r="B16" s="157"/>
      <c r="C16" s="157"/>
      <c r="D16" s="10" t="s">
        <v>140</v>
      </c>
      <c r="E16" s="5">
        <v>0</v>
      </c>
      <c r="F16" s="5">
        <v>0</v>
      </c>
      <c r="G16" s="5">
        <v>0</v>
      </c>
      <c r="H16" s="5">
        <v>635489</v>
      </c>
      <c r="I16" s="5">
        <v>0</v>
      </c>
      <c r="J16" s="5">
        <v>635489</v>
      </c>
      <c r="K16" s="5">
        <v>635489</v>
      </c>
      <c r="L16" s="5">
        <v>0</v>
      </c>
      <c r="M16" s="5">
        <v>0</v>
      </c>
      <c r="N16" s="5">
        <v>0</v>
      </c>
      <c r="O16" s="5">
        <v>635489</v>
      </c>
      <c r="P16" s="5">
        <v>0</v>
      </c>
      <c r="Q16" s="5">
        <v>0</v>
      </c>
      <c r="R16" s="5">
        <v>0</v>
      </c>
      <c r="S16" s="5">
        <v>0</v>
      </c>
      <c r="T16" s="5">
        <v>0</v>
      </c>
    </row>
    <row r="17" spans="1:20" ht="19.5" customHeight="1">
      <c r="A17" s="157" t="s">
        <v>141</v>
      </c>
      <c r="B17" s="157"/>
      <c r="C17" s="157"/>
      <c r="D17" s="10" t="s">
        <v>142</v>
      </c>
      <c r="E17" s="5">
        <v>0</v>
      </c>
      <c r="F17" s="5">
        <v>0</v>
      </c>
      <c r="G17" s="5">
        <v>0</v>
      </c>
      <c r="H17" s="5">
        <v>18315964.25</v>
      </c>
      <c r="I17" s="5">
        <v>18171972.25</v>
      </c>
      <c r="J17" s="5">
        <v>143992</v>
      </c>
      <c r="K17" s="5">
        <v>18315964.25</v>
      </c>
      <c r="L17" s="5">
        <v>18171972.25</v>
      </c>
      <c r="M17" s="5">
        <v>17862347.25</v>
      </c>
      <c r="N17" s="5">
        <v>309625</v>
      </c>
      <c r="O17" s="5">
        <v>143992</v>
      </c>
      <c r="P17" s="5">
        <v>0</v>
      </c>
      <c r="Q17" s="5">
        <v>0</v>
      </c>
      <c r="R17" s="5">
        <v>0</v>
      </c>
      <c r="S17" s="5">
        <v>0</v>
      </c>
      <c r="T17" s="5">
        <v>0</v>
      </c>
    </row>
    <row r="18" spans="1:20" ht="19.5" customHeight="1">
      <c r="A18" s="157" t="s">
        <v>143</v>
      </c>
      <c r="B18" s="157"/>
      <c r="C18" s="157"/>
      <c r="D18" s="10" t="s">
        <v>144</v>
      </c>
      <c r="E18" s="5">
        <v>0</v>
      </c>
      <c r="F18" s="5">
        <v>0</v>
      </c>
      <c r="G18" s="5">
        <v>0</v>
      </c>
      <c r="H18" s="5">
        <v>18171972.25</v>
      </c>
      <c r="I18" s="5">
        <v>18171972.25</v>
      </c>
      <c r="J18" s="5">
        <v>0</v>
      </c>
      <c r="K18" s="5">
        <v>18171972.25</v>
      </c>
      <c r="L18" s="5">
        <v>18171972.25</v>
      </c>
      <c r="M18" s="5">
        <v>17862347.25</v>
      </c>
      <c r="N18" s="5">
        <v>309625</v>
      </c>
      <c r="O18" s="5">
        <v>0</v>
      </c>
      <c r="P18" s="5">
        <v>0</v>
      </c>
      <c r="Q18" s="5">
        <v>0</v>
      </c>
      <c r="R18" s="5">
        <v>0</v>
      </c>
      <c r="S18" s="5">
        <v>0</v>
      </c>
      <c r="T18" s="5">
        <v>0</v>
      </c>
    </row>
    <row r="19" spans="1:20" ht="19.5" customHeight="1">
      <c r="A19" s="157" t="s">
        <v>145</v>
      </c>
      <c r="B19" s="157"/>
      <c r="C19" s="157"/>
      <c r="D19" s="10" t="s">
        <v>146</v>
      </c>
      <c r="E19" s="5">
        <v>0</v>
      </c>
      <c r="F19" s="5">
        <v>0</v>
      </c>
      <c r="G19" s="5">
        <v>0</v>
      </c>
      <c r="H19" s="5">
        <v>5404225</v>
      </c>
      <c r="I19" s="5">
        <v>5404225</v>
      </c>
      <c r="J19" s="5">
        <v>0</v>
      </c>
      <c r="K19" s="5">
        <v>5404225</v>
      </c>
      <c r="L19" s="5">
        <v>5404225</v>
      </c>
      <c r="M19" s="5">
        <v>5094600</v>
      </c>
      <c r="N19" s="5">
        <v>309625</v>
      </c>
      <c r="O19" s="5">
        <v>0</v>
      </c>
      <c r="P19" s="5">
        <v>0</v>
      </c>
      <c r="Q19" s="5">
        <v>0</v>
      </c>
      <c r="R19" s="5">
        <v>0</v>
      </c>
      <c r="S19" s="5">
        <v>0</v>
      </c>
      <c r="T19" s="5">
        <v>0</v>
      </c>
    </row>
    <row r="20" spans="1:20" ht="19.5" customHeight="1">
      <c r="A20" s="157" t="s">
        <v>147</v>
      </c>
      <c r="B20" s="157"/>
      <c r="C20" s="157"/>
      <c r="D20" s="10" t="s">
        <v>148</v>
      </c>
      <c r="E20" s="5">
        <v>0</v>
      </c>
      <c r="F20" s="5">
        <v>0</v>
      </c>
      <c r="G20" s="5">
        <v>0</v>
      </c>
      <c r="H20" s="5">
        <v>10531400.050000001</v>
      </c>
      <c r="I20" s="5">
        <v>10531400.050000001</v>
      </c>
      <c r="J20" s="5">
        <v>0</v>
      </c>
      <c r="K20" s="5">
        <v>10531400.050000001</v>
      </c>
      <c r="L20" s="5">
        <v>10531400.050000001</v>
      </c>
      <c r="M20" s="5">
        <v>10531400.050000001</v>
      </c>
      <c r="N20" s="5">
        <v>0</v>
      </c>
      <c r="O20" s="5">
        <v>0</v>
      </c>
      <c r="P20" s="5">
        <v>0</v>
      </c>
      <c r="Q20" s="5">
        <v>0</v>
      </c>
      <c r="R20" s="5">
        <v>0</v>
      </c>
      <c r="S20" s="5">
        <v>0</v>
      </c>
      <c r="T20" s="5">
        <v>0</v>
      </c>
    </row>
    <row r="21" spans="1:20" ht="19.5" customHeight="1">
      <c r="A21" s="157" t="s">
        <v>149</v>
      </c>
      <c r="B21" s="157"/>
      <c r="C21" s="157"/>
      <c r="D21" s="10" t="s">
        <v>150</v>
      </c>
      <c r="E21" s="5">
        <v>0</v>
      </c>
      <c r="F21" s="5">
        <v>0</v>
      </c>
      <c r="G21" s="5">
        <v>0</v>
      </c>
      <c r="H21" s="5">
        <v>2236347.2000000002</v>
      </c>
      <c r="I21" s="5">
        <v>2236347.2000000002</v>
      </c>
      <c r="J21" s="5">
        <v>0</v>
      </c>
      <c r="K21" s="5">
        <v>2236347.2000000002</v>
      </c>
      <c r="L21" s="5">
        <v>2236347.2000000002</v>
      </c>
      <c r="M21" s="5">
        <v>2236347.2000000002</v>
      </c>
      <c r="N21" s="5">
        <v>0</v>
      </c>
      <c r="O21" s="5">
        <v>0</v>
      </c>
      <c r="P21" s="5">
        <v>0</v>
      </c>
      <c r="Q21" s="5">
        <v>0</v>
      </c>
      <c r="R21" s="5">
        <v>0</v>
      </c>
      <c r="S21" s="5">
        <v>0</v>
      </c>
      <c r="T21" s="5">
        <v>0</v>
      </c>
    </row>
    <row r="22" spans="1:20" ht="19.5" customHeight="1">
      <c r="A22" s="157" t="s">
        <v>151</v>
      </c>
      <c r="B22" s="157"/>
      <c r="C22" s="157"/>
      <c r="D22" s="10" t="s">
        <v>152</v>
      </c>
      <c r="E22" s="5">
        <v>0</v>
      </c>
      <c r="F22" s="5">
        <v>0</v>
      </c>
      <c r="G22" s="5">
        <v>0</v>
      </c>
      <c r="H22" s="5">
        <v>143992</v>
      </c>
      <c r="I22" s="5">
        <v>0</v>
      </c>
      <c r="J22" s="5">
        <v>143992</v>
      </c>
      <c r="K22" s="5">
        <v>143992</v>
      </c>
      <c r="L22" s="5">
        <v>0</v>
      </c>
      <c r="M22" s="5">
        <v>0</v>
      </c>
      <c r="N22" s="5">
        <v>0</v>
      </c>
      <c r="O22" s="5">
        <v>143992</v>
      </c>
      <c r="P22" s="5">
        <v>0</v>
      </c>
      <c r="Q22" s="5">
        <v>0</v>
      </c>
      <c r="R22" s="5">
        <v>0</v>
      </c>
      <c r="S22" s="5">
        <v>0</v>
      </c>
      <c r="T22" s="5">
        <v>0</v>
      </c>
    </row>
    <row r="23" spans="1:20" ht="19.5" customHeight="1">
      <c r="A23" s="157" t="s">
        <v>153</v>
      </c>
      <c r="B23" s="157"/>
      <c r="C23" s="157"/>
      <c r="D23" s="10" t="s">
        <v>154</v>
      </c>
      <c r="E23" s="5">
        <v>0</v>
      </c>
      <c r="F23" s="5">
        <v>0</v>
      </c>
      <c r="G23" s="5">
        <v>0</v>
      </c>
      <c r="H23" s="5">
        <v>143992</v>
      </c>
      <c r="I23" s="5">
        <v>0</v>
      </c>
      <c r="J23" s="5">
        <v>143992</v>
      </c>
      <c r="K23" s="5">
        <v>143992</v>
      </c>
      <c r="L23" s="5">
        <v>0</v>
      </c>
      <c r="M23" s="5">
        <v>0</v>
      </c>
      <c r="N23" s="5">
        <v>0</v>
      </c>
      <c r="O23" s="5">
        <v>143992</v>
      </c>
      <c r="P23" s="5">
        <v>0</v>
      </c>
      <c r="Q23" s="5">
        <v>0</v>
      </c>
      <c r="R23" s="5">
        <v>0</v>
      </c>
      <c r="S23" s="5">
        <v>0</v>
      </c>
      <c r="T23" s="5">
        <v>0</v>
      </c>
    </row>
    <row r="24" spans="1:20" ht="19.5" customHeight="1">
      <c r="A24" s="157" t="s">
        <v>155</v>
      </c>
      <c r="B24" s="157"/>
      <c r="C24" s="157"/>
      <c r="D24" s="10" t="s">
        <v>156</v>
      </c>
      <c r="E24" s="5">
        <v>0</v>
      </c>
      <c r="F24" s="5">
        <v>0</v>
      </c>
      <c r="G24" s="5">
        <v>0</v>
      </c>
      <c r="H24" s="5">
        <v>9668827.25</v>
      </c>
      <c r="I24" s="5">
        <v>9668827.25</v>
      </c>
      <c r="J24" s="5">
        <v>0</v>
      </c>
      <c r="K24" s="5">
        <v>9668827.25</v>
      </c>
      <c r="L24" s="5">
        <v>9668827.25</v>
      </c>
      <c r="M24" s="5">
        <v>9668827.25</v>
      </c>
      <c r="N24" s="5">
        <v>0</v>
      </c>
      <c r="O24" s="5">
        <v>0</v>
      </c>
      <c r="P24" s="5">
        <v>0</v>
      </c>
      <c r="Q24" s="5">
        <v>0</v>
      </c>
      <c r="R24" s="5">
        <v>0</v>
      </c>
      <c r="S24" s="5">
        <v>0</v>
      </c>
      <c r="T24" s="5">
        <v>0</v>
      </c>
    </row>
    <row r="25" spans="1:20" ht="19.5" customHeight="1">
      <c r="A25" s="157" t="s">
        <v>157</v>
      </c>
      <c r="B25" s="157"/>
      <c r="C25" s="157"/>
      <c r="D25" s="10" t="s">
        <v>158</v>
      </c>
      <c r="E25" s="5">
        <v>0</v>
      </c>
      <c r="F25" s="5">
        <v>0</v>
      </c>
      <c r="G25" s="5">
        <v>0</v>
      </c>
      <c r="H25" s="5">
        <v>9668827.25</v>
      </c>
      <c r="I25" s="5">
        <v>9668827.25</v>
      </c>
      <c r="J25" s="5">
        <v>0</v>
      </c>
      <c r="K25" s="5">
        <v>9668827.25</v>
      </c>
      <c r="L25" s="5">
        <v>9668827.25</v>
      </c>
      <c r="M25" s="5">
        <v>9668827.25</v>
      </c>
      <c r="N25" s="5">
        <v>0</v>
      </c>
      <c r="O25" s="5">
        <v>0</v>
      </c>
      <c r="P25" s="5">
        <v>0</v>
      </c>
      <c r="Q25" s="5">
        <v>0</v>
      </c>
      <c r="R25" s="5">
        <v>0</v>
      </c>
      <c r="S25" s="5">
        <v>0</v>
      </c>
      <c r="T25" s="5">
        <v>0</v>
      </c>
    </row>
    <row r="26" spans="1:20" ht="19.5" customHeight="1">
      <c r="A26" s="157" t="s">
        <v>159</v>
      </c>
      <c r="B26" s="157"/>
      <c r="C26" s="157"/>
      <c r="D26" s="10" t="s">
        <v>160</v>
      </c>
      <c r="E26" s="5">
        <v>0</v>
      </c>
      <c r="F26" s="5">
        <v>0</v>
      </c>
      <c r="G26" s="5">
        <v>0</v>
      </c>
      <c r="H26" s="5">
        <v>5295093.0199999996</v>
      </c>
      <c r="I26" s="5">
        <v>5295093.0199999996</v>
      </c>
      <c r="J26" s="5">
        <v>0</v>
      </c>
      <c r="K26" s="5">
        <v>5295093.0199999996</v>
      </c>
      <c r="L26" s="5">
        <v>5295093.0199999996</v>
      </c>
      <c r="M26" s="5">
        <v>5295093.0199999996</v>
      </c>
      <c r="N26" s="5">
        <v>0</v>
      </c>
      <c r="O26" s="5">
        <v>0</v>
      </c>
      <c r="P26" s="5">
        <v>0</v>
      </c>
      <c r="Q26" s="5">
        <v>0</v>
      </c>
      <c r="R26" s="5">
        <v>0</v>
      </c>
      <c r="S26" s="5">
        <v>0</v>
      </c>
      <c r="T26" s="5">
        <v>0</v>
      </c>
    </row>
    <row r="27" spans="1:20" ht="19.5" customHeight="1">
      <c r="A27" s="157" t="s">
        <v>161</v>
      </c>
      <c r="B27" s="157"/>
      <c r="C27" s="157"/>
      <c r="D27" s="10" t="s">
        <v>162</v>
      </c>
      <c r="E27" s="5">
        <v>0</v>
      </c>
      <c r="F27" s="5">
        <v>0</v>
      </c>
      <c r="G27" s="5">
        <v>0</v>
      </c>
      <c r="H27" s="5">
        <v>4245990.04</v>
      </c>
      <c r="I27" s="5">
        <v>4245990.04</v>
      </c>
      <c r="J27" s="5">
        <v>0</v>
      </c>
      <c r="K27" s="5">
        <v>4245990.04</v>
      </c>
      <c r="L27" s="5">
        <v>4245990.04</v>
      </c>
      <c r="M27" s="5">
        <v>4245990.04</v>
      </c>
      <c r="N27" s="5">
        <v>0</v>
      </c>
      <c r="O27" s="5">
        <v>0</v>
      </c>
      <c r="P27" s="5">
        <v>0</v>
      </c>
      <c r="Q27" s="5">
        <v>0</v>
      </c>
      <c r="R27" s="5">
        <v>0</v>
      </c>
      <c r="S27" s="5">
        <v>0</v>
      </c>
      <c r="T27" s="5">
        <v>0</v>
      </c>
    </row>
    <row r="28" spans="1:20" ht="19.5" customHeight="1">
      <c r="A28" s="157" t="s">
        <v>163</v>
      </c>
      <c r="B28" s="157"/>
      <c r="C28" s="157"/>
      <c r="D28" s="10" t="s">
        <v>164</v>
      </c>
      <c r="E28" s="5">
        <v>0</v>
      </c>
      <c r="F28" s="5">
        <v>0</v>
      </c>
      <c r="G28" s="5">
        <v>0</v>
      </c>
      <c r="H28" s="5">
        <v>127744.19</v>
      </c>
      <c r="I28" s="5">
        <v>127744.19</v>
      </c>
      <c r="J28" s="5">
        <v>0</v>
      </c>
      <c r="K28" s="5">
        <v>127744.19</v>
      </c>
      <c r="L28" s="5">
        <v>127744.19</v>
      </c>
      <c r="M28" s="5">
        <v>127744.19</v>
      </c>
      <c r="N28" s="5">
        <v>0</v>
      </c>
      <c r="O28" s="5">
        <v>0</v>
      </c>
      <c r="P28" s="5">
        <v>0</v>
      </c>
      <c r="Q28" s="5">
        <v>0</v>
      </c>
      <c r="R28" s="5">
        <v>0</v>
      </c>
      <c r="S28" s="5">
        <v>0</v>
      </c>
      <c r="T28" s="5">
        <v>0</v>
      </c>
    </row>
    <row r="29" spans="1:20" ht="19.5" customHeight="1">
      <c r="A29" s="157" t="s">
        <v>171</v>
      </c>
      <c r="B29" s="157"/>
      <c r="C29" s="157"/>
      <c r="D29" s="10" t="s">
        <v>172</v>
      </c>
      <c r="E29" s="5">
        <v>0</v>
      </c>
      <c r="F29" s="5">
        <v>0</v>
      </c>
      <c r="G29" s="5">
        <v>0</v>
      </c>
      <c r="H29" s="5">
        <v>10288521</v>
      </c>
      <c r="I29" s="5">
        <v>10288521</v>
      </c>
      <c r="J29" s="5">
        <v>0</v>
      </c>
      <c r="K29" s="5">
        <v>10288521</v>
      </c>
      <c r="L29" s="5">
        <v>10288521</v>
      </c>
      <c r="M29" s="5">
        <v>10288521</v>
      </c>
      <c r="N29" s="5">
        <v>0</v>
      </c>
      <c r="O29" s="5">
        <v>0</v>
      </c>
      <c r="P29" s="5">
        <v>0</v>
      </c>
      <c r="Q29" s="5">
        <v>0</v>
      </c>
      <c r="R29" s="5">
        <v>0</v>
      </c>
      <c r="S29" s="5">
        <v>0</v>
      </c>
      <c r="T29" s="5">
        <v>0</v>
      </c>
    </row>
    <row r="30" spans="1:20" ht="19.5" customHeight="1">
      <c r="A30" s="157" t="s">
        <v>173</v>
      </c>
      <c r="B30" s="157"/>
      <c r="C30" s="157"/>
      <c r="D30" s="10" t="s">
        <v>174</v>
      </c>
      <c r="E30" s="5">
        <v>0</v>
      </c>
      <c r="F30" s="5">
        <v>0</v>
      </c>
      <c r="G30" s="5">
        <v>0</v>
      </c>
      <c r="H30" s="5">
        <v>10288521</v>
      </c>
      <c r="I30" s="5">
        <v>10288521</v>
      </c>
      <c r="J30" s="5">
        <v>0</v>
      </c>
      <c r="K30" s="5">
        <v>10288521</v>
      </c>
      <c r="L30" s="5">
        <v>10288521</v>
      </c>
      <c r="M30" s="5">
        <v>10288521</v>
      </c>
      <c r="N30" s="5">
        <v>0</v>
      </c>
      <c r="O30" s="5">
        <v>0</v>
      </c>
      <c r="P30" s="5">
        <v>0</v>
      </c>
      <c r="Q30" s="5">
        <v>0</v>
      </c>
      <c r="R30" s="5">
        <v>0</v>
      </c>
      <c r="S30" s="5">
        <v>0</v>
      </c>
      <c r="T30" s="5">
        <v>0</v>
      </c>
    </row>
    <row r="31" spans="1:20" ht="19.5" customHeight="1">
      <c r="A31" s="157" t="s">
        <v>175</v>
      </c>
      <c r="B31" s="157"/>
      <c r="C31" s="157"/>
      <c r="D31" s="10" t="s">
        <v>176</v>
      </c>
      <c r="E31" s="5">
        <v>0</v>
      </c>
      <c r="F31" s="5">
        <v>0</v>
      </c>
      <c r="G31" s="5">
        <v>0</v>
      </c>
      <c r="H31" s="5">
        <v>10288521</v>
      </c>
      <c r="I31" s="5">
        <v>10288521</v>
      </c>
      <c r="J31" s="5">
        <v>0</v>
      </c>
      <c r="K31" s="5">
        <v>10288521</v>
      </c>
      <c r="L31" s="5">
        <v>10288521</v>
      </c>
      <c r="M31" s="5">
        <v>10288521</v>
      </c>
      <c r="N31" s="5">
        <v>0</v>
      </c>
      <c r="O31" s="5">
        <v>0</v>
      </c>
      <c r="P31" s="5">
        <v>0</v>
      </c>
      <c r="Q31" s="5">
        <v>0</v>
      </c>
      <c r="R31" s="5">
        <v>0</v>
      </c>
      <c r="S31" s="5">
        <v>0</v>
      </c>
      <c r="T31" s="5">
        <v>0</v>
      </c>
    </row>
    <row r="32" spans="1:20" ht="19.5" customHeight="1">
      <c r="A32" s="157" t="s">
        <v>219</v>
      </c>
      <c r="B32" s="157"/>
      <c r="C32" s="157"/>
      <c r="D32" s="157"/>
      <c r="E32" s="157"/>
      <c r="F32" s="157"/>
      <c r="G32" s="157"/>
      <c r="H32" s="157"/>
      <c r="I32" s="157"/>
      <c r="J32" s="157"/>
      <c r="K32" s="157"/>
      <c r="L32" s="157"/>
      <c r="M32" s="157"/>
      <c r="N32" s="157"/>
      <c r="O32" s="157"/>
      <c r="P32" s="157"/>
      <c r="Q32" s="157"/>
      <c r="R32" s="157"/>
      <c r="S32" s="157"/>
      <c r="T32" s="157"/>
    </row>
  </sheetData>
  <mergeCells count="51">
    <mergeCell ref="A27:C27"/>
    <mergeCell ref="A28:C28"/>
    <mergeCell ref="A29:C29"/>
    <mergeCell ref="A30:C30"/>
    <mergeCell ref="A31:C31"/>
    <mergeCell ref="A22:C22"/>
    <mergeCell ref="A23:C23"/>
    <mergeCell ref="A24:C24"/>
    <mergeCell ref="A25:C25"/>
    <mergeCell ref="A26:C26"/>
    <mergeCell ref="A8:A9"/>
    <mergeCell ref="B8:B9"/>
    <mergeCell ref="C8:C9"/>
    <mergeCell ref="A32:T32"/>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16" right="0.16" top="0.98425196850393704" bottom="0.98425196850393704" header="0.31496062992125984" footer="0.31496062992125984"/>
  <pageSetup paperSize="9" scale="38" orientation="portrait" r:id="rId1"/>
</worksheet>
</file>

<file path=xl/worksheets/sheet6.xml><?xml version="1.0" encoding="utf-8"?>
<worksheet xmlns="http://schemas.openxmlformats.org/spreadsheetml/2006/main" xmlns:r="http://schemas.openxmlformats.org/officeDocument/2006/relationships">
  <sheetPr>
    <outlinePr summaryBelow="0"/>
    <pageSetUpPr fitToPage="1"/>
  </sheetPr>
  <dimension ref="A1:I41"/>
  <sheetViews>
    <sheetView topLeftCell="A13" workbookViewId="0">
      <selection activeCell="N20" sqref="N20"/>
    </sheetView>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220</v>
      </c>
    </row>
    <row r="2" spans="1:9">
      <c r="I2" s="13" t="s">
        <v>221</v>
      </c>
    </row>
    <row r="3" spans="1:9">
      <c r="A3" s="13" t="s">
        <v>2</v>
      </c>
      <c r="I3" s="13" t="s">
        <v>3</v>
      </c>
    </row>
    <row r="4" spans="1:9" ht="19.5" customHeight="1">
      <c r="A4" s="158" t="s">
        <v>214</v>
      </c>
      <c r="B4" s="158"/>
      <c r="C4" s="158"/>
      <c r="D4" s="158" t="s">
        <v>213</v>
      </c>
      <c r="E4" s="158"/>
      <c r="F4" s="158"/>
      <c r="G4" s="158"/>
      <c r="H4" s="158"/>
      <c r="I4" s="158"/>
    </row>
    <row r="5" spans="1:9" ht="19.5" customHeight="1">
      <c r="A5" s="158" t="s">
        <v>222</v>
      </c>
      <c r="B5" s="158" t="s">
        <v>122</v>
      </c>
      <c r="C5" s="158" t="s">
        <v>8</v>
      </c>
      <c r="D5" s="158" t="s">
        <v>222</v>
      </c>
      <c r="E5" s="158" t="s">
        <v>122</v>
      </c>
      <c r="F5" s="158" t="s">
        <v>8</v>
      </c>
      <c r="G5" s="158" t="s">
        <v>222</v>
      </c>
      <c r="H5" s="158" t="s">
        <v>122</v>
      </c>
      <c r="I5" s="158" t="s">
        <v>8</v>
      </c>
    </row>
    <row r="6" spans="1:9" ht="19.5" customHeight="1">
      <c r="A6" s="158"/>
      <c r="B6" s="158"/>
      <c r="C6" s="158"/>
      <c r="D6" s="158"/>
      <c r="E6" s="158"/>
      <c r="F6" s="158"/>
      <c r="G6" s="158"/>
      <c r="H6" s="158"/>
      <c r="I6" s="158"/>
    </row>
    <row r="7" spans="1:9" ht="19.5" customHeight="1">
      <c r="A7" s="6" t="s">
        <v>223</v>
      </c>
      <c r="B7" s="6" t="s">
        <v>224</v>
      </c>
      <c r="C7" s="5">
        <v>188498074.56999999</v>
      </c>
      <c r="D7" s="6" t="s">
        <v>225</v>
      </c>
      <c r="E7" s="6" t="s">
        <v>226</v>
      </c>
      <c r="F7" s="5">
        <v>18544934.02</v>
      </c>
      <c r="G7" s="6" t="s">
        <v>227</v>
      </c>
      <c r="H7" s="6" t="s">
        <v>228</v>
      </c>
      <c r="I7" s="5">
        <v>54805</v>
      </c>
    </row>
    <row r="8" spans="1:9" ht="19.5" customHeight="1">
      <c r="A8" s="6" t="s">
        <v>229</v>
      </c>
      <c r="B8" s="6" t="s">
        <v>230</v>
      </c>
      <c r="C8" s="5">
        <v>20463488</v>
      </c>
      <c r="D8" s="6" t="s">
        <v>231</v>
      </c>
      <c r="E8" s="6" t="s">
        <v>232</v>
      </c>
      <c r="F8" s="5">
        <v>628628.56000000006</v>
      </c>
      <c r="G8" s="6" t="s">
        <v>233</v>
      </c>
      <c r="H8" s="6" t="s">
        <v>234</v>
      </c>
      <c r="I8" s="5">
        <v>0</v>
      </c>
    </row>
    <row r="9" spans="1:9" ht="19.5" customHeight="1">
      <c r="A9" s="6" t="s">
        <v>235</v>
      </c>
      <c r="B9" s="6" t="s">
        <v>236</v>
      </c>
      <c r="C9" s="5">
        <v>45456176</v>
      </c>
      <c r="D9" s="6" t="s">
        <v>237</v>
      </c>
      <c r="E9" s="6" t="s">
        <v>238</v>
      </c>
      <c r="F9" s="5">
        <v>0</v>
      </c>
      <c r="G9" s="6" t="s">
        <v>239</v>
      </c>
      <c r="H9" s="6" t="s">
        <v>240</v>
      </c>
      <c r="I9" s="5">
        <v>10919</v>
      </c>
    </row>
    <row r="10" spans="1:9" ht="19.5" customHeight="1">
      <c r="A10" s="6" t="s">
        <v>241</v>
      </c>
      <c r="B10" s="6" t="s">
        <v>242</v>
      </c>
      <c r="C10" s="5">
        <v>20257783</v>
      </c>
      <c r="D10" s="6" t="s">
        <v>243</v>
      </c>
      <c r="E10" s="6" t="s">
        <v>244</v>
      </c>
      <c r="F10" s="5">
        <v>0</v>
      </c>
      <c r="G10" s="6" t="s">
        <v>245</v>
      </c>
      <c r="H10" s="6" t="s">
        <v>246</v>
      </c>
      <c r="I10" s="5">
        <v>43886</v>
      </c>
    </row>
    <row r="11" spans="1:9" ht="19.5" customHeight="1">
      <c r="A11" s="6" t="s">
        <v>247</v>
      </c>
      <c r="B11" s="6" t="s">
        <v>248</v>
      </c>
      <c r="C11" s="5">
        <v>0</v>
      </c>
      <c r="D11" s="6" t="s">
        <v>249</v>
      </c>
      <c r="E11" s="6" t="s">
        <v>250</v>
      </c>
      <c r="F11" s="5">
        <v>0</v>
      </c>
      <c r="G11" s="6" t="s">
        <v>251</v>
      </c>
      <c r="H11" s="6" t="s">
        <v>252</v>
      </c>
      <c r="I11" s="5">
        <v>0</v>
      </c>
    </row>
    <row r="12" spans="1:9" ht="19.5" customHeight="1">
      <c r="A12" s="6" t="s">
        <v>253</v>
      </c>
      <c r="B12" s="6" t="s">
        <v>254</v>
      </c>
      <c r="C12" s="5">
        <v>0</v>
      </c>
      <c r="D12" s="6" t="s">
        <v>255</v>
      </c>
      <c r="E12" s="6" t="s">
        <v>256</v>
      </c>
      <c r="F12" s="5">
        <v>667291.28</v>
      </c>
      <c r="G12" s="6" t="s">
        <v>257</v>
      </c>
      <c r="H12" s="6" t="s">
        <v>258</v>
      </c>
      <c r="I12" s="5">
        <v>0</v>
      </c>
    </row>
    <row r="13" spans="1:9" ht="19.5" customHeight="1">
      <c r="A13" s="6" t="s">
        <v>259</v>
      </c>
      <c r="B13" s="6" t="s">
        <v>260</v>
      </c>
      <c r="C13" s="5">
        <v>10531400.050000001</v>
      </c>
      <c r="D13" s="6" t="s">
        <v>261</v>
      </c>
      <c r="E13" s="6" t="s">
        <v>262</v>
      </c>
      <c r="F13" s="5">
        <v>1595000</v>
      </c>
      <c r="G13" s="6" t="s">
        <v>263</v>
      </c>
      <c r="H13" s="6" t="s">
        <v>264</v>
      </c>
      <c r="I13" s="5">
        <v>0</v>
      </c>
    </row>
    <row r="14" spans="1:9" ht="19.5" customHeight="1">
      <c r="A14" s="6" t="s">
        <v>265</v>
      </c>
      <c r="B14" s="6" t="s">
        <v>266</v>
      </c>
      <c r="C14" s="5">
        <v>2236347.2000000002</v>
      </c>
      <c r="D14" s="6" t="s">
        <v>267</v>
      </c>
      <c r="E14" s="6" t="s">
        <v>268</v>
      </c>
      <c r="F14" s="5">
        <v>150000</v>
      </c>
      <c r="G14" s="6" t="s">
        <v>269</v>
      </c>
      <c r="H14" s="6" t="s">
        <v>270</v>
      </c>
      <c r="I14" s="5">
        <v>0</v>
      </c>
    </row>
    <row r="15" spans="1:9" ht="19.5" customHeight="1">
      <c r="A15" s="6" t="s">
        <v>271</v>
      </c>
      <c r="B15" s="6" t="s">
        <v>272</v>
      </c>
      <c r="C15" s="5">
        <v>5295093.0199999996</v>
      </c>
      <c r="D15" s="6" t="s">
        <v>273</v>
      </c>
      <c r="E15" s="6" t="s">
        <v>274</v>
      </c>
      <c r="F15" s="5">
        <v>0</v>
      </c>
      <c r="G15" s="6" t="s">
        <v>275</v>
      </c>
      <c r="H15" s="6" t="s">
        <v>276</v>
      </c>
      <c r="I15" s="5">
        <v>0</v>
      </c>
    </row>
    <row r="16" spans="1:9" ht="19.5" customHeight="1">
      <c r="A16" s="6" t="s">
        <v>277</v>
      </c>
      <c r="B16" s="6" t="s">
        <v>278</v>
      </c>
      <c r="C16" s="5">
        <v>4245990.04</v>
      </c>
      <c r="D16" s="6" t="s">
        <v>279</v>
      </c>
      <c r="E16" s="6" t="s">
        <v>280</v>
      </c>
      <c r="F16" s="5">
        <v>250000</v>
      </c>
      <c r="G16" s="6" t="s">
        <v>281</v>
      </c>
      <c r="H16" s="6" t="s">
        <v>282</v>
      </c>
      <c r="I16" s="5">
        <v>0</v>
      </c>
    </row>
    <row r="17" spans="1:9" ht="19.5" customHeight="1">
      <c r="A17" s="6" t="s">
        <v>283</v>
      </c>
      <c r="B17" s="6" t="s">
        <v>284</v>
      </c>
      <c r="C17" s="5">
        <v>139710.24</v>
      </c>
      <c r="D17" s="6" t="s">
        <v>285</v>
      </c>
      <c r="E17" s="6" t="s">
        <v>286</v>
      </c>
      <c r="F17" s="5">
        <v>960000</v>
      </c>
      <c r="G17" s="6" t="s">
        <v>287</v>
      </c>
      <c r="H17" s="6" t="s">
        <v>288</v>
      </c>
      <c r="I17" s="5">
        <v>0</v>
      </c>
    </row>
    <row r="18" spans="1:9" ht="19.5" customHeight="1">
      <c r="A18" s="6" t="s">
        <v>289</v>
      </c>
      <c r="B18" s="6" t="s">
        <v>290</v>
      </c>
      <c r="C18" s="5">
        <v>10288521</v>
      </c>
      <c r="D18" s="6" t="s">
        <v>291</v>
      </c>
      <c r="E18" s="6" t="s">
        <v>292</v>
      </c>
      <c r="F18" s="5">
        <v>0</v>
      </c>
      <c r="G18" s="6" t="s">
        <v>293</v>
      </c>
      <c r="H18" s="6" t="s">
        <v>294</v>
      </c>
      <c r="I18" s="5">
        <v>0</v>
      </c>
    </row>
    <row r="19" spans="1:9" ht="19.5" customHeight="1">
      <c r="A19" s="6" t="s">
        <v>295</v>
      </c>
      <c r="B19" s="6" t="s">
        <v>296</v>
      </c>
      <c r="C19" s="5">
        <v>0</v>
      </c>
      <c r="D19" s="6" t="s">
        <v>297</v>
      </c>
      <c r="E19" s="6" t="s">
        <v>298</v>
      </c>
      <c r="F19" s="5">
        <v>711612.18</v>
      </c>
      <c r="G19" s="6" t="s">
        <v>299</v>
      </c>
      <c r="H19" s="6" t="s">
        <v>300</v>
      </c>
      <c r="I19" s="5">
        <v>0</v>
      </c>
    </row>
    <row r="20" spans="1:9" ht="19.5" customHeight="1">
      <c r="A20" s="6" t="s">
        <v>301</v>
      </c>
      <c r="B20" s="6" t="s">
        <v>302</v>
      </c>
      <c r="C20" s="5">
        <v>69583566.019999996</v>
      </c>
      <c r="D20" s="6" t="s">
        <v>303</v>
      </c>
      <c r="E20" s="6" t="s">
        <v>304</v>
      </c>
      <c r="F20" s="5">
        <v>300000</v>
      </c>
      <c r="G20" s="6" t="s">
        <v>305</v>
      </c>
      <c r="H20" s="6" t="s">
        <v>306</v>
      </c>
      <c r="I20" s="5">
        <v>0</v>
      </c>
    </row>
    <row r="21" spans="1:9" ht="19.5" customHeight="1">
      <c r="A21" s="6" t="s">
        <v>307</v>
      </c>
      <c r="B21" s="6" t="s">
        <v>308</v>
      </c>
      <c r="C21" s="5">
        <v>5131600</v>
      </c>
      <c r="D21" s="6" t="s">
        <v>309</v>
      </c>
      <c r="E21" s="6" t="s">
        <v>310</v>
      </c>
      <c r="F21" s="5">
        <v>0</v>
      </c>
      <c r="G21" s="6" t="s">
        <v>311</v>
      </c>
      <c r="H21" s="6" t="s">
        <v>312</v>
      </c>
      <c r="I21" s="5">
        <v>0</v>
      </c>
    </row>
    <row r="22" spans="1:9" ht="19.5" customHeight="1">
      <c r="A22" s="6" t="s">
        <v>313</v>
      </c>
      <c r="B22" s="6" t="s">
        <v>314</v>
      </c>
      <c r="C22" s="5">
        <v>0</v>
      </c>
      <c r="D22" s="6" t="s">
        <v>315</v>
      </c>
      <c r="E22" s="6" t="s">
        <v>316</v>
      </c>
      <c r="F22" s="5">
        <v>63165.919999999998</v>
      </c>
      <c r="G22" s="6" t="s">
        <v>317</v>
      </c>
      <c r="H22" s="6" t="s">
        <v>318</v>
      </c>
      <c r="I22" s="5">
        <v>0</v>
      </c>
    </row>
    <row r="23" spans="1:9" ht="19.5" customHeight="1">
      <c r="A23" s="6" t="s">
        <v>319</v>
      </c>
      <c r="B23" s="6" t="s">
        <v>320</v>
      </c>
      <c r="C23" s="5">
        <v>0</v>
      </c>
      <c r="D23" s="6" t="s">
        <v>321</v>
      </c>
      <c r="E23" s="6" t="s">
        <v>322</v>
      </c>
      <c r="F23" s="5">
        <v>0</v>
      </c>
      <c r="G23" s="6" t="s">
        <v>323</v>
      </c>
      <c r="H23" s="6" t="s">
        <v>324</v>
      </c>
      <c r="I23" s="5">
        <v>0</v>
      </c>
    </row>
    <row r="24" spans="1:9" ht="19.5" customHeight="1">
      <c r="A24" s="6" t="s">
        <v>325</v>
      </c>
      <c r="B24" s="6" t="s">
        <v>326</v>
      </c>
      <c r="C24" s="5">
        <v>0</v>
      </c>
      <c r="D24" s="6" t="s">
        <v>327</v>
      </c>
      <c r="E24" s="6" t="s">
        <v>328</v>
      </c>
      <c r="F24" s="5">
        <v>2517618.12</v>
      </c>
      <c r="G24" s="6" t="s">
        <v>329</v>
      </c>
      <c r="H24" s="6" t="s">
        <v>330</v>
      </c>
      <c r="I24" s="5">
        <v>0</v>
      </c>
    </row>
    <row r="25" spans="1:9" ht="19.5" customHeight="1">
      <c r="A25" s="6" t="s">
        <v>331</v>
      </c>
      <c r="B25" s="6" t="s">
        <v>332</v>
      </c>
      <c r="C25" s="5">
        <v>0</v>
      </c>
      <c r="D25" s="6" t="s">
        <v>333</v>
      </c>
      <c r="E25" s="6" t="s">
        <v>334</v>
      </c>
      <c r="F25" s="5">
        <v>0</v>
      </c>
      <c r="G25" s="6" t="s">
        <v>335</v>
      </c>
      <c r="H25" s="6" t="s">
        <v>336</v>
      </c>
      <c r="I25" s="5">
        <v>0</v>
      </c>
    </row>
    <row r="26" spans="1:9" ht="19.5" customHeight="1">
      <c r="A26" s="6" t="s">
        <v>337</v>
      </c>
      <c r="B26" s="6" t="s">
        <v>338</v>
      </c>
      <c r="C26" s="5">
        <v>5094600</v>
      </c>
      <c r="D26" s="6" t="s">
        <v>339</v>
      </c>
      <c r="E26" s="6" t="s">
        <v>340</v>
      </c>
      <c r="F26" s="5">
        <v>0</v>
      </c>
      <c r="G26" s="6" t="s">
        <v>341</v>
      </c>
      <c r="H26" s="6" t="s">
        <v>342</v>
      </c>
      <c r="I26" s="5">
        <v>0</v>
      </c>
    </row>
    <row r="27" spans="1:9" ht="19.5" customHeight="1">
      <c r="A27" s="6" t="s">
        <v>343</v>
      </c>
      <c r="B27" s="6" t="s">
        <v>344</v>
      </c>
      <c r="C27" s="5">
        <v>0</v>
      </c>
      <c r="D27" s="6" t="s">
        <v>345</v>
      </c>
      <c r="E27" s="6" t="s">
        <v>346</v>
      </c>
      <c r="F27" s="5">
        <v>9000</v>
      </c>
      <c r="G27" s="6" t="s">
        <v>347</v>
      </c>
      <c r="H27" s="6" t="s">
        <v>348</v>
      </c>
      <c r="I27" s="5">
        <v>0</v>
      </c>
    </row>
    <row r="28" spans="1:9" ht="19.5" customHeight="1">
      <c r="A28" s="6" t="s">
        <v>349</v>
      </c>
      <c r="B28" s="6" t="s">
        <v>350</v>
      </c>
      <c r="C28" s="5">
        <v>0</v>
      </c>
      <c r="D28" s="6" t="s">
        <v>351</v>
      </c>
      <c r="E28" s="6" t="s">
        <v>352</v>
      </c>
      <c r="F28" s="5">
        <v>2670869.4700000002</v>
      </c>
      <c r="G28" s="6" t="s">
        <v>353</v>
      </c>
      <c r="H28" s="6" t="s">
        <v>354</v>
      </c>
      <c r="I28" s="5">
        <v>0</v>
      </c>
    </row>
    <row r="29" spans="1:9" ht="19.5" customHeight="1">
      <c r="A29" s="6" t="s">
        <v>355</v>
      </c>
      <c r="B29" s="6" t="s">
        <v>356</v>
      </c>
      <c r="C29" s="5">
        <v>0</v>
      </c>
      <c r="D29" s="6" t="s">
        <v>357</v>
      </c>
      <c r="E29" s="6" t="s">
        <v>358</v>
      </c>
      <c r="F29" s="5">
        <v>349980</v>
      </c>
      <c r="G29" s="14" t="s">
        <v>359</v>
      </c>
      <c r="H29" s="15" t="s">
        <v>360</v>
      </c>
      <c r="I29" s="5">
        <v>0</v>
      </c>
    </row>
    <row r="30" spans="1:9" ht="19.5" customHeight="1">
      <c r="A30" s="6" t="s">
        <v>361</v>
      </c>
      <c r="B30" s="6" t="s">
        <v>362</v>
      </c>
      <c r="C30" s="5">
        <v>37000</v>
      </c>
      <c r="D30" s="6" t="s">
        <v>363</v>
      </c>
      <c r="E30" s="6" t="s">
        <v>364</v>
      </c>
      <c r="F30" s="5">
        <v>1332600</v>
      </c>
      <c r="G30" s="6" t="s">
        <v>365</v>
      </c>
      <c r="H30" s="6" t="s">
        <v>366</v>
      </c>
      <c r="I30" s="5">
        <v>0</v>
      </c>
    </row>
    <row r="31" spans="1:9" ht="19.5" customHeight="1">
      <c r="A31" s="6" t="s">
        <v>367</v>
      </c>
      <c r="B31" s="6" t="s">
        <v>368</v>
      </c>
      <c r="C31" s="5">
        <v>0</v>
      </c>
      <c r="D31" s="6" t="s">
        <v>369</v>
      </c>
      <c r="E31" s="6" t="s">
        <v>370</v>
      </c>
      <c r="F31" s="5">
        <v>1838705.49</v>
      </c>
      <c r="G31" s="6" t="s">
        <v>371</v>
      </c>
      <c r="H31" s="6" t="s">
        <v>372</v>
      </c>
      <c r="I31" s="5">
        <v>0</v>
      </c>
    </row>
    <row r="32" spans="1:9" ht="19.5" customHeight="1">
      <c r="A32" s="6" t="s">
        <v>373</v>
      </c>
      <c r="B32" s="15" t="s">
        <v>374</v>
      </c>
      <c r="C32" s="5">
        <v>0</v>
      </c>
      <c r="D32" s="6" t="s">
        <v>375</v>
      </c>
      <c r="E32" s="6" t="s">
        <v>376</v>
      </c>
      <c r="F32" s="5">
        <v>4252338</v>
      </c>
      <c r="G32" s="6" t="s">
        <v>377</v>
      </c>
      <c r="H32" s="6" t="s">
        <v>378</v>
      </c>
      <c r="I32" s="5">
        <v>0</v>
      </c>
    </row>
    <row r="33" spans="1:9" ht="19.5" customHeight="1">
      <c r="A33" s="6" t="s">
        <v>379</v>
      </c>
      <c r="B33" s="15" t="s">
        <v>380</v>
      </c>
      <c r="C33" s="5">
        <v>0</v>
      </c>
      <c r="D33" s="6" t="s">
        <v>381</v>
      </c>
      <c r="E33" s="6" t="s">
        <v>382</v>
      </c>
      <c r="F33" s="5">
        <v>0</v>
      </c>
      <c r="G33" s="6" t="s">
        <v>383</v>
      </c>
      <c r="H33" s="6" t="s">
        <v>384</v>
      </c>
      <c r="I33" s="5">
        <v>0</v>
      </c>
    </row>
    <row r="34" spans="1:9" ht="19.5" customHeight="1">
      <c r="A34" s="6"/>
      <c r="B34" s="6"/>
      <c r="C34" s="7"/>
      <c r="D34" s="6" t="s">
        <v>385</v>
      </c>
      <c r="E34" s="6" t="s">
        <v>386</v>
      </c>
      <c r="F34" s="5">
        <v>248125</v>
      </c>
      <c r="G34" s="6" t="s">
        <v>387</v>
      </c>
      <c r="H34" s="6" t="s">
        <v>388</v>
      </c>
      <c r="I34" s="5">
        <v>0</v>
      </c>
    </row>
    <row r="35" spans="1:9" ht="19.5" customHeight="1">
      <c r="A35" s="6"/>
      <c r="B35" s="6"/>
      <c r="C35" s="7"/>
      <c r="D35" s="6" t="s">
        <v>389</v>
      </c>
      <c r="E35" s="6" t="s">
        <v>390</v>
      </c>
      <c r="F35" s="5">
        <v>0</v>
      </c>
      <c r="G35" s="6" t="s">
        <v>391</v>
      </c>
      <c r="H35" s="6" t="s">
        <v>392</v>
      </c>
      <c r="I35" s="5">
        <v>0</v>
      </c>
    </row>
    <row r="36" spans="1:9" ht="19.5" customHeight="1">
      <c r="A36" s="6"/>
      <c r="B36" s="6"/>
      <c r="C36" s="7"/>
      <c r="D36" s="6" t="s">
        <v>393</v>
      </c>
      <c r="E36" s="6" t="s">
        <v>394</v>
      </c>
      <c r="F36" s="5">
        <v>0</v>
      </c>
      <c r="G36" s="6" t="s">
        <v>395</v>
      </c>
      <c r="H36" s="6" t="s">
        <v>396</v>
      </c>
      <c r="I36" s="5">
        <v>0</v>
      </c>
    </row>
    <row r="37" spans="1:9" ht="19.5" customHeight="1">
      <c r="A37" s="6"/>
      <c r="B37" s="6"/>
      <c r="C37" s="7"/>
      <c r="D37" s="6" t="s">
        <v>397</v>
      </c>
      <c r="E37" s="6" t="s">
        <v>398</v>
      </c>
      <c r="F37" s="5">
        <v>0</v>
      </c>
      <c r="G37" s="6"/>
      <c r="H37" s="6"/>
      <c r="I37" s="7"/>
    </row>
    <row r="38" spans="1:9" ht="19.5" customHeight="1">
      <c r="A38" s="6"/>
      <c r="B38" s="6"/>
      <c r="C38" s="7"/>
      <c r="D38" s="6" t="s">
        <v>399</v>
      </c>
      <c r="E38" s="6" t="s">
        <v>400</v>
      </c>
      <c r="F38" s="5">
        <v>0</v>
      </c>
      <c r="G38" s="6"/>
      <c r="H38" s="6"/>
      <c r="I38" s="7"/>
    </row>
    <row r="39" spans="1:9" ht="19.5" customHeight="1">
      <c r="A39" s="6"/>
      <c r="B39" s="6"/>
      <c r="C39" s="7"/>
      <c r="D39" s="6" t="s">
        <v>401</v>
      </c>
      <c r="E39" s="6" t="s">
        <v>402</v>
      </c>
      <c r="F39" s="5">
        <v>0</v>
      </c>
      <c r="G39" s="6"/>
      <c r="H39" s="6"/>
      <c r="I39" s="7"/>
    </row>
    <row r="40" spans="1:9" ht="19.5" customHeight="1">
      <c r="A40" s="156" t="s">
        <v>403</v>
      </c>
      <c r="B40" s="156"/>
      <c r="C40" s="5">
        <v>193629674.56999999</v>
      </c>
      <c r="D40" s="156" t="s">
        <v>404</v>
      </c>
      <c r="E40" s="156"/>
      <c r="F40" s="159"/>
      <c r="G40" s="156"/>
      <c r="H40" s="156"/>
      <c r="I40" s="5">
        <v>18599739.02</v>
      </c>
    </row>
    <row r="41" spans="1:9" ht="19.5" customHeight="1">
      <c r="A41" s="157" t="s">
        <v>405</v>
      </c>
      <c r="B41" s="157"/>
      <c r="C41" s="160"/>
      <c r="D41" s="157"/>
      <c r="E41" s="157"/>
      <c r="F41" s="157"/>
      <c r="G41" s="157"/>
      <c r="H41" s="157"/>
      <c r="I41" s="160"/>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16" right="0.16" top="0.98425196850393704" bottom="0.98425196850393704" header="0.31496062992125984" footer="0.31496062992125984"/>
  <pageSetup paperSize="9" scale="61" orientation="portrait" r:id="rId1"/>
</worksheet>
</file>

<file path=xl/worksheets/sheet7.xml><?xml version="1.0" encoding="utf-8"?>
<worksheet xmlns="http://schemas.openxmlformats.org/spreadsheetml/2006/main" xmlns:r="http://schemas.openxmlformats.org/officeDocument/2006/relationships">
  <sheetPr>
    <outlinePr summaryBelow="0"/>
    <pageSetUpPr fitToPage="1"/>
  </sheetPr>
  <dimension ref="A1:L39"/>
  <sheetViews>
    <sheetView workbookViewId="0"/>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1" t="s">
        <v>406</v>
      </c>
    </row>
    <row r="2" spans="1:12">
      <c r="L2" s="13" t="s">
        <v>407</v>
      </c>
    </row>
    <row r="3" spans="1:12">
      <c r="A3" s="13" t="s">
        <v>2</v>
      </c>
      <c r="L3" s="13" t="s">
        <v>3</v>
      </c>
    </row>
    <row r="4" spans="1:12" ht="15" customHeight="1">
      <c r="A4" s="156" t="s">
        <v>408</v>
      </c>
      <c r="B4" s="156"/>
      <c r="C4" s="156"/>
      <c r="D4" s="156" t="s">
        <v>213</v>
      </c>
      <c r="E4" s="156"/>
      <c r="F4" s="156"/>
      <c r="G4" s="156"/>
      <c r="H4" s="156"/>
      <c r="I4" s="156"/>
      <c r="J4" s="156"/>
      <c r="K4" s="156"/>
      <c r="L4" s="156"/>
    </row>
    <row r="5" spans="1:12" ht="15" customHeight="1">
      <c r="A5" s="12" t="s">
        <v>222</v>
      </c>
      <c r="B5" s="12" t="s">
        <v>122</v>
      </c>
      <c r="C5" s="12" t="s">
        <v>8</v>
      </c>
      <c r="D5" s="12" t="s">
        <v>222</v>
      </c>
      <c r="E5" s="12" t="s">
        <v>122</v>
      </c>
      <c r="F5" s="12" t="s">
        <v>8</v>
      </c>
      <c r="G5" s="12" t="s">
        <v>222</v>
      </c>
      <c r="H5" s="12" t="s">
        <v>122</v>
      </c>
      <c r="I5" s="12" t="s">
        <v>8</v>
      </c>
      <c r="J5" s="12" t="s">
        <v>222</v>
      </c>
      <c r="K5" s="12" t="s">
        <v>122</v>
      </c>
      <c r="L5" s="12" t="s">
        <v>8</v>
      </c>
    </row>
    <row r="6" spans="1:12" ht="15" customHeight="1">
      <c r="A6" s="16" t="s">
        <v>223</v>
      </c>
      <c r="B6" s="16" t="s">
        <v>224</v>
      </c>
      <c r="C6" s="17">
        <v>0</v>
      </c>
      <c r="D6" s="16" t="s">
        <v>225</v>
      </c>
      <c r="E6" s="16" t="s">
        <v>226</v>
      </c>
      <c r="F6" s="17">
        <v>16030389.66</v>
      </c>
      <c r="G6" s="16" t="s">
        <v>409</v>
      </c>
      <c r="H6" s="16" t="s">
        <v>410</v>
      </c>
      <c r="I6" s="17">
        <v>0</v>
      </c>
      <c r="J6" s="16" t="s">
        <v>411</v>
      </c>
      <c r="K6" s="16" t="s">
        <v>412</v>
      </c>
      <c r="L6" s="17">
        <v>0</v>
      </c>
    </row>
    <row r="7" spans="1:12" ht="15" customHeight="1">
      <c r="A7" s="16" t="s">
        <v>229</v>
      </c>
      <c r="B7" s="16" t="s">
        <v>230</v>
      </c>
      <c r="C7" s="17">
        <v>0</v>
      </c>
      <c r="D7" s="16" t="s">
        <v>231</v>
      </c>
      <c r="E7" s="16" t="s">
        <v>232</v>
      </c>
      <c r="F7" s="17">
        <v>0</v>
      </c>
      <c r="G7" s="16" t="s">
        <v>413</v>
      </c>
      <c r="H7" s="16" t="s">
        <v>234</v>
      </c>
      <c r="I7" s="17">
        <v>0</v>
      </c>
      <c r="J7" s="16" t="s">
        <v>414</v>
      </c>
      <c r="K7" s="16" t="s">
        <v>415</v>
      </c>
      <c r="L7" s="17">
        <v>0</v>
      </c>
    </row>
    <row r="8" spans="1:12" ht="15" customHeight="1">
      <c r="A8" s="16" t="s">
        <v>235</v>
      </c>
      <c r="B8" s="16" t="s">
        <v>236</v>
      </c>
      <c r="C8" s="17">
        <v>0</v>
      </c>
      <c r="D8" s="16" t="s">
        <v>237</v>
      </c>
      <c r="E8" s="16" t="s">
        <v>238</v>
      </c>
      <c r="F8" s="17">
        <v>0</v>
      </c>
      <c r="G8" s="16" t="s">
        <v>416</v>
      </c>
      <c r="H8" s="16" t="s">
        <v>240</v>
      </c>
      <c r="I8" s="17">
        <v>0</v>
      </c>
      <c r="J8" s="16" t="s">
        <v>417</v>
      </c>
      <c r="K8" s="16" t="s">
        <v>366</v>
      </c>
      <c r="L8" s="17">
        <v>0</v>
      </c>
    </row>
    <row r="9" spans="1:12" ht="15" customHeight="1">
      <c r="A9" s="16" t="s">
        <v>241</v>
      </c>
      <c r="B9" s="16" t="s">
        <v>242</v>
      </c>
      <c r="C9" s="17">
        <v>0</v>
      </c>
      <c r="D9" s="16" t="s">
        <v>243</v>
      </c>
      <c r="E9" s="16" t="s">
        <v>244</v>
      </c>
      <c r="F9" s="17">
        <v>0</v>
      </c>
      <c r="G9" s="16" t="s">
        <v>418</v>
      </c>
      <c r="H9" s="16" t="s">
        <v>246</v>
      </c>
      <c r="I9" s="17">
        <v>0</v>
      </c>
      <c r="J9" s="16" t="s">
        <v>329</v>
      </c>
      <c r="K9" s="16" t="s">
        <v>330</v>
      </c>
      <c r="L9" s="17">
        <v>0</v>
      </c>
    </row>
    <row r="10" spans="1:12" ht="15" customHeight="1">
      <c r="A10" s="16" t="s">
        <v>247</v>
      </c>
      <c r="B10" s="16" t="s">
        <v>248</v>
      </c>
      <c r="C10" s="17">
        <v>0</v>
      </c>
      <c r="D10" s="16" t="s">
        <v>249</v>
      </c>
      <c r="E10" s="16" t="s">
        <v>250</v>
      </c>
      <c r="F10" s="17">
        <v>0</v>
      </c>
      <c r="G10" s="16" t="s">
        <v>419</v>
      </c>
      <c r="H10" s="16" t="s">
        <v>252</v>
      </c>
      <c r="I10" s="17">
        <v>0</v>
      </c>
      <c r="J10" s="16" t="s">
        <v>335</v>
      </c>
      <c r="K10" s="16" t="s">
        <v>336</v>
      </c>
      <c r="L10" s="17">
        <v>0</v>
      </c>
    </row>
    <row r="11" spans="1:12" ht="15" customHeight="1">
      <c r="A11" s="16" t="s">
        <v>253</v>
      </c>
      <c r="B11" s="16" t="s">
        <v>254</v>
      </c>
      <c r="C11" s="17">
        <v>0</v>
      </c>
      <c r="D11" s="16" t="s">
        <v>255</v>
      </c>
      <c r="E11" s="16" t="s">
        <v>256</v>
      </c>
      <c r="F11" s="17">
        <v>0</v>
      </c>
      <c r="G11" s="16" t="s">
        <v>420</v>
      </c>
      <c r="H11" s="16" t="s">
        <v>258</v>
      </c>
      <c r="I11" s="17">
        <v>0</v>
      </c>
      <c r="J11" s="16" t="s">
        <v>341</v>
      </c>
      <c r="K11" s="16" t="s">
        <v>342</v>
      </c>
      <c r="L11" s="17">
        <v>0</v>
      </c>
    </row>
    <row r="12" spans="1:12" ht="15" customHeight="1">
      <c r="A12" s="16" t="s">
        <v>259</v>
      </c>
      <c r="B12" s="16" t="s">
        <v>260</v>
      </c>
      <c r="C12" s="17">
        <v>0</v>
      </c>
      <c r="D12" s="16" t="s">
        <v>261</v>
      </c>
      <c r="E12" s="16" t="s">
        <v>262</v>
      </c>
      <c r="F12" s="17">
        <v>0</v>
      </c>
      <c r="G12" s="16" t="s">
        <v>421</v>
      </c>
      <c r="H12" s="16" t="s">
        <v>264</v>
      </c>
      <c r="I12" s="17">
        <v>0</v>
      </c>
      <c r="J12" s="16" t="s">
        <v>347</v>
      </c>
      <c r="K12" s="16" t="s">
        <v>348</v>
      </c>
      <c r="L12" s="17">
        <v>0</v>
      </c>
    </row>
    <row r="13" spans="1:12" ht="15" customHeight="1">
      <c r="A13" s="16" t="s">
        <v>265</v>
      </c>
      <c r="B13" s="16" t="s">
        <v>266</v>
      </c>
      <c r="C13" s="17">
        <v>0</v>
      </c>
      <c r="D13" s="16" t="s">
        <v>267</v>
      </c>
      <c r="E13" s="16" t="s">
        <v>268</v>
      </c>
      <c r="F13" s="17">
        <v>0</v>
      </c>
      <c r="G13" s="16" t="s">
        <v>422</v>
      </c>
      <c r="H13" s="16" t="s">
        <v>270</v>
      </c>
      <c r="I13" s="17">
        <v>0</v>
      </c>
      <c r="J13" s="16" t="s">
        <v>353</v>
      </c>
      <c r="K13" s="16" t="s">
        <v>354</v>
      </c>
      <c r="L13" s="17">
        <v>0</v>
      </c>
    </row>
    <row r="14" spans="1:12" ht="15" customHeight="1">
      <c r="A14" s="16" t="s">
        <v>271</v>
      </c>
      <c r="B14" s="16" t="s">
        <v>272</v>
      </c>
      <c r="C14" s="17">
        <v>0</v>
      </c>
      <c r="D14" s="16" t="s">
        <v>273</v>
      </c>
      <c r="E14" s="16" t="s">
        <v>274</v>
      </c>
      <c r="F14" s="17">
        <v>0</v>
      </c>
      <c r="G14" s="16" t="s">
        <v>423</v>
      </c>
      <c r="H14" s="16" t="s">
        <v>300</v>
      </c>
      <c r="I14" s="17">
        <v>0</v>
      </c>
      <c r="J14" s="16" t="s">
        <v>359</v>
      </c>
      <c r="K14" s="16" t="s">
        <v>360</v>
      </c>
      <c r="L14" s="18">
        <v>0</v>
      </c>
    </row>
    <row r="15" spans="1:12" ht="15" customHeight="1">
      <c r="A15" s="16" t="s">
        <v>277</v>
      </c>
      <c r="B15" s="16" t="s">
        <v>278</v>
      </c>
      <c r="C15" s="17">
        <v>0</v>
      </c>
      <c r="D15" s="16" t="s">
        <v>279</v>
      </c>
      <c r="E15" s="16" t="s">
        <v>280</v>
      </c>
      <c r="F15" s="17">
        <v>0</v>
      </c>
      <c r="G15" s="16" t="s">
        <v>424</v>
      </c>
      <c r="H15" s="16" t="s">
        <v>306</v>
      </c>
      <c r="I15" s="17">
        <v>0</v>
      </c>
      <c r="J15" s="16" t="s">
        <v>365</v>
      </c>
      <c r="K15" s="16" t="s">
        <v>366</v>
      </c>
      <c r="L15" s="17">
        <v>0</v>
      </c>
    </row>
    <row r="16" spans="1:12" ht="15" customHeight="1">
      <c r="A16" s="16" t="s">
        <v>283</v>
      </c>
      <c r="B16" s="16" t="s">
        <v>284</v>
      </c>
      <c r="C16" s="17">
        <v>0</v>
      </c>
      <c r="D16" s="16" t="s">
        <v>285</v>
      </c>
      <c r="E16" s="16" t="s">
        <v>286</v>
      </c>
      <c r="F16" s="17">
        <v>1388508.08</v>
      </c>
      <c r="G16" s="16" t="s">
        <v>425</v>
      </c>
      <c r="H16" s="16" t="s">
        <v>312</v>
      </c>
      <c r="I16" s="17">
        <v>0</v>
      </c>
      <c r="J16" s="16" t="s">
        <v>426</v>
      </c>
      <c r="K16" s="16" t="s">
        <v>427</v>
      </c>
      <c r="L16" s="17">
        <v>0</v>
      </c>
    </row>
    <row r="17" spans="1:12" ht="15" customHeight="1">
      <c r="A17" s="16" t="s">
        <v>289</v>
      </c>
      <c r="B17" s="16" t="s">
        <v>290</v>
      </c>
      <c r="C17" s="17">
        <v>0</v>
      </c>
      <c r="D17" s="16" t="s">
        <v>291</v>
      </c>
      <c r="E17" s="16" t="s">
        <v>292</v>
      </c>
      <c r="F17" s="17">
        <v>0</v>
      </c>
      <c r="G17" s="16" t="s">
        <v>428</v>
      </c>
      <c r="H17" s="16" t="s">
        <v>318</v>
      </c>
      <c r="I17" s="17">
        <v>0</v>
      </c>
      <c r="J17" s="16" t="s">
        <v>429</v>
      </c>
      <c r="K17" s="16" t="s">
        <v>430</v>
      </c>
      <c r="L17" s="17">
        <v>0</v>
      </c>
    </row>
    <row r="18" spans="1:12" ht="15" customHeight="1">
      <c r="A18" s="16" t="s">
        <v>295</v>
      </c>
      <c r="B18" s="16" t="s">
        <v>296</v>
      </c>
      <c r="C18" s="17">
        <v>0</v>
      </c>
      <c r="D18" s="16" t="s">
        <v>297</v>
      </c>
      <c r="E18" s="16" t="s">
        <v>298</v>
      </c>
      <c r="F18" s="17">
        <v>37740.68</v>
      </c>
      <c r="G18" s="16" t="s">
        <v>431</v>
      </c>
      <c r="H18" s="16" t="s">
        <v>432</v>
      </c>
      <c r="I18" s="17">
        <v>0</v>
      </c>
      <c r="J18" s="16" t="s">
        <v>433</v>
      </c>
      <c r="K18" s="16" t="s">
        <v>434</v>
      </c>
      <c r="L18" s="17">
        <v>0</v>
      </c>
    </row>
    <row r="19" spans="1:12" ht="15" customHeight="1">
      <c r="A19" s="16" t="s">
        <v>301</v>
      </c>
      <c r="B19" s="16" t="s">
        <v>302</v>
      </c>
      <c r="C19" s="17">
        <v>0</v>
      </c>
      <c r="D19" s="16" t="s">
        <v>303</v>
      </c>
      <c r="E19" s="16" t="s">
        <v>304</v>
      </c>
      <c r="F19" s="17">
        <v>1139360</v>
      </c>
      <c r="G19" s="16" t="s">
        <v>227</v>
      </c>
      <c r="H19" s="16" t="s">
        <v>228</v>
      </c>
      <c r="I19" s="17">
        <v>2240466.9300000002</v>
      </c>
      <c r="J19" s="16" t="s">
        <v>435</v>
      </c>
      <c r="K19" s="16" t="s">
        <v>436</v>
      </c>
      <c r="L19" s="17">
        <v>0</v>
      </c>
    </row>
    <row r="20" spans="1:12" ht="15" customHeight="1">
      <c r="A20" s="16" t="s">
        <v>307</v>
      </c>
      <c r="B20" s="16" t="s">
        <v>308</v>
      </c>
      <c r="C20" s="17">
        <v>2714938.52</v>
      </c>
      <c r="D20" s="16" t="s">
        <v>309</v>
      </c>
      <c r="E20" s="16" t="s">
        <v>310</v>
      </c>
      <c r="F20" s="17">
        <v>0</v>
      </c>
      <c r="G20" s="16" t="s">
        <v>233</v>
      </c>
      <c r="H20" s="16" t="s">
        <v>234</v>
      </c>
      <c r="I20" s="17">
        <v>0</v>
      </c>
      <c r="J20" s="16" t="s">
        <v>371</v>
      </c>
      <c r="K20" s="16" t="s">
        <v>372</v>
      </c>
      <c r="L20" s="17">
        <v>0</v>
      </c>
    </row>
    <row r="21" spans="1:12" ht="15" customHeight="1">
      <c r="A21" s="16" t="s">
        <v>313</v>
      </c>
      <c r="B21" s="16" t="s">
        <v>314</v>
      </c>
      <c r="C21" s="17">
        <v>0</v>
      </c>
      <c r="D21" s="16" t="s">
        <v>315</v>
      </c>
      <c r="E21" s="16" t="s">
        <v>316</v>
      </c>
      <c r="F21" s="17">
        <v>397065.48</v>
      </c>
      <c r="G21" s="16" t="s">
        <v>239</v>
      </c>
      <c r="H21" s="16" t="s">
        <v>240</v>
      </c>
      <c r="I21" s="17">
        <v>0</v>
      </c>
      <c r="J21" s="16" t="s">
        <v>377</v>
      </c>
      <c r="K21" s="16" t="s">
        <v>378</v>
      </c>
      <c r="L21" s="17">
        <v>0</v>
      </c>
    </row>
    <row r="22" spans="1:12" ht="15" customHeight="1">
      <c r="A22" s="16" t="s">
        <v>319</v>
      </c>
      <c r="B22" s="16" t="s">
        <v>320</v>
      </c>
      <c r="C22" s="17">
        <v>0</v>
      </c>
      <c r="D22" s="16" t="s">
        <v>321</v>
      </c>
      <c r="E22" s="16" t="s">
        <v>322</v>
      </c>
      <c r="F22" s="17">
        <v>0</v>
      </c>
      <c r="G22" s="16" t="s">
        <v>245</v>
      </c>
      <c r="H22" s="16" t="s">
        <v>246</v>
      </c>
      <c r="I22" s="17">
        <v>2212166.84</v>
      </c>
      <c r="J22" s="16" t="s">
        <v>383</v>
      </c>
      <c r="K22" s="16" t="s">
        <v>384</v>
      </c>
      <c r="L22" s="17">
        <v>0</v>
      </c>
    </row>
    <row r="23" spans="1:12" ht="15" customHeight="1">
      <c r="A23" s="16" t="s">
        <v>325</v>
      </c>
      <c r="B23" s="16" t="s">
        <v>326</v>
      </c>
      <c r="C23" s="17">
        <v>0</v>
      </c>
      <c r="D23" s="16" t="s">
        <v>327</v>
      </c>
      <c r="E23" s="16" t="s">
        <v>328</v>
      </c>
      <c r="F23" s="17">
        <v>2241577.33</v>
      </c>
      <c r="G23" s="16" t="s">
        <v>251</v>
      </c>
      <c r="H23" s="16" t="s">
        <v>252</v>
      </c>
      <c r="I23" s="17">
        <v>0</v>
      </c>
      <c r="J23" s="16" t="s">
        <v>387</v>
      </c>
      <c r="K23" s="16" t="s">
        <v>388</v>
      </c>
      <c r="L23" s="17">
        <v>0</v>
      </c>
    </row>
    <row r="24" spans="1:12" ht="15" customHeight="1">
      <c r="A24" s="16" t="s">
        <v>331</v>
      </c>
      <c r="B24" s="16" t="s">
        <v>332</v>
      </c>
      <c r="C24" s="17">
        <v>143992</v>
      </c>
      <c r="D24" s="16" t="s">
        <v>333</v>
      </c>
      <c r="E24" s="16" t="s">
        <v>334</v>
      </c>
      <c r="F24" s="17">
        <v>935600</v>
      </c>
      <c r="G24" s="16" t="s">
        <v>257</v>
      </c>
      <c r="H24" s="16" t="s">
        <v>258</v>
      </c>
      <c r="I24" s="17">
        <v>0</v>
      </c>
      <c r="J24" s="16" t="s">
        <v>391</v>
      </c>
      <c r="K24" s="16" t="s">
        <v>392</v>
      </c>
      <c r="L24" s="17">
        <v>0</v>
      </c>
    </row>
    <row r="25" spans="1:12" ht="15" customHeight="1">
      <c r="A25" s="16" t="s">
        <v>337</v>
      </c>
      <c r="B25" s="16" t="s">
        <v>338</v>
      </c>
      <c r="C25" s="17">
        <v>2399946.52</v>
      </c>
      <c r="D25" s="16" t="s">
        <v>339</v>
      </c>
      <c r="E25" s="16" t="s">
        <v>340</v>
      </c>
      <c r="F25" s="17">
        <v>0</v>
      </c>
      <c r="G25" s="16" t="s">
        <v>263</v>
      </c>
      <c r="H25" s="16" t="s">
        <v>264</v>
      </c>
      <c r="I25" s="17">
        <v>28300.09</v>
      </c>
      <c r="J25" s="16" t="s">
        <v>395</v>
      </c>
      <c r="K25" s="16" t="s">
        <v>396</v>
      </c>
      <c r="L25" s="17">
        <v>0</v>
      </c>
    </row>
    <row r="26" spans="1:12" ht="15" customHeight="1">
      <c r="A26" s="16" t="s">
        <v>343</v>
      </c>
      <c r="B26" s="16" t="s">
        <v>344</v>
      </c>
      <c r="C26" s="17">
        <v>0</v>
      </c>
      <c r="D26" s="16" t="s">
        <v>345</v>
      </c>
      <c r="E26" s="16" t="s">
        <v>346</v>
      </c>
      <c r="F26" s="17">
        <v>3423949</v>
      </c>
      <c r="G26" s="16" t="s">
        <v>269</v>
      </c>
      <c r="H26" s="16" t="s">
        <v>270</v>
      </c>
      <c r="I26" s="17">
        <v>0</v>
      </c>
      <c r="J26" s="16"/>
      <c r="K26" s="16"/>
      <c r="L26" s="19"/>
    </row>
    <row r="27" spans="1:12" ht="15" customHeight="1">
      <c r="A27" s="16" t="s">
        <v>349</v>
      </c>
      <c r="B27" s="16" t="s">
        <v>350</v>
      </c>
      <c r="C27" s="17">
        <v>0</v>
      </c>
      <c r="D27" s="16" t="s">
        <v>351</v>
      </c>
      <c r="E27" s="16" t="s">
        <v>352</v>
      </c>
      <c r="F27" s="17">
        <v>6466589.0899999999</v>
      </c>
      <c r="G27" s="16" t="s">
        <v>275</v>
      </c>
      <c r="H27" s="16" t="s">
        <v>276</v>
      </c>
      <c r="I27" s="17">
        <v>0</v>
      </c>
      <c r="J27" s="16"/>
      <c r="K27" s="16"/>
      <c r="L27" s="19"/>
    </row>
    <row r="28" spans="1:12" ht="15" customHeight="1">
      <c r="A28" s="16" t="s">
        <v>355</v>
      </c>
      <c r="B28" s="16" t="s">
        <v>356</v>
      </c>
      <c r="C28" s="17">
        <v>0</v>
      </c>
      <c r="D28" s="16" t="s">
        <v>357</v>
      </c>
      <c r="E28" s="16" t="s">
        <v>358</v>
      </c>
      <c r="F28" s="17">
        <v>0</v>
      </c>
      <c r="G28" s="16" t="s">
        <v>281</v>
      </c>
      <c r="H28" s="16" t="s">
        <v>282</v>
      </c>
      <c r="I28" s="17">
        <v>0</v>
      </c>
      <c r="J28" s="16"/>
      <c r="K28" s="16"/>
      <c r="L28" s="19"/>
    </row>
    <row r="29" spans="1:12" ht="15" customHeight="1">
      <c r="A29" s="16" t="s">
        <v>361</v>
      </c>
      <c r="B29" s="16" t="s">
        <v>362</v>
      </c>
      <c r="C29" s="17">
        <v>171000</v>
      </c>
      <c r="D29" s="16" t="s">
        <v>363</v>
      </c>
      <c r="E29" s="16" t="s">
        <v>364</v>
      </c>
      <c r="F29" s="17">
        <v>0</v>
      </c>
      <c r="G29" s="16" t="s">
        <v>287</v>
      </c>
      <c r="H29" s="16" t="s">
        <v>288</v>
      </c>
      <c r="I29" s="17">
        <v>0</v>
      </c>
      <c r="J29" s="16"/>
      <c r="K29" s="16"/>
      <c r="L29" s="19"/>
    </row>
    <row r="30" spans="1:12" ht="15" customHeight="1">
      <c r="A30" s="16" t="s">
        <v>367</v>
      </c>
      <c r="B30" s="16" t="s">
        <v>368</v>
      </c>
      <c r="C30" s="17">
        <v>0</v>
      </c>
      <c r="D30" s="16" t="s">
        <v>369</v>
      </c>
      <c r="E30" s="16" t="s">
        <v>370</v>
      </c>
      <c r="F30" s="17">
        <v>0</v>
      </c>
      <c r="G30" s="16" t="s">
        <v>293</v>
      </c>
      <c r="H30" s="16" t="s">
        <v>294</v>
      </c>
      <c r="I30" s="17">
        <v>0</v>
      </c>
      <c r="J30" s="16"/>
      <c r="K30" s="16"/>
      <c r="L30" s="19"/>
    </row>
    <row r="31" spans="1:12" ht="15" customHeight="1">
      <c r="A31" s="16" t="s">
        <v>373</v>
      </c>
      <c r="B31" s="16" t="s">
        <v>374</v>
      </c>
      <c r="C31" s="17">
        <v>0</v>
      </c>
      <c r="D31" s="16" t="s">
        <v>375</v>
      </c>
      <c r="E31" s="16" t="s">
        <v>376</v>
      </c>
      <c r="F31" s="17">
        <v>0</v>
      </c>
      <c r="G31" s="16" t="s">
        <v>299</v>
      </c>
      <c r="H31" s="16" t="s">
        <v>300</v>
      </c>
      <c r="I31" s="17">
        <v>0</v>
      </c>
      <c r="J31" s="16"/>
      <c r="K31" s="16"/>
      <c r="L31" s="19"/>
    </row>
    <row r="32" spans="1:12" ht="15" customHeight="1">
      <c r="A32" s="16" t="s">
        <v>379</v>
      </c>
      <c r="B32" s="16" t="s">
        <v>437</v>
      </c>
      <c r="C32" s="17">
        <v>0</v>
      </c>
      <c r="D32" s="16" t="s">
        <v>381</v>
      </c>
      <c r="E32" s="16" t="s">
        <v>382</v>
      </c>
      <c r="F32" s="17">
        <v>0</v>
      </c>
      <c r="G32" s="16" t="s">
        <v>305</v>
      </c>
      <c r="H32" s="16" t="s">
        <v>306</v>
      </c>
      <c r="I32" s="17">
        <v>0</v>
      </c>
      <c r="J32" s="16"/>
      <c r="K32" s="16"/>
      <c r="L32" s="19"/>
    </row>
    <row r="33" spans="1:12" ht="15" customHeight="1">
      <c r="A33" s="16"/>
      <c r="B33" s="16"/>
      <c r="C33" s="20"/>
      <c r="D33" s="16" t="s">
        <v>385</v>
      </c>
      <c r="E33" s="16" t="s">
        <v>386</v>
      </c>
      <c r="F33" s="17">
        <v>0</v>
      </c>
      <c r="G33" s="16" t="s">
        <v>311</v>
      </c>
      <c r="H33" s="16" t="s">
        <v>312</v>
      </c>
      <c r="I33" s="17">
        <v>0</v>
      </c>
      <c r="J33" s="16"/>
      <c r="K33" s="16"/>
      <c r="L33" s="19"/>
    </row>
    <row r="34" spans="1:12" ht="15" customHeight="1">
      <c r="A34" s="16"/>
      <c r="B34" s="16"/>
      <c r="C34" s="19"/>
      <c r="D34" s="16" t="s">
        <v>389</v>
      </c>
      <c r="E34" s="16" t="s">
        <v>390</v>
      </c>
      <c r="F34" s="17">
        <v>0</v>
      </c>
      <c r="G34" s="16" t="s">
        <v>317</v>
      </c>
      <c r="H34" s="16" t="s">
        <v>318</v>
      </c>
      <c r="I34" s="17">
        <v>0</v>
      </c>
      <c r="J34" s="16"/>
      <c r="K34" s="16"/>
      <c r="L34" s="19"/>
    </row>
    <row r="35" spans="1:12" ht="15" customHeight="1">
      <c r="A35" s="16"/>
      <c r="B35" s="16"/>
      <c r="C35" s="19"/>
      <c r="D35" s="16" t="s">
        <v>393</v>
      </c>
      <c r="E35" s="16" t="s">
        <v>394</v>
      </c>
      <c r="F35" s="17">
        <v>0</v>
      </c>
      <c r="G35" s="16" t="s">
        <v>323</v>
      </c>
      <c r="H35" s="16" t="s">
        <v>324</v>
      </c>
      <c r="I35" s="17">
        <v>0</v>
      </c>
      <c r="J35" s="16"/>
      <c r="K35" s="16"/>
      <c r="L35" s="19"/>
    </row>
    <row r="36" spans="1:12" ht="15" customHeight="1">
      <c r="A36" s="16"/>
      <c r="B36" s="16"/>
      <c r="C36" s="19"/>
      <c r="D36" s="16" t="s">
        <v>397</v>
      </c>
      <c r="E36" s="16" t="s">
        <v>398</v>
      </c>
      <c r="F36" s="17">
        <v>0</v>
      </c>
      <c r="G36" s="16"/>
      <c r="H36" s="16"/>
      <c r="I36" s="20"/>
      <c r="J36" s="16"/>
      <c r="K36" s="16"/>
      <c r="L36" s="19"/>
    </row>
    <row r="37" spans="1:12" ht="15" customHeight="1">
      <c r="A37" s="16"/>
      <c r="B37" s="16"/>
      <c r="C37" s="19"/>
      <c r="D37" s="16" t="s">
        <v>399</v>
      </c>
      <c r="E37" s="16" t="s">
        <v>400</v>
      </c>
      <c r="F37" s="17">
        <v>0</v>
      </c>
      <c r="G37" s="16"/>
      <c r="H37" s="16"/>
      <c r="I37" s="19"/>
      <c r="J37" s="16"/>
      <c r="K37" s="16"/>
      <c r="L37" s="19"/>
    </row>
    <row r="38" spans="1:12" ht="15" customHeight="1">
      <c r="A38" s="16"/>
      <c r="B38" s="16"/>
      <c r="C38" s="19"/>
      <c r="D38" s="16" t="s">
        <v>401</v>
      </c>
      <c r="E38" s="16" t="s">
        <v>402</v>
      </c>
      <c r="F38" s="18">
        <v>0</v>
      </c>
      <c r="G38" s="16"/>
      <c r="H38" s="16"/>
      <c r="I38" s="19"/>
      <c r="J38" s="16"/>
      <c r="K38" s="16"/>
      <c r="L38" s="19"/>
    </row>
    <row r="39" spans="1:12" ht="15" customHeight="1">
      <c r="A39" s="157" t="s">
        <v>438</v>
      </c>
      <c r="B39" s="157"/>
      <c r="C39" s="157"/>
      <c r="D39" s="157"/>
      <c r="E39" s="157"/>
      <c r="F39" s="157"/>
      <c r="G39" s="157"/>
      <c r="H39" s="157"/>
      <c r="I39" s="157"/>
      <c r="J39" s="157"/>
      <c r="K39" s="157"/>
      <c r="L39" s="157"/>
    </row>
  </sheetData>
  <mergeCells count="2">
    <mergeCell ref="A4:L4"/>
    <mergeCell ref="A39:L39"/>
  </mergeCells>
  <phoneticPr fontId="9" type="noConversion"/>
  <pageMargins left="0.16" right="0.16" top="0.98425196850393704" bottom="0.98425196850393704"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sheetPr>
    <outlinePr summaryBelow="0"/>
    <pageSetUpPr fitToPage="1"/>
  </sheetPr>
  <dimension ref="A1:T13"/>
  <sheetViews>
    <sheetView workbookViewId="0">
      <pane xSplit="4" ySplit="9" topLeftCell="E10" activePane="bottomRight" state="frozen"/>
      <selection pane="topRight"/>
      <selection pane="bottomLeft"/>
      <selection pane="bottomRight" activeCell="J35" sqref="J35"/>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439</v>
      </c>
    </row>
    <row r="2" spans="1:20" ht="14.25">
      <c r="T2" s="2" t="s">
        <v>440</v>
      </c>
    </row>
    <row r="3" spans="1:20" ht="14.25">
      <c r="A3" s="2" t="s">
        <v>2</v>
      </c>
      <c r="T3" s="2" t="s">
        <v>3</v>
      </c>
    </row>
    <row r="4" spans="1:20" ht="19.5" customHeight="1">
      <c r="A4" s="158" t="s">
        <v>6</v>
      </c>
      <c r="B4" s="158"/>
      <c r="C4" s="158"/>
      <c r="D4" s="158"/>
      <c r="E4" s="158" t="s">
        <v>105</v>
      </c>
      <c r="F4" s="158"/>
      <c r="G4" s="158"/>
      <c r="H4" s="158" t="s">
        <v>209</v>
      </c>
      <c r="I4" s="158"/>
      <c r="J4" s="158"/>
      <c r="K4" s="158" t="s">
        <v>210</v>
      </c>
      <c r="L4" s="158"/>
      <c r="M4" s="158"/>
      <c r="N4" s="158"/>
      <c r="O4" s="158"/>
      <c r="P4" s="158" t="s">
        <v>107</v>
      </c>
      <c r="Q4" s="158"/>
      <c r="R4" s="158"/>
      <c r="S4" s="158"/>
      <c r="T4" s="158"/>
    </row>
    <row r="5" spans="1:20" ht="19.5" customHeight="1">
      <c r="A5" s="158" t="s">
        <v>121</v>
      </c>
      <c r="B5" s="158"/>
      <c r="C5" s="158"/>
      <c r="D5" s="158" t="s">
        <v>122</v>
      </c>
      <c r="E5" s="158" t="s">
        <v>128</v>
      </c>
      <c r="F5" s="158" t="s">
        <v>211</v>
      </c>
      <c r="G5" s="158" t="s">
        <v>212</v>
      </c>
      <c r="H5" s="158" t="s">
        <v>128</v>
      </c>
      <c r="I5" s="158" t="s">
        <v>180</v>
      </c>
      <c r="J5" s="158" t="s">
        <v>181</v>
      </c>
      <c r="K5" s="158" t="s">
        <v>128</v>
      </c>
      <c r="L5" s="158" t="s">
        <v>180</v>
      </c>
      <c r="M5" s="158"/>
      <c r="N5" s="158" t="s">
        <v>180</v>
      </c>
      <c r="O5" s="158" t="s">
        <v>181</v>
      </c>
      <c r="P5" s="158" t="s">
        <v>128</v>
      </c>
      <c r="Q5" s="158" t="s">
        <v>211</v>
      </c>
      <c r="R5" s="158" t="s">
        <v>212</v>
      </c>
      <c r="S5" s="158" t="s">
        <v>212</v>
      </c>
      <c r="T5" s="158"/>
    </row>
    <row r="6" spans="1:20" ht="19.5" customHeight="1">
      <c r="A6" s="158"/>
      <c r="B6" s="158"/>
      <c r="C6" s="158"/>
      <c r="D6" s="158"/>
      <c r="E6" s="158"/>
      <c r="F6" s="158"/>
      <c r="G6" s="158" t="s">
        <v>123</v>
      </c>
      <c r="H6" s="158"/>
      <c r="I6" s="158"/>
      <c r="J6" s="158" t="s">
        <v>123</v>
      </c>
      <c r="K6" s="158"/>
      <c r="L6" s="158" t="s">
        <v>123</v>
      </c>
      <c r="M6" s="158" t="s">
        <v>214</v>
      </c>
      <c r="N6" s="158" t="s">
        <v>213</v>
      </c>
      <c r="O6" s="158" t="s">
        <v>123</v>
      </c>
      <c r="P6" s="158"/>
      <c r="Q6" s="158"/>
      <c r="R6" s="158" t="s">
        <v>123</v>
      </c>
      <c r="S6" s="158" t="s">
        <v>215</v>
      </c>
      <c r="T6" s="158" t="s">
        <v>216</v>
      </c>
    </row>
    <row r="7" spans="1:20" ht="19.5" customHeight="1">
      <c r="A7" s="158"/>
      <c r="B7" s="158"/>
      <c r="C7" s="158"/>
      <c r="D7" s="158"/>
      <c r="E7" s="158"/>
      <c r="F7" s="158"/>
      <c r="G7" s="158"/>
      <c r="H7" s="158"/>
      <c r="I7" s="158"/>
      <c r="J7" s="158"/>
      <c r="K7" s="158"/>
      <c r="L7" s="158"/>
      <c r="M7" s="158"/>
      <c r="N7" s="158"/>
      <c r="O7" s="158"/>
      <c r="P7" s="158"/>
      <c r="Q7" s="158"/>
      <c r="R7" s="158"/>
      <c r="S7" s="158"/>
      <c r="T7" s="158"/>
    </row>
    <row r="8" spans="1:20" ht="19.5" customHeight="1">
      <c r="A8" s="158" t="s">
        <v>125</v>
      </c>
      <c r="B8" s="158" t="s">
        <v>126</v>
      </c>
      <c r="C8" s="158"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c r="A9" s="158"/>
      <c r="B9" s="158"/>
      <c r="C9" s="158"/>
      <c r="D9" s="9" t="s">
        <v>128</v>
      </c>
      <c r="E9" s="5">
        <v>0</v>
      </c>
      <c r="F9" s="5">
        <v>0</v>
      </c>
      <c r="G9" s="5">
        <v>0</v>
      </c>
      <c r="H9" s="5">
        <v>1850000</v>
      </c>
      <c r="I9" s="5">
        <v>0</v>
      </c>
      <c r="J9" s="5">
        <v>1850000</v>
      </c>
      <c r="K9" s="5">
        <v>1850000</v>
      </c>
      <c r="L9" s="5">
        <v>0</v>
      </c>
      <c r="M9" s="5">
        <v>0</v>
      </c>
      <c r="N9" s="5">
        <v>0</v>
      </c>
      <c r="O9" s="5">
        <v>1850000</v>
      </c>
      <c r="P9" s="5">
        <v>0</v>
      </c>
      <c r="Q9" s="5">
        <v>0</v>
      </c>
      <c r="R9" s="5">
        <v>0</v>
      </c>
      <c r="S9" s="5">
        <v>0</v>
      </c>
      <c r="T9" s="5">
        <v>0</v>
      </c>
    </row>
    <row r="10" spans="1:20" ht="19.5" customHeight="1">
      <c r="A10" s="157" t="s">
        <v>165</v>
      </c>
      <c r="B10" s="157"/>
      <c r="C10" s="157"/>
      <c r="D10" s="10" t="s">
        <v>166</v>
      </c>
      <c r="E10" s="5">
        <v>0</v>
      </c>
      <c r="F10" s="5">
        <v>0</v>
      </c>
      <c r="G10" s="5">
        <v>0</v>
      </c>
      <c r="H10" s="5">
        <v>1850000</v>
      </c>
      <c r="I10" s="5">
        <v>0</v>
      </c>
      <c r="J10" s="5">
        <v>1850000</v>
      </c>
      <c r="K10" s="5">
        <v>1850000</v>
      </c>
      <c r="L10" s="5">
        <v>0</v>
      </c>
      <c r="M10" s="5">
        <v>0</v>
      </c>
      <c r="N10" s="5">
        <v>0</v>
      </c>
      <c r="O10" s="5">
        <v>1850000</v>
      </c>
      <c r="P10" s="5">
        <v>0</v>
      </c>
      <c r="Q10" s="5">
        <v>0</v>
      </c>
      <c r="R10" s="5">
        <v>0</v>
      </c>
      <c r="S10" s="5">
        <v>0</v>
      </c>
      <c r="T10" s="5">
        <v>0</v>
      </c>
    </row>
    <row r="11" spans="1:20" ht="19.5" customHeight="1">
      <c r="A11" s="157" t="s">
        <v>167</v>
      </c>
      <c r="B11" s="157"/>
      <c r="C11" s="157"/>
      <c r="D11" s="10" t="s">
        <v>168</v>
      </c>
      <c r="E11" s="5">
        <v>0</v>
      </c>
      <c r="F11" s="5">
        <v>0</v>
      </c>
      <c r="G11" s="5">
        <v>0</v>
      </c>
      <c r="H11" s="5">
        <v>1850000</v>
      </c>
      <c r="I11" s="5">
        <v>0</v>
      </c>
      <c r="J11" s="5">
        <v>1850000</v>
      </c>
      <c r="K11" s="5">
        <v>1850000</v>
      </c>
      <c r="L11" s="5">
        <v>0</v>
      </c>
      <c r="M11" s="5">
        <v>0</v>
      </c>
      <c r="N11" s="5">
        <v>0</v>
      </c>
      <c r="O11" s="5">
        <v>1850000</v>
      </c>
      <c r="P11" s="5">
        <v>0</v>
      </c>
      <c r="Q11" s="5">
        <v>0</v>
      </c>
      <c r="R11" s="5">
        <v>0</v>
      </c>
      <c r="S11" s="5">
        <v>0</v>
      </c>
      <c r="T11" s="5">
        <v>0</v>
      </c>
    </row>
    <row r="12" spans="1:20" ht="19.5" customHeight="1">
      <c r="A12" s="157" t="s">
        <v>169</v>
      </c>
      <c r="B12" s="157"/>
      <c r="C12" s="157"/>
      <c r="D12" s="10" t="s">
        <v>170</v>
      </c>
      <c r="E12" s="5">
        <v>0</v>
      </c>
      <c r="F12" s="5">
        <v>0</v>
      </c>
      <c r="G12" s="5">
        <v>0</v>
      </c>
      <c r="H12" s="5">
        <v>1850000</v>
      </c>
      <c r="I12" s="5">
        <v>0</v>
      </c>
      <c r="J12" s="5">
        <v>1850000</v>
      </c>
      <c r="K12" s="5">
        <v>1850000</v>
      </c>
      <c r="L12" s="5">
        <v>0</v>
      </c>
      <c r="M12" s="5">
        <v>0</v>
      </c>
      <c r="N12" s="5">
        <v>0</v>
      </c>
      <c r="O12" s="5">
        <v>1850000</v>
      </c>
      <c r="P12" s="5">
        <v>0</v>
      </c>
      <c r="Q12" s="5">
        <v>0</v>
      </c>
      <c r="R12" s="5">
        <v>0</v>
      </c>
      <c r="S12" s="5">
        <v>0</v>
      </c>
      <c r="T12" s="5">
        <v>0</v>
      </c>
    </row>
    <row r="13" spans="1:20" ht="19.5" customHeight="1">
      <c r="A13" s="157" t="s">
        <v>441</v>
      </c>
      <c r="B13" s="157"/>
      <c r="C13" s="157"/>
      <c r="D13" s="157"/>
      <c r="E13" s="157"/>
      <c r="F13" s="157"/>
      <c r="G13" s="157"/>
      <c r="H13" s="157"/>
      <c r="I13" s="157"/>
      <c r="J13" s="157"/>
      <c r="K13" s="157"/>
      <c r="L13" s="157"/>
      <c r="M13" s="157"/>
      <c r="N13" s="157"/>
      <c r="O13" s="157"/>
      <c r="P13" s="157"/>
      <c r="Q13" s="157"/>
      <c r="R13" s="157"/>
      <c r="S13" s="157"/>
      <c r="T13" s="157"/>
    </row>
  </sheetData>
  <mergeCells count="32">
    <mergeCell ref="A8:A9"/>
    <mergeCell ref="B8:B9"/>
    <mergeCell ref="C8:C9"/>
    <mergeCell ref="A13:T13"/>
    <mergeCell ref="A10:C10"/>
    <mergeCell ref="A11:C11"/>
    <mergeCell ref="A12:C12"/>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16" right="0.16" top="0.98425196850393704" bottom="0.98425196850393704" header="0.31496062992125984" footer="0.31496062992125984"/>
  <pageSetup paperSize="9" scale="54" orientation="landscape" r:id="rId1"/>
</worksheet>
</file>

<file path=xl/worksheets/sheet9.xml><?xml version="1.0" encoding="utf-8"?>
<worksheet xmlns="http://schemas.openxmlformats.org/spreadsheetml/2006/main" xmlns:r="http://schemas.openxmlformats.org/officeDocument/2006/relationships">
  <sheetPr>
    <outlinePr summaryBelow="0"/>
    <pageSetUpPr fitToPage="1"/>
  </sheetPr>
  <dimension ref="A1:L12"/>
  <sheetViews>
    <sheetView workbookViewId="0">
      <pane xSplit="4" ySplit="9" topLeftCell="E10" activePane="bottomRight" state="frozen"/>
      <selection pane="topRight"/>
      <selection pane="bottomLeft"/>
      <selection pane="bottomRight" activeCell="F33" sqref="F33"/>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442</v>
      </c>
    </row>
    <row r="2" spans="1:12" ht="14.25">
      <c r="L2" s="2" t="s">
        <v>443</v>
      </c>
    </row>
    <row r="3" spans="1:12" ht="14.25">
      <c r="A3" s="2" t="s">
        <v>2</v>
      </c>
      <c r="L3" s="2" t="s">
        <v>3</v>
      </c>
    </row>
    <row r="4" spans="1:12" ht="19.5" customHeight="1">
      <c r="A4" s="158" t="s">
        <v>6</v>
      </c>
      <c r="B4" s="158"/>
      <c r="C4" s="158"/>
      <c r="D4" s="158"/>
      <c r="E4" s="158" t="s">
        <v>105</v>
      </c>
      <c r="F4" s="158"/>
      <c r="G4" s="158"/>
      <c r="H4" s="158" t="s">
        <v>209</v>
      </c>
      <c r="I4" s="158" t="s">
        <v>210</v>
      </c>
      <c r="J4" s="158" t="s">
        <v>107</v>
      </c>
      <c r="K4" s="158"/>
      <c r="L4" s="158"/>
    </row>
    <row r="5" spans="1:12" ht="19.5" customHeight="1">
      <c r="A5" s="158" t="s">
        <v>121</v>
      </c>
      <c r="B5" s="158"/>
      <c r="C5" s="158"/>
      <c r="D5" s="158" t="s">
        <v>122</v>
      </c>
      <c r="E5" s="158" t="s">
        <v>128</v>
      </c>
      <c r="F5" s="158" t="s">
        <v>444</v>
      </c>
      <c r="G5" s="158" t="s">
        <v>445</v>
      </c>
      <c r="H5" s="158"/>
      <c r="I5" s="158"/>
      <c r="J5" s="158" t="s">
        <v>128</v>
      </c>
      <c r="K5" s="158" t="s">
        <v>444</v>
      </c>
      <c r="L5" s="156" t="s">
        <v>445</v>
      </c>
    </row>
    <row r="6" spans="1:12" ht="19.5" customHeight="1">
      <c r="A6" s="158"/>
      <c r="B6" s="158"/>
      <c r="C6" s="158"/>
      <c r="D6" s="158"/>
      <c r="E6" s="158"/>
      <c r="F6" s="158"/>
      <c r="G6" s="158"/>
      <c r="H6" s="158"/>
      <c r="I6" s="158"/>
      <c r="J6" s="158"/>
      <c r="K6" s="158"/>
      <c r="L6" s="156" t="s">
        <v>215</v>
      </c>
    </row>
    <row r="7" spans="1:12" ht="19.5" customHeight="1">
      <c r="A7" s="158"/>
      <c r="B7" s="158"/>
      <c r="C7" s="158"/>
      <c r="D7" s="158"/>
      <c r="E7" s="158"/>
      <c r="F7" s="158"/>
      <c r="G7" s="158"/>
      <c r="H7" s="158"/>
      <c r="I7" s="158"/>
      <c r="J7" s="158"/>
      <c r="K7" s="158"/>
      <c r="L7" s="156"/>
    </row>
    <row r="8" spans="1:12" ht="19.5" customHeight="1">
      <c r="A8" s="158" t="s">
        <v>125</v>
      </c>
      <c r="B8" s="158" t="s">
        <v>126</v>
      </c>
      <c r="C8" s="158" t="s">
        <v>127</v>
      </c>
      <c r="D8" s="9" t="s">
        <v>10</v>
      </c>
      <c r="E8" s="4" t="s">
        <v>11</v>
      </c>
      <c r="F8" s="4" t="s">
        <v>12</v>
      </c>
      <c r="G8" s="4" t="s">
        <v>20</v>
      </c>
      <c r="H8" s="4" t="s">
        <v>24</v>
      </c>
      <c r="I8" s="4" t="s">
        <v>28</v>
      </c>
      <c r="J8" s="4" t="s">
        <v>32</v>
      </c>
      <c r="K8" s="4" t="s">
        <v>36</v>
      </c>
      <c r="L8" s="4" t="s">
        <v>40</v>
      </c>
    </row>
    <row r="9" spans="1:12" ht="19.5" customHeight="1">
      <c r="A9" s="158"/>
      <c r="B9" s="158"/>
      <c r="C9" s="158"/>
      <c r="D9" s="9" t="s">
        <v>128</v>
      </c>
      <c r="E9" s="5">
        <v>0</v>
      </c>
      <c r="F9" s="5">
        <v>0</v>
      </c>
      <c r="G9" s="5">
        <v>0</v>
      </c>
      <c r="H9" s="5">
        <v>0</v>
      </c>
      <c r="I9" s="5">
        <v>0</v>
      </c>
      <c r="J9" s="5">
        <v>0</v>
      </c>
      <c r="K9" s="5">
        <v>0</v>
      </c>
      <c r="L9" s="5">
        <v>0</v>
      </c>
    </row>
    <row r="10" spans="1:12" ht="19.5" customHeight="1">
      <c r="A10" s="157"/>
      <c r="B10" s="157"/>
      <c r="C10" s="157"/>
      <c r="D10" s="10"/>
      <c r="E10" s="5"/>
      <c r="F10" s="5"/>
      <c r="G10" s="5"/>
      <c r="H10" s="5"/>
      <c r="I10" s="5"/>
      <c r="J10" s="5"/>
      <c r="K10" s="5"/>
      <c r="L10" s="5"/>
    </row>
    <row r="11" spans="1:12" ht="19.5" customHeight="1">
      <c r="A11" s="157" t="s">
        <v>446</v>
      </c>
      <c r="B11" s="157"/>
      <c r="C11" s="157"/>
      <c r="D11" s="157"/>
      <c r="E11" s="157"/>
      <c r="F11" s="157"/>
      <c r="G11" s="157"/>
      <c r="H11" s="157"/>
      <c r="I11" s="157"/>
      <c r="J11" s="157"/>
      <c r="K11" s="157"/>
      <c r="L11" s="157"/>
    </row>
    <row r="12" spans="1:12">
      <c r="A12" t="s">
        <v>593</v>
      </c>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9" type="noConversion"/>
  <pageMargins left="0.16" right="0.16" top="0.98425196850393704" bottom="0.98425196850393704"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35</vt:i4>
      </vt:variant>
    </vt:vector>
  </HeadingPairs>
  <TitlesOfParts>
    <vt:vector size="3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vt:lpstr>
      <vt:lpstr>GK13 2024年度部门整体支出绩效自评情况</vt:lpstr>
      <vt:lpstr>GK14 2024年度部门整体支出绩效自评表 </vt:lpstr>
      <vt:lpstr>GK15 2024年度项目支出绩效自评表-1 </vt:lpstr>
      <vt:lpstr>GK15 2024年度项目支出绩效自评表-2 </vt:lpstr>
      <vt:lpstr>GK15 2024年度项目支出绩效自评表-3 </vt:lpstr>
      <vt:lpstr>GK15 2024年度项目支出绩效自评表-4 </vt:lpstr>
      <vt:lpstr>GK15 2024年度项目支出绩效自评表-5 </vt:lpstr>
      <vt:lpstr>GK15 2024年度项目支出绩效自评表-6 </vt:lpstr>
      <vt:lpstr>GK15 2024年度项目支出绩效自评表-7 </vt:lpstr>
      <vt:lpstr>GK15 2024年度项目支出绩效自评表-8 </vt:lpstr>
      <vt:lpstr>GK15 2024年度项目支出绩效自评表-9 </vt:lpstr>
      <vt:lpstr>GK15 2024年度项目支出绩效自评表-10 </vt:lpstr>
      <vt:lpstr>GK15 2024年度项目支出绩效自评表-11 </vt:lpstr>
      <vt:lpstr>GK15 2024年度项目支出绩效自评表-12 </vt:lpstr>
      <vt:lpstr>GK15 2024年度项目支出绩效自评表-13 </vt:lpstr>
      <vt:lpstr>GK15 2024年度项目支出绩效自评表-14 </vt:lpstr>
      <vt:lpstr>GK15 2024年度项目支出绩效自评表-15 </vt:lpstr>
      <vt:lpstr>GK15 2024年度项目支出绩效自评表-16 </vt:lpstr>
      <vt:lpstr>GK15 2024年度项目支出绩效自评表-17 </vt:lpstr>
      <vt:lpstr>GK15 2024年度项目支出绩效自评表-18 </vt:lpstr>
      <vt:lpstr>GK15 2024年度项目支出绩效自评表-19 </vt:lpstr>
      <vt:lpstr>GK15 2024年度项目支出绩效自评表-20 </vt:lpstr>
      <vt:lpstr>GK15 2024年度项目支出绩效自评表-21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cp:lastPrinted>2025-10-22T07:52:34Z</cp:lastPrinted>
  <dcterms:created xsi:type="dcterms:W3CDTF">2025-10-11T06:00:05Z</dcterms:created>
  <dcterms:modified xsi:type="dcterms:W3CDTF">2025-10-22T08:56:45Z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2025-10-11T06:00:05.812Z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