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50" tabRatio="768" firstSheet="13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4" hidden="1">'财政拨款收支预算总表02-1'!$A$7:$D$30</definedName>
    <definedName name="_xlnm.Print_Titles" localSheetId="4">'财政拨款收支预算总表02-1'!$1:$6</definedName>
  </definedNames>
  <calcPr calcId="144525"/>
</workbook>
</file>

<file path=xl/calcChain.xml><?xml version="1.0" encoding="utf-8"?>
<calcChain xmlns="http://schemas.openxmlformats.org/spreadsheetml/2006/main">
  <c r="G16" i="48"/>
  <c r="F16"/>
  <c r="E16"/>
  <c r="I11" i="23"/>
  <c r="G11"/>
  <c r="O15" i="39"/>
  <c r="N15"/>
  <c r="J15"/>
  <c r="I15"/>
  <c r="K17" i="46"/>
  <c r="H17"/>
  <c r="K16"/>
  <c r="H16"/>
  <c r="K15"/>
  <c r="H15"/>
  <c r="K14"/>
  <c r="H14"/>
  <c r="K13"/>
  <c r="H13"/>
  <c r="K12"/>
  <c r="H12"/>
  <c r="M11"/>
  <c r="L11"/>
  <c r="K11"/>
  <c r="J11"/>
  <c r="I11"/>
  <c r="H11"/>
  <c r="M32" i="33"/>
  <c r="J32"/>
  <c r="I32"/>
  <c r="C7" i="37"/>
  <c r="G28" i="32"/>
  <c r="F28"/>
  <c r="E28"/>
  <c r="D28"/>
  <c r="C28"/>
  <c r="D35" i="13"/>
  <c r="B35"/>
  <c r="K28" i="30"/>
  <c r="J28"/>
  <c r="F28"/>
  <c r="E28"/>
  <c r="D28"/>
  <c r="C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S9" i="29"/>
  <c r="P9"/>
  <c r="O9"/>
  <c r="J9"/>
  <c r="I9"/>
  <c r="E9"/>
  <c r="D9"/>
  <c r="C9"/>
  <c r="I8"/>
  <c r="D37" i="28"/>
  <c r="B37"/>
  <c r="B34"/>
  <c r="D33"/>
  <c r="B33"/>
</calcChain>
</file>

<file path=xl/sharedStrings.xml><?xml version="1.0" encoding="utf-8"?>
<sst xmlns="http://schemas.openxmlformats.org/spreadsheetml/2006/main" count="2031" uniqueCount="695">
  <si>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</si>
  <si>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</si>
  <si>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</si>
  <si>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</si>
  <si>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</si>
  <si>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</si>
  <si>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</si>
  <si>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</si>
  <si>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</si>
  <si>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</si>
  <si>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</si>
  <si>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</si>
  <si>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</si>
  <si>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</si>
  <si>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</si>
  <si>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</si>
  <si>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</si>
  <si>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</si>
  <si>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</si>
  <si>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</si>
  <si>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</si>
  <si>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</si>
  <si>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单位名称：安宁市妇幼保健院(安宁市妇幼健康服务中心)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</si>
  <si>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</si>
  <si>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</si>
  <si>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</si>
  <si>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</si>
  <si>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</si>
  <si>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</si>
  <si>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</si>
  <si>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</si>
  <si>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</si>
  <si>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</si>
  <si>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</si>
  <si>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</si>
  <si>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</si>
  <si>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</si>
  <si>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</si>
  <si>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</si>
  <si>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</si>
  <si>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</si>
  <si>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</si>
  <si>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</si>
  <si>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</si>
  <si>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</si>
  <si>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</si>
  <si>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</si>
  <si>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</si>
  <si>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</si>
  <si>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</si>
  <si>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</si>
  <si>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</si>
  <si>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</si>
  <si>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</si>
  <si>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</si>
  <si>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</si>
  <si>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</si>
  <si>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</si>
  <si>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</si>
  <si>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</si>
  <si>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</si>
  <si>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</si>
  <si>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</si>
  <si>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</si>
  <si>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</si>
  <si>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</si>
  <si>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</si>
  <si>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</si>
  <si>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</si>
  <si>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</si>
  <si>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</si>
  <si>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</si>
  <si>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</si>
  <si>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</si>
  <si>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</si>
  <si>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</si>
  <si>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</si>
  <si>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</si>
  <si>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</si>
  <si>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</si>
  <si>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</si>
  <si>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</si>
  <si>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</si>
  <si>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</si>
  <si>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</si>
  <si>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</si>
  <si>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</si>
  <si>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</si>
  <si>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</si>
  <si>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</si>
  <si>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</si>
  <si>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</si>
  <si>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安宁市妇幼保健院(安宁市妇幼健康服务中心)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</si>
  <si>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</si>
  <si>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</si>
  <si>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</si>
  <si>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</si>
  <si>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</si>
  <si>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</si>
  <si>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</si>
  <si>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</si>
  <si>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</si>
  <si>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</si>
  <si>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</si>
  <si>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</si>
  <si>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</si>
  <si>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</si>
  <si>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</si>
  <si>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</si>
  <si>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</si>
  <si>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</si>
  <si>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</si>
  <si>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</si>
  <si>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</si>
  <si>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</si>
  <si>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</si>
  <si>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</si>
  <si>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</si>
  <si>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</si>
  <si>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2100399</t>
  </si>
  <si>
    <t>其他基层医疗卫生机构支出</t>
  </si>
  <si>
    <t>21004</t>
  </si>
  <si>
    <t>公共卫生</t>
  </si>
  <si>
    <t>2100403</t>
  </si>
  <si>
    <t>妇幼保健机构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</si>
  <si>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</si>
  <si>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</si>
  <si>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</si>
  <si>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</si>
  <si>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</si>
  <si>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</si>
  <si>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</si>
  <si>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</si>
  <si>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</si>
  <si>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</si>
  <si>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</si>
  <si>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</si>
  <si>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</si>
  <si>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</si>
  <si>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</si>
  <si>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</si>
  <si>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</si>
  <si>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</si>
  <si>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</si>
  <si>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</si>
  <si>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</si>
  <si>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</si>
  <si>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</si>
  <si>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</si>
  <si>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</si>
  <si>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</si>
  <si>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</si>
  <si>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</si>
  <si>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</si>
  <si>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</si>
  <si>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</si>
  <si>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</si>
  <si>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</si>
  <si>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</si>
  <si>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</si>
  <si>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</si>
  <si>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</si>
  <si>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</si>
  <si>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</si>
  <si>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</si>
  <si>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</si>
  <si>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</si>
  <si>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</si>
  <si>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</si>
  <si>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</si>
  <si>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</si>
  <si>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</si>
  <si>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</si>
  <si>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</si>
  <si>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</si>
  <si>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</si>
  <si>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</si>
  <si>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</si>
  <si>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</si>
  <si>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</si>
  <si>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</si>
  <si>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</si>
  <si>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</si>
  <si>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</si>
  <si>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</si>
  <si>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</si>
  <si>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</si>
  <si>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</si>
  <si>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</si>
  <si>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</si>
  <si>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</si>
  <si>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</si>
  <si>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</si>
  <si>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</si>
  <si>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</si>
  <si>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</si>
  <si>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</si>
  <si>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</si>
  <si>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</si>
  <si>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</si>
  <si>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</si>
  <si>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</si>
  <si>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</si>
  <si>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</si>
  <si>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</si>
  <si>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</si>
  <si>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</si>
  <si>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</si>
  <si>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</si>
  <si>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</si>
  <si>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</si>
  <si>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</si>
  <si>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</si>
  <si>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安宁市卫生健康局</t>
  </si>
  <si>
    <t>530181210000000017725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</si>
  <si>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</si>
  <si>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</si>
  <si>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</si>
  <si>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</si>
  <si>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</si>
  <si>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</si>
  <si>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</si>
  <si>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</si>
  <si>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</si>
  <si>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530181210000000017727</t>
  </si>
  <si>
    <t>30113</t>
  </si>
  <si>
    <t>530181210000000017728</t>
  </si>
  <si>
    <t>对个人和家庭的补助</t>
  </si>
  <si>
    <t>30305</t>
  </si>
  <si>
    <t>生活补助</t>
  </si>
  <si>
    <t>530181210000000017729</t>
  </si>
  <si>
    <t>公车购置及运维费</t>
  </si>
  <si>
    <t>30231</t>
  </si>
  <si>
    <t>公务用车运行维护费</t>
  </si>
  <si>
    <t>530181210000000017731</t>
  </si>
  <si>
    <t>一般公用经费</t>
  </si>
  <si>
    <t>30299</t>
  </si>
  <si>
    <t>其他商品和服务支出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</si>
  <si>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</si>
  <si>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</si>
  <si>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</si>
  <si>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</si>
  <si>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</si>
  <si>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</si>
  <si>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</si>
  <si>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</si>
  <si>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</si>
  <si>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</si>
  <si>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530181210000000020172</t>
  </si>
  <si>
    <t>社会保障缴费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</si>
  <si>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</si>
  <si>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</si>
  <si>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</si>
  <si>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</si>
  <si>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</si>
  <si>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</si>
  <si>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</si>
  <si>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</si>
  <si>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</si>
  <si>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</si>
  <si>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530181221100000212862</t>
  </si>
  <si>
    <t>工会经费</t>
  </si>
  <si>
    <t>30228</t>
  </si>
  <si>
    <t>530181231100001570536</t>
  </si>
  <si>
    <t>事业人员绩效奖励</t>
  </si>
  <si>
    <t>530181231100001570537</t>
  </si>
  <si>
    <t>编外人员经费支出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</si>
  <si>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</si>
  <si>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</si>
  <si>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</si>
  <si>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</si>
  <si>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</si>
  <si>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</si>
  <si>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</si>
  <si>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</si>
  <si>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</si>
  <si>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</si>
  <si>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</si>
  <si>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530181200000000000136</t>
  </si>
  <si>
    <t>国家孕前优生健康检查经费</t>
  </si>
  <si>
    <t>30227</t>
  </si>
  <si>
    <t>委托业务费</t>
  </si>
  <si>
    <t>530181200000000000202</t>
  </si>
  <si>
    <t>业务用房运转经费</t>
  </si>
  <si>
    <t>30209</t>
  </si>
  <si>
    <t>物业管理费</t>
  </si>
  <si>
    <t>30213</t>
  </si>
  <si>
    <t>维修（护）费</t>
  </si>
  <si>
    <t>30206</t>
  </si>
  <si>
    <t>电费</t>
  </si>
  <si>
    <t>30205</t>
  </si>
  <si>
    <t>水费</t>
  </si>
  <si>
    <t>530181200000000000882</t>
  </si>
  <si>
    <t>免费婚前医学检查补助资金</t>
  </si>
  <si>
    <t>30218</t>
  </si>
  <si>
    <t>专用材料费</t>
  </si>
  <si>
    <t>530181221100000669187</t>
  </si>
  <si>
    <t>药具管理专项补助经费</t>
  </si>
  <si>
    <t>530181231100001103197</t>
  </si>
  <si>
    <t>免费基本避孕手术项目经费</t>
  </si>
  <si>
    <t>313 事业发展类</t>
  </si>
  <si>
    <t>530181231100002303688</t>
  </si>
  <si>
    <t>医疗收入资金</t>
  </si>
  <si>
    <t>30226</t>
  </si>
  <si>
    <t>劳务费</t>
  </si>
  <si>
    <t>31003</t>
  </si>
  <si>
    <t>专用设备购置</t>
  </si>
  <si>
    <t>530181251100003847861</t>
  </si>
  <si>
    <t>2025年医疗收入资金</t>
  </si>
  <si>
    <t>31002</t>
  </si>
  <si>
    <t>办公设备购置</t>
  </si>
  <si>
    <t>312 民生类</t>
  </si>
  <si>
    <t>530181261100005229132</t>
  </si>
  <si>
    <t>提前下达2025年基本公共卫生服务项目中央补助资金</t>
  </si>
  <si>
    <t>530181261100005342471</t>
  </si>
  <si>
    <t>（对下一般公共预算）2025年第二批医疗卫生事业高质量发展三年行动计划资金</t>
  </si>
  <si>
    <t>530181261100005342711</t>
  </si>
  <si>
    <t>（对下）提前下达2025年重大公共卫生服务补助资金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</si>
  <si>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</si>
  <si>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</si>
  <si>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</si>
  <si>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</si>
  <si>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</si>
  <si>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</si>
  <si>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</si>
  <si>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</si>
  <si>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</si>
  <si>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</si>
  <si>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为辖区内育龄夫妻免费实施放置宫内节育器术、取出宫内节育器术、放置皮下埋植剂术、取出皮下埋植剂术、输卵管节育术、输精管节育术等基本避孕手术。</t>
  </si>
  <si>
    <t>产出指标</t>
  </si>
  <si>
    <t>数量指标</t>
  </si>
  <si>
    <t>取放环术例数</t>
  </si>
  <si>
    <t>&gt;=</t>
  </si>
  <si>
    <t>260</t>
  </si>
  <si>
    <t>人次</t>
  </si>
  <si>
    <t>定量指标</t>
  </si>
  <si>
    <t>完成260例的取放环术.</t>
  </si>
  <si>
    <t>质量指标</t>
  </si>
  <si>
    <t>基本避孕手术合规率</t>
  </si>
  <si>
    <t>=</t>
  </si>
  <si>
    <t>100</t>
  </si>
  <si>
    <t>%</t>
  </si>
  <si>
    <t>反映基本避孕手术合规情况</t>
  </si>
  <si>
    <t>效益指标</t>
  </si>
  <si>
    <t>社会效益</t>
  </si>
  <si>
    <t>保障育龄群众非意愿妊娠的意识和能力</t>
  </si>
  <si>
    <t>是</t>
  </si>
  <si>
    <t>是/否</t>
  </si>
  <si>
    <t>定性指标</t>
  </si>
  <si>
    <t>反映育龄群众非意愿妊娠的意识和能力</t>
  </si>
  <si>
    <t>合理控制生育间隔期</t>
  </si>
  <si>
    <t>反映合理控制生育间隔期</t>
  </si>
  <si>
    <t>保障女性健康和生育能力</t>
  </si>
  <si>
    <t>反映女性健康和生育能力得到保护情况。</t>
  </si>
  <si>
    <t>满意度指标</t>
  </si>
  <si>
    <t>服务对象满意度</t>
  </si>
  <si>
    <t>享受基本避孕手术服务对象满意度</t>
  </si>
  <si>
    <t>90</t>
  </si>
  <si>
    <t>享受基本避孕手术服务对象满意情况</t>
  </si>
  <si>
    <t>成本指标</t>
  </si>
  <si>
    <t>经济成本指标</t>
  </si>
  <si>
    <t>免费基本避孕手术经费补助</t>
  </si>
  <si>
    <t>&lt;=</t>
  </si>
  <si>
    <t>20000</t>
  </si>
  <si>
    <t>元</t>
  </si>
  <si>
    <t>反映免费基本避孕手术经费补助情况</t>
  </si>
  <si>
    <t>我院业务用房位于安宁市宁湖新城康云路10号、占地面积10576.09平方米、建筑面积10805.45平方米。每年保障业务正常运行需要物业管理费、污水处理、电梯运行维护费、消防设施维护费等费用。按照上级部门的相关要求，我院保障运转的上述费用由财政预算安排。</t>
  </si>
  <si>
    <t>物业管理面积</t>
  </si>
  <si>
    <t>10805.45</t>
  </si>
  <si>
    <t>平方米</t>
  </si>
  <si>
    <t>反映我院业务楼建筑面积，物业管理合同约定</t>
  </si>
  <si>
    <t>电梯维护数量</t>
  </si>
  <si>
    <t>6</t>
  </si>
  <si>
    <t>部</t>
  </si>
  <si>
    <t>反映我院电梯数量</t>
  </si>
  <si>
    <t>电梯巡检次数</t>
  </si>
  <si>
    <t>2</t>
  </si>
  <si>
    <t>次/月</t>
  </si>
  <si>
    <t>反映电梯电梯巡检次数</t>
  </si>
  <si>
    <t>大楼巡视次数</t>
  </si>
  <si>
    <t>1</t>
  </si>
  <si>
    <t>次/天</t>
  </si>
  <si>
    <t>反映保安大楼巡视次数</t>
  </si>
  <si>
    <t>保安、保洁季度考核评分</t>
  </si>
  <si>
    <t>85</t>
  </si>
  <si>
    <t>分</t>
  </si>
  <si>
    <t>反映保安保洁服务质量</t>
  </si>
  <si>
    <t>物业服务需求保障程度</t>
  </si>
  <si>
    <t>良好</t>
  </si>
  <si>
    <t>年</t>
  </si>
  <si>
    <t>反映保安、保洁等服务满足委托单位的程度</t>
  </si>
  <si>
    <t>安全事故发生次数</t>
  </si>
  <si>
    <t>0</t>
  </si>
  <si>
    <t>反映安全事故发生次数的情况</t>
  </si>
  <si>
    <t>物业服务满意度</t>
  </si>
  <si>
    <t>反映我院工作人员、享受保健服务人群对物业管理服务的满意程度</t>
  </si>
  <si>
    <t>保障业务用房运转经费</t>
  </si>
  <si>
    <t>55</t>
  </si>
  <si>
    <t>万元</t>
  </si>
  <si>
    <t>反映保障业务用房运转经费情况</t>
  </si>
  <si>
    <t>为全市符合生育政策、计划怀孕的育龄夫妻免费提供优生健康教育、病史询问、体格检查、临床实验室检查、影像学检查、风险评估、咨询指导、早孕妊娠结局追踪随访等服务。</t>
  </si>
  <si>
    <t>孕前优生检查人数</t>
  </si>
  <si>
    <t>900</t>
  </si>
  <si>
    <t>对</t>
  </si>
  <si>
    <t>为符合生育政策、计划怀孕的900对育龄夫妻免费提供孕前优生检查服务</t>
  </si>
  <si>
    <t>计划怀孕夫妇接受规范的优生咨询服务率</t>
  </si>
  <si>
    <t>反映计划怀孕夫妇接受规范的优生咨询服务率</t>
  </si>
  <si>
    <t>计划怀孕夫妇优生科学知识知晓率</t>
  </si>
  <si>
    <t>计划怀孕夫妇优生科学知识知晓率达90%以上</t>
  </si>
  <si>
    <t>对生育病残儿夫妇再生育优生指导率</t>
  </si>
  <si>
    <t>反映对生育病残儿夫妇再生育优生指导率</t>
  </si>
  <si>
    <t>农村妇女免费补充叶酸预防神经管畸形的覆盖率</t>
  </si>
  <si>
    <t>反映农村妇女免费补充叶酸预防神经管畸形的覆盖率</t>
  </si>
  <si>
    <t>降低我市出生缺陷发生风险</t>
  </si>
  <si>
    <t>可持续影响</t>
  </si>
  <si>
    <t>提高出生人口素质</t>
  </si>
  <si>
    <t>开展免费孕前优生健康检查，从源头上预防出生缺陷，提高出生人口素质</t>
  </si>
  <si>
    <t>门诊满意度</t>
  </si>
  <si>
    <t>反映门诊满意度情况</t>
  </si>
  <si>
    <t>经费补助标准</t>
  </si>
  <si>
    <t>10</t>
  </si>
  <si>
    <t>元/对</t>
  </si>
  <si>
    <t>反映安宁市级补助标准</t>
  </si>
  <si>
    <t>为辖区内结婚登记人群提供免费婚前医学检查，服务内容包括：询问病史、婚前卫生指导、婚前卫生咨询、全身体格检查、血常规检查、尿常规检查、胸部透视、乙肝表面抗原检测、血清谷丙转氨酶检测、艾滋病抗体检测、梅毒筛查、淋病检查、阴道分泌物检查、甲功三项检测、叶酸代谢基因检测等。</t>
  </si>
  <si>
    <t>婚前医学检查任务数</t>
  </si>
  <si>
    <t>1200</t>
  </si>
  <si>
    <t>2026年婚前医学检查任务数</t>
  </si>
  <si>
    <t>目标人群覆盖率</t>
  </si>
  <si>
    <t>80</t>
  </si>
  <si>
    <t>参加免费婚前医学检查人群占结婚登记人群的比率≥80%</t>
  </si>
  <si>
    <t>有效控制艾滋病、梅毒、乙肝传播率</t>
  </si>
  <si>
    <t>反映有效控制艾滋病、梅毒、乙肝传播情况</t>
  </si>
  <si>
    <t>婚前医学检查人群满意度</t>
  </si>
  <si>
    <t>反映婚检人群满意情况</t>
  </si>
  <si>
    <t>婚检经费补助标准</t>
  </si>
  <si>
    <t>152</t>
  </si>
  <si>
    <t>反映婚检经费补助标准</t>
  </si>
  <si>
    <t>确保药具自助发放机器良好运行，及时补货不断供。</t>
  </si>
  <si>
    <t>药具自助发放机台数</t>
  </si>
  <si>
    <t>9</t>
  </si>
  <si>
    <t>台</t>
  </si>
  <si>
    <t>自助发放机台数</t>
  </si>
  <si>
    <t>设备运转正常使用率</t>
  </si>
  <si>
    <t>保障设备正常运转</t>
  </si>
  <si>
    <t>常住人口避孕药具使用率</t>
  </si>
  <si>
    <t>保障常住人口避孕效果</t>
  </si>
  <si>
    <t>反映育龄群众非意愿妊娠的意识和能力逐步增强</t>
  </si>
  <si>
    <t>反映女性健康和生育能力得到保护</t>
  </si>
  <si>
    <t>有效控制艾滋病、梅毒、乙肝等传染病</t>
  </si>
  <si>
    <t>反映艾滋病、梅毒、乙肝等传染病得到控制控制情况</t>
  </si>
  <si>
    <t>反映服务对象满意情况</t>
  </si>
  <si>
    <t>药具自助发放管理、配送、维修、补货费用</t>
  </si>
  <si>
    <t>18900</t>
  </si>
  <si>
    <t>元/年</t>
  </si>
  <si>
    <t>反映药具自助发放管理、配送、维修、补货所需费用</t>
  </si>
  <si>
    <t>核算2026年医疗收支业务。</t>
  </si>
  <si>
    <t>门诊人次</t>
  </si>
  <si>
    <t>7</t>
  </si>
  <si>
    <t>万人</t>
  </si>
  <si>
    <t>反映医疗门诊人次</t>
  </si>
  <si>
    <t>经济效益</t>
  </si>
  <si>
    <t>医疗门诊收入</t>
  </si>
  <si>
    <t>550</t>
  </si>
  <si>
    <t>反映医疗门诊收入情况</t>
  </si>
  <si>
    <t>医疗服务能力逐年提高</t>
  </si>
  <si>
    <t>反映医疗服务能力</t>
  </si>
  <si>
    <t>门诊患者满意度</t>
  </si>
  <si>
    <t>反映门诊患者满意情况</t>
  </si>
  <si>
    <t>保障我市农村妇女“两癌”筛查、基本避孕服务、新生儿疾病筛查、增补叶酸预防神经管缺陷、国家孕期优生健康检查、地中海贫血防控等基本公共卫生服务项目的顺利开展。</t>
  </si>
  <si>
    <t>农村妇女增补叶酸服用率</t>
  </si>
  <si>
    <t>反映农村妇女增补叶酸服用情况</t>
  </si>
  <si>
    <t>地中海贫血筛查任务完成率</t>
  </si>
  <si>
    <t>反映地中海贫血筛查目标人群覆盖情况</t>
  </si>
  <si>
    <t>新生儿遗传代谢性疾病筛查率</t>
  </si>
  <si>
    <t>98</t>
  </si>
  <si>
    <t>反映新生儿遗传代谢性疾病筛查情况</t>
  </si>
  <si>
    <t>新生儿听力筛查率</t>
  </si>
  <si>
    <t>96</t>
  </si>
  <si>
    <t>反映新生儿听力筛查情况</t>
  </si>
  <si>
    <t>孕前优生健康检查率</t>
  </si>
  <si>
    <t>反映孕前优生健康检查情况</t>
  </si>
  <si>
    <t>5岁以下儿童死亡率</t>
  </si>
  <si>
    <t>&lt;</t>
  </si>
  <si>
    <t>‰</t>
  </si>
  <si>
    <t>反映5岁以下儿童健康管理情况</t>
  </si>
  <si>
    <t>孕产妇系统管理率</t>
  </si>
  <si>
    <t>反映孕产妇系统管理情况</t>
  </si>
  <si>
    <t>3岁以下儿童系统管理率</t>
  </si>
  <si>
    <t>反映3岁以下儿童系统管理情况</t>
  </si>
  <si>
    <t>妇幼卫生监测医院网络直报率</t>
  </si>
  <si>
    <t>反映妇幼卫生监测医院网络直报情况</t>
  </si>
  <si>
    <t>孕产妇死亡率</t>
  </si>
  <si>
    <t>9/10万</t>
  </si>
  <si>
    <t>反映孕产妇死亡情况</t>
  </si>
  <si>
    <t>婴儿死亡率</t>
  </si>
  <si>
    <t>3</t>
  </si>
  <si>
    <t>反映婴儿死亡情况</t>
  </si>
  <si>
    <t>宫颈癌筛查目标人群覆盖率</t>
  </si>
  <si>
    <t>反映适龄妇女宫颈癌筛查情况</t>
  </si>
  <si>
    <t>乳腺癌筛查目标人群覆盖率</t>
  </si>
  <si>
    <t>反映适龄妇女乳腺癌筛查情况</t>
  </si>
  <si>
    <t>提高出生人口素质，降低孕产妇、儿童死亡率</t>
  </si>
  <si>
    <t>开展基本公共卫生服务项目服务</t>
  </si>
  <si>
    <t>开展基本公共卫生服务项目服务情况</t>
  </si>
  <si>
    <t>享受基本公共卫生服务项目服务人群满意度</t>
  </si>
  <si>
    <t>反映享受基本公共卫生服务项目服务人群满意度</t>
  </si>
  <si>
    <t>1.做好妇幼卫生监测工作,通过妇幼卫生监测工作及时掌握我市各医疗机构活产、孕产妇死亡、儿童死亡及出生缺陷发生情况，有效提高出生人口素质，降低孕产妇、儿童死亡率；
2.为全市孕产妇尽早、免费提供艾滋病、梅毒和乙肝检测，提高孕期检测率；对全市所有艾滋病、梅毒、乙肝感染孕产妇及所生儿童规范提供相应的综合干预措施服务，降低艾滋病、梅毒、乙肝母婴传播率。</t>
  </si>
  <si>
    <t>艾滋病母婴传播率</t>
  </si>
  <si>
    <t>反映艾滋病母婴传播情况</t>
  </si>
  <si>
    <t>乙肝母婴传播率</t>
  </si>
  <si>
    <t>反映乙肝母婴传播情况</t>
  </si>
  <si>
    <t>先天梅毒报告发病率</t>
  </si>
  <si>
    <t>15/10万活产</t>
  </si>
  <si>
    <t>反映先天梅毒发病情况</t>
  </si>
  <si>
    <t>控制HIV、乙肝、梅毒母婴传播</t>
  </si>
  <si>
    <t>开展防治HIV、乙肝、梅毒母婴阻断项目</t>
  </si>
  <si>
    <t>开展防治HIV、乙肝、梅毒母婴阻断项目，有效控制HIV、乙肝、梅毒母婴传播</t>
  </si>
  <si>
    <t>开展妇幼卫生监测工作</t>
  </si>
  <si>
    <t>开展妇幼卫生监测工作，提高出生人口素质，降低孕产妇、儿童死亡率</t>
  </si>
  <si>
    <t>《昆明市财政局关于下达2025年第二批医疗事业高质量发展三年行动计划资金的通知》昆财社〔2025〕133号，下达我院2025年第二批医疗事业高质量发展两癌筛查提质拓面项目资金，为支持卫生健康事业高质量发展，做好城乡适龄妇女两癌筛查工作。</t>
  </si>
  <si>
    <t>60</t>
  </si>
  <si>
    <t>反映适龄妇女宫颈癌筛查目标人群覆盖情况</t>
  </si>
  <si>
    <t>50</t>
  </si>
  <si>
    <t>反映适龄妇女乳腺癌筛查目标人群覆盖情况</t>
  </si>
  <si>
    <t>提高适龄妇女宫颈癌、乳腺癌防治意识及早诊早治率</t>
  </si>
  <si>
    <t>开展两癌筛查项目，提高适龄妇女宫颈癌、乳腺癌防治意识及早诊早治率，降低死亡率。</t>
  </si>
  <si>
    <t>享受两癌筛查人群的满意度</t>
  </si>
  <si>
    <t>95</t>
  </si>
  <si>
    <t>反映享受两癌筛查人群满意度</t>
  </si>
  <si>
    <t>核算医疗收支业务。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</si>
  <si>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</si>
  <si>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</si>
  <si>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</si>
  <si>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</si>
  <si>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</si>
  <si>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</si>
  <si>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安宁市妇幼保健院为辖区妇女儿童提供妇女保健、儿童保健、围产保健、妇女儿童常见病诊疗、出生缺陷综合防治、婚前医学检查、国家免费孕前优生健康检查等医疗保健服务；履行对全市产、儿科质量检查和计划生育服务管理及技术指导，妇女儿童保健管理与服务、基层培训与指导、健康教育、妇幼卫生信息统计、托幼园所卫生保健管理与指导、出生医学证明管理与指导、预防HIV、梅毒、乙肝母婴传播工作管理与指导，计划生育技术服务、优生优育指导和计划生育药具管理等职能。主要研究安宁地区妇女儿童健康状况和影响因素，协助卫生行政部门制定本辖区妇幼卫生和计划生育工作的相关政策、技术规范及各项规章制度。</t>
  </si>
  <si>
    <t>根据三定方案归纳。</t>
  </si>
  <si>
    <t>总体绩效目标
（2026-2028年期间）</t>
  </si>
  <si>
    <t>按照保健与临床相结合的妇幼卫生工作方针，为辖区内妇女儿童提供妇女保健、儿童保健、围产保健、妇女常见病防治、出生缺陷综合防治等医疗保健工作；承担本辖区内的妇幼公共卫生服务及预防艾滋病、梅毒、乙肝母婴传播工作管理与业务指导；承担计划生育宣传教育、技术服务、优生指导、药具发放、信息咨询、随访服务、生殖保健、人员培训等任务；开展婚前医学检查、国家免费孕前优生健康检查等工作；受安宁市卫生健康局委托承担辖区妇幼保健计划生育业务管理、信息管理、培训和技术支持工作。认真完成昆明市卫健委及安宁市卫健局下达的各项工作任务指标，在坚持预防为主的基础上强化临床诊疗功能，努力构建防治结合的整合型医疗卫生服务模式，力争到2028年，妇幼保健各项工作再上新台阶。</t>
  </si>
  <si>
    <t>根据部门职责，中长期规划，各级党委，各级政府要求归纳。</t>
  </si>
  <si>
    <t>部门年度目标</t>
  </si>
  <si>
    <t>预算年度（2026年）
绩效目标</t>
  </si>
  <si>
    <t>全市妇女儿童健康水平显著改善，孕前优生健康检查率在80%以上；婚前医学检验目标人群覆盖率在80%以上；全市孕产妇死亡率控制在9/10万以下；婴儿死亡率控制在3‰以下；5岁以下儿童死亡率控制在4.5‰以下；孕产妇系统管理率达90%以上；孕妇产前筛查率达95%以上；宫颈癌筛查目标人群覆盖率达60%以上、乳腺癌筛查目标人群覆盖率达50%以上；新生儿遗传代谢病性疾病筛查率达98%以上、新生儿听力筛查率达96%以上；3岁以下儿童系统管理率达85%以上；艾滋病母婴传播率控制在2%以内；为辖区内的妇幼人群提医疗保健服务，门诊人次达到7万以上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</si>
  <si>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</si>
  <si>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</si>
  <si>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</si>
  <si>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</si>
  <si>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</si>
  <si>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</si>
  <si>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</si>
  <si>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</si>
  <si>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</si>
  <si>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</si>
  <si>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为辖区妇女儿童提供妇女保健、儿童保健、围产保健、妇女儿童常见病诊疗等医疗服务。</t>
  </si>
  <si>
    <t>基本公共卫生服务项目</t>
  </si>
  <si>
    <t>保障我市农村妇女“两癌”筛查、基本避孕服务、贫困地区新生儿疾病筛查、增补叶酸预防神经管缺陷、国家孕期优生健康检查、地中海贫血防控、孕妇孕期免费体检、高危孕产妇健康管理等基本公共卫生妇幼健康服务项目的顺利开展。</t>
  </si>
  <si>
    <t>2025年第二批医疗卫生事业高质量发展三年行动计划资金</t>
  </si>
  <si>
    <t>做好城乡适龄妇女两癌筛查工作。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</si>
  <si>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</si>
  <si>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</si>
  <si>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</si>
  <si>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</si>
  <si>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</si>
  <si>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2026年门诊人次</t>
  </si>
  <si>
    <t>万人次</t>
  </si>
  <si>
    <t>2025年门诊人次＞7万人次得3.5分，每少于一个百分点扣0.1分，扣完为止。</t>
  </si>
  <si>
    <t>单位以前年度门诊人次测算统计</t>
  </si>
  <si>
    <t>孕产妇死亡率＜9/10万得3.5分，每超过一个1/10万扣0.1分，扣完为止。</t>
  </si>
  <si>
    <t>昆卫妇幼发〔2025〕1号关于印发《2025年妇幼健康工作计划（要点）》的通知</t>
  </si>
  <si>
    <t>婴儿死亡率＜3‰得3.5分，每超过一个千分点扣0.1分，扣完为止。</t>
  </si>
  <si>
    <t>5岁以下儿童死亡率＜4.5‰，得3.5分，每超过一个千分点扣0.2分，扣完为止。</t>
  </si>
  <si>
    <t>反映5岁以下儿童死亡情况</t>
  </si>
  <si>
    <t>农村妇女增补叶酸服用率≥90%得3.5分，每少于一个百分点扣0.1分，扣完为止。</t>
  </si>
  <si>
    <t>昆财社〔2023〕155号 昆明市财政局《关于下达2023年基本公共卫生服务项目省级结算补助资金的通知》</t>
  </si>
  <si>
    <t>地中海贫血筛查任务完成率≥80%得3.5分，每少于一个百分点扣0.1分，扣完为止。</t>
  </si>
  <si>
    <t>反映地中海贫血筛查任务完成情况</t>
  </si>
  <si>
    <t>孕前优生健康检查率≥80%得3.5分，每少于一个百分点扣0.1分，扣完为止。</t>
  </si>
  <si>
    <t>孕产妇系统管理率≥90%得3.5分，每少于一个百分点扣0.1分，扣完为止。</t>
  </si>
  <si>
    <t>昆财社〔2025〕33号 昆明市财政局《关于下达2025年基本公共卫生服务项目中央补助资金的通知》</t>
  </si>
  <si>
    <t>孕妇产前筛查率</t>
  </si>
  <si>
    <t>孕妇产前筛查率≥95%得3.5分，每少于一个百分点扣0.1分，扣完为止。</t>
  </si>
  <si>
    <t>反映孕妇产前筛查情况</t>
  </si>
  <si>
    <t>宫颈癌筛查目标人群覆盖率≥60%得2.25分，每少于一个百分点扣0.1分，扣完为止。</t>
  </si>
  <si>
    <t>反映宫颈癌筛查目标人群覆盖情况</t>
  </si>
  <si>
    <t>昆财社〔2025〕133号昆明市财政局关于下达2025年第二批医疗卫生事业高质量发展三年行动计划资金的通知</t>
  </si>
  <si>
    <t>乳腺癌筛查目标人群覆盖率≥50%得2.25分，每少于一个百分点扣0.1分，扣完为止。</t>
  </si>
  <si>
    <t>乳腺癌筛查目标人群覆盖情况</t>
  </si>
  <si>
    <t>新生儿遗传代谢病性疾病筛查率</t>
  </si>
  <si>
    <t>新生儿遗传代谢性疾病筛查率≥98%得3.5分，每少于一个百分点扣0.1分，扣完为止。</t>
  </si>
  <si>
    <t>反映新生儿遗传代谢病性疾病筛查情况</t>
  </si>
  <si>
    <t>新生儿听力筛查率≥96%得3.5分，每少于一个百分点扣0.1分，扣完为止。</t>
  </si>
  <si>
    <t>反映新生儿听力筛情况</t>
  </si>
  <si>
    <t>3岁以下儿童系统管理率≥85%得3.5分，每少于一个百分点扣0.1分，扣完为止。</t>
  </si>
  <si>
    <t>艾滋病母婴传播率&lt;2%，得3.5分，每超过一个千分点扣0.2分，扣完为止。</t>
  </si>
  <si>
    <t>昆财社〔2025〕62号 昆明市财政局 《关于下达2025年重大公共卫生服务补助资金的通知》</t>
  </si>
  <si>
    <t>出生人口素质</t>
  </si>
  <si>
    <t>开展出生缺陷预防服务项目</t>
  </si>
  <si>
    <t>逐步提升</t>
  </si>
  <si>
    <t>开展并完成上级下达的任务得10分，每少于一个百分点扣0.5分，扣完为止。</t>
  </si>
  <si>
    <t>逐步提升出生人口素质</t>
  </si>
  <si>
    <t>孕产妇、儿童死亡率</t>
  </si>
  <si>
    <t>开展妇幼健康服务项目以及医疗卫生服务</t>
  </si>
  <si>
    <t>有效控制</t>
  </si>
  <si>
    <t>有效控制孕产妇、儿童死亡率</t>
  </si>
  <si>
    <t>妇女儿童健康水平</t>
  </si>
  <si>
    <t>有所提高</t>
  </si>
  <si>
    <t>妇女儿童健康水平有所提高</t>
  </si>
  <si>
    <t xml:space="preserve"> </t>
  </si>
  <si>
    <t>享受妇幼健康服务项目以及医疗卫生服务人群满意度</t>
  </si>
  <si>
    <t>服务对象满意度≥90%得10分，每少于一个百分点扣0.5分，扣完为止。</t>
  </si>
  <si>
    <t>反映妇幼健康服务项目以及医疗卫生服务人群满意度</t>
  </si>
  <si>
    <t>预算07表</t>
  </si>
  <si>
    <t>本年政府性基金预算支出</t>
  </si>
  <si>
    <t>4</t>
  </si>
  <si>
    <t>5</t>
  </si>
  <si>
    <t xml:space="preserve">我单位2026年无政府性基金预算，故此表为空。 </t>
  </si>
  <si>
    <t>预算08表</t>
  </si>
  <si>
    <t>本年国有资本经营预算</t>
  </si>
  <si>
    <t xml:space="preserve">我单位2026年无国有资本经营预算，故此表为空。 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</si>
  <si>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</si>
  <si>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</si>
  <si>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</si>
  <si>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</si>
  <si>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</si>
  <si>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</si>
  <si>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</si>
  <si>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</si>
  <si>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</si>
  <si>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</si>
  <si>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</si>
  <si>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采购资料印刷及宣传品制作服务</t>
  </si>
  <si>
    <t>服务</t>
  </si>
  <si>
    <t>项</t>
  </si>
  <si>
    <t>采购物业管理服务</t>
  </si>
  <si>
    <t>物业管理服务</t>
  </si>
  <si>
    <t>采购车辆保险、维修保养及加油服务</t>
  </si>
  <si>
    <t>采购复印纸</t>
  </si>
  <si>
    <t>复印纸</t>
  </si>
  <si>
    <t>批次</t>
  </si>
  <si>
    <t>检验试剂、耗材采购</t>
  </si>
  <si>
    <t>物资</t>
  </si>
  <si>
    <t>医疗设备购置</t>
  </si>
  <si>
    <t>医疗设备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</si>
  <si>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</si>
  <si>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</si>
  <si>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</si>
  <si>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</si>
  <si>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</si>
  <si>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</si>
  <si>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</si>
  <si>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</si>
  <si>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</si>
  <si>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</si>
  <si>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</si>
  <si>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</si>
  <si>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</si>
  <si>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</si>
  <si>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</si>
  <si>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</si>
  <si>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</si>
  <si>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</si>
  <si>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</si>
  <si>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</si>
  <si>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</si>
  <si>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</si>
  <si>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</si>
  <si>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</si>
  <si>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</si>
  <si>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</si>
  <si>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</si>
  <si>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</si>
  <si>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</si>
  <si>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</si>
  <si>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</si>
  <si>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</si>
  <si>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</si>
  <si>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A02329900 其他医疗设备</t>
  </si>
  <si>
    <t>儿童助步器</t>
  </si>
  <si>
    <t>教具柜</t>
  </si>
  <si>
    <t>组</t>
  </si>
  <si>
    <t>能力提升医疗设备</t>
  </si>
  <si>
    <t>批</t>
  </si>
  <si>
    <t>听力筛查仪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</si>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</sst>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8" formatCode="#,##0;\-#,##0;;@"/>
    <numFmt numFmtId="179" formatCode="#,##0.00;\-#,##0.00;;@"/>
    <numFmt numFmtId="180" formatCode="#,##0.00_ "/>
    <numFmt numFmtId="181" formatCode="#,##0.00_ ;[Red]\-#,##0.00\ "/>
  </numFmts>
  <fonts count="40">
    <font>
      <sz val="10"/>
      <name val="Arial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family val="2"/>
    </font>
    <font>
      <sz val="9"/>
      <color rgb="FF000000"/>
      <name val="SimSun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/>
    <xf numFmtId="0" fontId="29" fillId="0" borderId="0"/>
    <xf numFmtId="43" fontId="3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8" fillId="0" borderId="7">
      <alignment horizontal="right" vertical="center"/>
    </xf>
    <xf numFmtId="0" fontId="11" fillId="0" borderId="0"/>
    <xf numFmtId="179" fontId="18" fillId="0" borderId="7">
      <alignment horizontal="right" vertical="center"/>
    </xf>
    <xf numFmtId="0" fontId="18" fillId="0" borderId="0">
      <alignment vertical="top"/>
      <protection locked="0"/>
    </xf>
    <xf numFmtId="49" fontId="18" fillId="0" borderId="7">
      <alignment horizontal="left" vertical="center" wrapText="1"/>
    </xf>
    <xf numFmtId="0" fontId="38" fillId="0" borderId="0"/>
    <xf numFmtId="0" fontId="38" fillId="0" borderId="0"/>
    <xf numFmtId="0" fontId="11" fillId="0" borderId="0"/>
    <xf numFmtId="0" fontId="11" fillId="0" borderId="0"/>
  </cellStyleXfs>
  <cellXfs count="44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49" fontId="7" fillId="0" borderId="7" xfId="10" applyFont="1" applyFill="1">
      <alignment horizontal="left" vertical="center" wrapText="1"/>
    </xf>
    <xf numFmtId="49" fontId="7" fillId="0" borderId="7" xfId="10" applyFont="1" applyFill="1" applyAlignment="1">
      <alignment horizontal="center" vertical="center" wrapText="1"/>
    </xf>
    <xf numFmtId="179" fontId="1" fillId="0" borderId="7" xfId="8" applyNumberFormat="1" applyFont="1" applyFill="1" applyBorder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179" fontId="8" fillId="0" borderId="7" xfId="8" applyNumberFormat="1" applyFont="1" applyBorder="1">
      <alignment horizontal="right" vertical="center"/>
    </xf>
    <xf numFmtId="0" fontId="9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4" fillId="0" borderId="7" xfId="0" applyFont="1" applyFill="1" applyBorder="1" applyAlignment="1">
      <alignment horizontal="left" vertical="center" wrapText="1"/>
    </xf>
    <xf numFmtId="179" fontId="8" fillId="0" borderId="7" xfId="0" applyNumberFormat="1" applyFont="1" applyFill="1" applyBorder="1" applyAlignment="1">
      <alignment horizontal="right" vertical="center"/>
    </xf>
    <xf numFmtId="179" fontId="8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14" applyFont="1" applyFill="1" applyAlignment="1">
      <alignment horizontal="left" vertical="center"/>
    </xf>
    <xf numFmtId="0" fontId="11" fillId="0" borderId="0" xfId="14" applyFill="1" applyAlignment="1">
      <alignment vertical="center"/>
    </xf>
    <xf numFmtId="0" fontId="11" fillId="0" borderId="0" xfId="14" applyFill="1" applyAlignment="1">
      <alignment horizontal="center" vertical="center"/>
    </xf>
    <xf numFmtId="0" fontId="15" fillId="0" borderId="0" xfId="14" applyNumberFormat="1" applyFont="1" applyFill="1" applyBorder="1" applyAlignment="1" applyProtection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16" fillId="0" borderId="8" xfId="4" applyFont="1" applyFill="1" applyBorder="1" applyAlignment="1">
      <alignment horizontal="center" vertical="center" wrapText="1"/>
    </xf>
    <xf numFmtId="49" fontId="7" fillId="2" borderId="8" xfId="10" applyFont="1" applyFill="1" applyBorder="1" applyAlignment="1">
      <alignment horizontal="left" vertical="center" wrapText="1"/>
    </xf>
    <xf numFmtId="0" fontId="12" fillId="2" borderId="8" xfId="0" applyFont="1" applyFill="1" applyBorder="1" applyAlignment="1" applyProtection="1">
      <alignment horizontal="left" vertical="center"/>
    </xf>
    <xf numFmtId="0" fontId="12" fillId="2" borderId="8" xfId="0" applyFont="1" applyFill="1" applyBorder="1" applyAlignment="1" applyProtection="1">
      <alignment horizontal="center" vertical="center"/>
    </xf>
    <xf numFmtId="3" fontId="12" fillId="2" borderId="14" xfId="0" applyNumberFormat="1" applyFont="1" applyFill="1" applyBorder="1" applyAlignment="1" applyProtection="1">
      <alignment horizontal="center" vertical="center"/>
    </xf>
    <xf numFmtId="4" fontId="12" fillId="2" borderId="8" xfId="0" applyNumberFormat="1" applyFont="1" applyFill="1" applyBorder="1" applyAlignment="1" applyProtection="1">
      <alignment horizontal="right" vertical="center"/>
    </xf>
    <xf numFmtId="0" fontId="17" fillId="0" borderId="0" xfId="14" applyNumberFormat="1" applyFont="1" applyFill="1" applyBorder="1" applyAlignment="1" applyProtection="1">
      <alignment horizontal="right" vertical="center"/>
    </xf>
    <xf numFmtId="0" fontId="11" fillId="0" borderId="0" xfId="9" applyFont="1" applyFill="1" applyBorder="1" applyAlignment="1" applyProtection="1">
      <alignment vertical="center"/>
    </xf>
    <xf numFmtId="0" fontId="18" fillId="0" borderId="0" xfId="9" applyFont="1" applyFill="1" applyBorder="1" applyAlignment="1" applyProtection="1">
      <alignment vertical="top"/>
      <protection locked="0"/>
    </xf>
    <xf numFmtId="0" fontId="5" fillId="0" borderId="7" xfId="9" applyFont="1" applyFill="1" applyBorder="1" applyAlignment="1" applyProtection="1">
      <alignment horizontal="center" vertical="center" wrapText="1"/>
    </xf>
    <xf numFmtId="0" fontId="5" fillId="0" borderId="7" xfId="9" applyFont="1" applyFill="1" applyBorder="1" applyAlignment="1" applyProtection="1">
      <alignment horizontal="center" vertical="center"/>
      <protection locked="0"/>
    </xf>
    <xf numFmtId="0" fontId="4" fillId="0" borderId="7" xfId="9" applyFont="1" applyFill="1" applyBorder="1" applyAlignment="1" applyProtection="1">
      <alignment horizontal="center" vertical="center" wrapText="1"/>
    </xf>
    <xf numFmtId="0" fontId="4" fillId="0" borderId="7" xfId="9" applyFont="1" applyFill="1" applyBorder="1" applyAlignment="1" applyProtection="1">
      <alignment horizontal="center" vertical="center"/>
      <protection locked="0"/>
    </xf>
    <xf numFmtId="0" fontId="4" fillId="0" borderId="7" xfId="9" applyFont="1" applyFill="1" applyBorder="1" applyAlignment="1" applyProtection="1">
      <alignment horizontal="left" vertical="center" wrapText="1"/>
      <protection locked="0"/>
    </xf>
    <xf numFmtId="0" fontId="4" fillId="0" borderId="7" xfId="9" applyFont="1" applyFill="1" applyBorder="1" applyAlignment="1" applyProtection="1">
      <alignment horizontal="left" vertical="center" wrapText="1"/>
    </xf>
    <xf numFmtId="0" fontId="4" fillId="0" borderId="0" xfId="9" applyFont="1" applyFill="1" applyBorder="1" applyAlignment="1" applyProtection="1">
      <alignment horizontal="right" vertical="center"/>
      <protection locked="0"/>
    </xf>
    <xf numFmtId="0" fontId="20" fillId="0" borderId="0" xfId="9" applyFont="1" applyFill="1" applyBorder="1" applyAlignment="1" applyProtection="1">
      <alignment vertical="top"/>
      <protection locked="0"/>
    </xf>
    <xf numFmtId="0" fontId="11" fillId="0" borderId="0" xfId="9" applyFont="1" applyFill="1" applyBorder="1" applyAlignment="1" applyProtection="1"/>
    <xf numFmtId="0" fontId="21" fillId="0" borderId="0" xfId="0" applyFont="1" applyFill="1" applyAlignment="1">
      <alignment vertical="center"/>
    </xf>
    <xf numFmtId="0" fontId="6" fillId="0" borderId="0" xfId="9" applyFont="1" applyFill="1" applyBorder="1" applyAlignment="1" applyProtection="1"/>
    <xf numFmtId="0" fontId="6" fillId="0" borderId="0" xfId="9" applyFont="1" applyFill="1" applyBorder="1" applyAlignment="1" applyProtection="1">
      <alignment horizontal="right" vertical="center"/>
    </xf>
    <xf numFmtId="0" fontId="5" fillId="0" borderId="0" xfId="9" applyFont="1" applyFill="1" applyBorder="1" applyAlignment="1" applyProtection="1"/>
    <xf numFmtId="0" fontId="5" fillId="0" borderId="0" xfId="9" applyFont="1" applyFill="1" applyBorder="1" applyAlignment="1" applyProtection="1">
      <alignment vertical="center" wrapText="1"/>
    </xf>
    <xf numFmtId="0" fontId="5" fillId="0" borderId="1" xfId="9" applyFont="1" applyFill="1" applyBorder="1" applyAlignment="1" applyProtection="1">
      <alignment horizontal="center" vertical="center"/>
    </xf>
    <xf numFmtId="0" fontId="5" fillId="0" borderId="2" xfId="9" applyFont="1" applyFill="1" applyBorder="1" applyAlignment="1" applyProtection="1">
      <alignment horizontal="center" vertical="center"/>
    </xf>
    <xf numFmtId="0" fontId="5" fillId="0" borderId="8" xfId="9" applyFont="1" applyFill="1" applyBorder="1" applyAlignment="1" applyProtection="1">
      <alignment horizontal="center" vertical="center"/>
    </xf>
    <xf numFmtId="0" fontId="5" fillId="0" borderId="6" xfId="9" applyFont="1" applyFill="1" applyBorder="1" applyAlignment="1" applyProtection="1">
      <alignment horizontal="center" vertical="center"/>
    </xf>
    <xf numFmtId="0" fontId="5" fillId="0" borderId="5" xfId="9" applyFont="1" applyFill="1" applyBorder="1" applyAlignment="1" applyProtection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</xf>
    <xf numFmtId="0" fontId="5" fillId="0" borderId="15" xfId="9" applyFont="1" applyFill="1" applyBorder="1" applyAlignment="1" applyProtection="1">
      <alignment horizontal="center" vertical="center" wrapText="1"/>
    </xf>
    <xf numFmtId="0" fontId="20" fillId="0" borderId="15" xfId="9" applyFont="1" applyFill="1" applyBorder="1" applyAlignment="1" applyProtection="1">
      <alignment horizontal="center" vertical="center"/>
    </xf>
    <xf numFmtId="0" fontId="20" fillId="0" borderId="2" xfId="9" applyFont="1" applyFill="1" applyBorder="1" applyAlignment="1" applyProtection="1">
      <alignment horizontal="center" vertical="center"/>
    </xf>
    <xf numFmtId="0" fontId="18" fillId="0" borderId="7" xfId="9" applyFont="1" applyFill="1" applyBorder="1" applyAlignment="1" applyProtection="1">
      <alignment horizontal="right" vertical="center"/>
      <protection locked="0"/>
    </xf>
    <xf numFmtId="0" fontId="4" fillId="0" borderId="6" xfId="9" applyFont="1" applyFill="1" applyBorder="1" applyAlignment="1" applyProtection="1">
      <alignment vertical="center" wrapText="1"/>
    </xf>
    <xf numFmtId="0" fontId="4" fillId="0" borderId="6" xfId="9" applyFont="1" applyFill="1" applyBorder="1" applyAlignment="1" applyProtection="1">
      <alignment horizontal="right" vertical="center"/>
      <protection locked="0"/>
    </xf>
    <xf numFmtId="0" fontId="18" fillId="0" borderId="19" xfId="9" applyFont="1" applyFill="1" applyBorder="1" applyAlignment="1" applyProtection="1">
      <alignment horizontal="right" vertical="center"/>
      <protection locked="0"/>
    </xf>
    <xf numFmtId="0" fontId="4" fillId="0" borderId="7" xfId="9" applyFont="1" applyFill="1" applyBorder="1" applyAlignment="1" applyProtection="1">
      <alignment horizontal="right" vertical="center"/>
      <protection locked="0"/>
    </xf>
    <xf numFmtId="0" fontId="20" fillId="0" borderId="0" xfId="9" applyFont="1" applyFill="1" applyBorder="1" applyAlignment="1" applyProtection="1"/>
    <xf numFmtId="0" fontId="18" fillId="0" borderId="0" xfId="9" applyFont="1" applyFill="1" applyBorder="1" applyAlignment="1" applyProtection="1">
      <alignment horizontal="right"/>
    </xf>
    <xf numFmtId="0" fontId="5" fillId="0" borderId="6" xfId="9" applyFont="1" applyFill="1" applyBorder="1" applyAlignment="1" applyProtection="1">
      <alignment horizontal="center" vertical="center" wrapText="1"/>
    </xf>
    <xf numFmtId="0" fontId="5" fillId="0" borderId="7" xfId="9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8" xfId="9" applyFont="1" applyFill="1" applyBorder="1" applyAlignment="1" applyProtection="1">
      <alignment horizontal="center" vertical="center" wrapText="1"/>
    </xf>
    <xf numFmtId="0" fontId="6" fillId="0" borderId="8" xfId="9" applyFont="1" applyFill="1" applyBorder="1" applyAlignment="1" applyProtection="1">
      <alignment horizontal="center" vertical="center"/>
    </xf>
    <xf numFmtId="0" fontId="6" fillId="0" borderId="0" xfId="9" applyFont="1" applyFill="1" applyBorder="1" applyAlignment="1" applyProtection="1">
      <alignment wrapText="1"/>
    </xf>
    <xf numFmtId="0" fontId="18" fillId="0" borderId="0" xfId="9" applyFont="1" applyFill="1" applyBorder="1" applyAlignment="1" applyProtection="1">
      <alignment vertical="top" wrapText="1"/>
      <protection locked="0"/>
    </xf>
    <xf numFmtId="0" fontId="11" fillId="0" borderId="0" xfId="9" applyFont="1" applyFill="1" applyBorder="1" applyAlignment="1" applyProtection="1">
      <alignment wrapText="1"/>
    </xf>
    <xf numFmtId="0" fontId="5" fillId="0" borderId="0" xfId="9" applyFont="1" applyFill="1" applyBorder="1" applyAlignment="1" applyProtection="1">
      <alignment wrapText="1"/>
    </xf>
    <xf numFmtId="0" fontId="5" fillId="0" borderId="8" xfId="9" applyFont="1" applyFill="1" applyBorder="1" applyAlignment="1" applyProtection="1">
      <alignment horizontal="center" vertical="center" wrapText="1"/>
      <protection locked="0"/>
    </xf>
    <xf numFmtId="180" fontId="4" fillId="0" borderId="8" xfId="9" applyNumberFormat="1" applyFont="1" applyFill="1" applyBorder="1" applyAlignment="1" applyProtection="1">
      <alignment horizontal="right" vertical="center"/>
      <protection locked="0"/>
    </xf>
    <xf numFmtId="180" fontId="11" fillId="0" borderId="8" xfId="9" applyNumberFormat="1" applyFont="1" applyFill="1" applyBorder="1" applyAlignment="1" applyProtection="1"/>
    <xf numFmtId="180" fontId="18" fillId="0" borderId="8" xfId="9" applyNumberFormat="1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horizontal="right" vertical="center" wrapText="1"/>
      <protection locked="0"/>
    </xf>
    <xf numFmtId="0" fontId="4" fillId="0" borderId="0" xfId="9" applyFont="1" applyFill="1" applyBorder="1" applyAlignment="1" applyProtection="1">
      <alignment horizontal="right" vertical="center" wrapText="1"/>
    </xf>
    <xf numFmtId="0" fontId="4" fillId="0" borderId="0" xfId="9" applyFont="1" applyFill="1" applyBorder="1" applyAlignment="1" applyProtection="1">
      <alignment horizontal="right" wrapText="1"/>
      <protection locked="0"/>
    </xf>
    <xf numFmtId="0" fontId="4" fillId="0" borderId="0" xfId="9" applyFont="1" applyFill="1" applyBorder="1" applyAlignment="1" applyProtection="1">
      <alignment horizontal="right" wrapText="1"/>
    </xf>
    <xf numFmtId="0" fontId="18" fillId="0" borderId="0" xfId="9" applyFont="1" applyFill="1" applyBorder="1" applyAlignment="1" applyProtection="1">
      <alignment vertical="center"/>
      <protection locked="0"/>
    </xf>
    <xf numFmtId="0" fontId="11" fillId="0" borderId="0" xfId="9" applyFont="1" applyFill="1" applyBorder="1" applyAlignment="1" applyProtection="1">
      <alignment horizontal="center"/>
    </xf>
    <xf numFmtId="0" fontId="6" fillId="0" borderId="0" xfId="9" applyFont="1" applyFill="1" applyBorder="1" applyAlignment="1" applyProtection="1">
      <alignment horizontal="center"/>
    </xf>
    <xf numFmtId="0" fontId="5" fillId="0" borderId="23" xfId="9" applyFont="1" applyFill="1" applyBorder="1" applyAlignment="1" applyProtection="1">
      <alignment horizontal="center" vertical="center" wrapText="1"/>
    </xf>
    <xf numFmtId="0" fontId="4" fillId="0" borderId="8" xfId="9" applyFont="1" applyFill="1" applyBorder="1" applyAlignment="1" applyProtection="1">
      <alignment horizontal="center" vertical="center"/>
    </xf>
    <xf numFmtId="49" fontId="22" fillId="0" borderId="4" xfId="10" applyFont="1" applyBorder="1">
      <alignment horizontal="left" vertical="center" wrapText="1"/>
    </xf>
    <xf numFmtId="49" fontId="4" fillId="0" borderId="7" xfId="10" applyFont="1">
      <alignment horizontal="left" vertical="center" wrapText="1"/>
    </xf>
    <xf numFmtId="49" fontId="4" fillId="0" borderId="7" xfId="10" applyFont="1" applyFill="1" applyAlignment="1">
      <alignment horizontal="center" vertical="center" wrapText="1"/>
    </xf>
    <xf numFmtId="178" fontId="4" fillId="0" borderId="2" xfId="6" applyNumberFormat="1" applyFont="1" applyBorder="1" applyAlignment="1">
      <alignment horizontal="center" vertical="center"/>
    </xf>
    <xf numFmtId="179" fontId="4" fillId="0" borderId="8" xfId="8" applyFont="1" applyBorder="1">
      <alignment horizontal="right" vertical="center"/>
    </xf>
    <xf numFmtId="0" fontId="11" fillId="0" borderId="0" xfId="9" applyFont="1" applyFill="1" applyBorder="1" applyAlignment="1" applyProtection="1">
      <alignment horizontal="center" vertical="center"/>
    </xf>
    <xf numFmtId="0" fontId="5" fillId="0" borderId="23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Fill="1" applyBorder="1" applyAlignment="1" applyProtection="1">
      <alignment horizontal="right" vertical="center"/>
    </xf>
    <xf numFmtId="0" fontId="4" fillId="0" borderId="0" xfId="9" applyFont="1" applyFill="1" applyBorder="1" applyAlignment="1" applyProtection="1">
      <alignment horizontal="right"/>
      <protection locked="0"/>
    </xf>
    <xf numFmtId="0" fontId="4" fillId="0" borderId="0" xfId="9" applyFont="1" applyFill="1" applyBorder="1" applyAlignment="1" applyProtection="1">
      <alignment horizontal="right"/>
    </xf>
    <xf numFmtId="49" fontId="11" fillId="0" borderId="0" xfId="9" applyNumberFormat="1" applyFont="1" applyFill="1" applyBorder="1" applyAlignment="1" applyProtection="1"/>
    <xf numFmtId="49" fontId="23" fillId="0" borderId="0" xfId="9" applyNumberFormat="1" applyFont="1" applyFill="1" applyBorder="1" applyAlignment="1" applyProtection="1"/>
    <xf numFmtId="0" fontId="23" fillId="0" borderId="0" xfId="9" applyFont="1" applyFill="1" applyBorder="1" applyAlignment="1" applyProtection="1">
      <alignment horizontal="right"/>
    </xf>
    <xf numFmtId="0" fontId="6" fillId="0" borderId="0" xfId="9" applyFont="1" applyFill="1" applyBorder="1" applyAlignment="1" applyProtection="1">
      <alignment horizontal="right"/>
    </xf>
    <xf numFmtId="49" fontId="5" fillId="0" borderId="1" xfId="9" applyNumberFormat="1" applyFont="1" applyFill="1" applyBorder="1" applyAlignment="1" applyProtection="1">
      <alignment horizontal="center" vertical="center" wrapText="1"/>
    </xf>
    <xf numFmtId="49" fontId="5" fillId="0" borderId="7" xfId="9" applyNumberFormat="1" applyFont="1" applyFill="1" applyBorder="1" applyAlignment="1" applyProtection="1">
      <alignment horizontal="center" vertical="center"/>
    </xf>
    <xf numFmtId="181" fontId="4" fillId="0" borderId="7" xfId="9" applyNumberFormat="1" applyFont="1" applyFill="1" applyBorder="1" applyAlignment="1" applyProtection="1">
      <alignment horizontal="right" vertical="center"/>
    </xf>
    <xf numFmtId="181" fontId="4" fillId="0" borderId="7" xfId="9" applyNumberFormat="1" applyFont="1" applyFill="1" applyBorder="1" applyAlignment="1" applyProtection="1">
      <alignment horizontal="left" vertical="center" wrapText="1"/>
    </xf>
    <xf numFmtId="49" fontId="24" fillId="0" borderId="0" xfId="9" applyNumberFormat="1" applyFont="1" applyFill="1" applyBorder="1" applyAlignment="1" applyProtection="1"/>
    <xf numFmtId="49" fontId="18" fillId="0" borderId="0" xfId="9" applyNumberFormat="1" applyFont="1" applyFill="1" applyBorder="1" applyAlignment="1" applyProtection="1">
      <alignment horizontal="left" vertical="top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4" fillId="0" borderId="0" xfId="9" applyFont="1" applyFill="1" applyBorder="1" applyAlignment="1" applyProtection="1"/>
    <xf numFmtId="0" fontId="7" fillId="0" borderId="0" xfId="9" applyFont="1" applyFill="1" applyBorder="1" applyAlignment="1" applyProtection="1"/>
    <xf numFmtId="0" fontId="4" fillId="3" borderId="0" xfId="9" applyFont="1" applyFill="1" applyBorder="1" applyAlignment="1" applyProtection="1">
      <alignment horizontal="left" vertical="center" wrapText="1"/>
    </xf>
    <xf numFmtId="0" fontId="25" fillId="3" borderId="0" xfId="9" applyFont="1" applyFill="1" applyBorder="1" applyAlignment="1" applyProtection="1">
      <alignment horizontal="center" vertical="center" wrapText="1"/>
    </xf>
    <xf numFmtId="0" fontId="5" fillId="3" borderId="7" xfId="9" applyFont="1" applyFill="1" applyBorder="1" applyAlignment="1" applyProtection="1">
      <alignment horizontal="center" vertical="center" wrapText="1"/>
    </xf>
    <xf numFmtId="49" fontId="5" fillId="0" borderId="7" xfId="9" applyNumberFormat="1" applyFont="1" applyFill="1" applyBorder="1" applyAlignment="1" applyProtection="1">
      <alignment horizontal="center" vertical="center" wrapText="1"/>
    </xf>
    <xf numFmtId="49" fontId="5" fillId="0" borderId="8" xfId="9" applyNumberFormat="1" applyFont="1" applyFill="1" applyBorder="1" applyAlignment="1" applyProtection="1">
      <alignment horizontal="center" vertical="center" wrapText="1"/>
    </xf>
    <xf numFmtId="180" fontId="4" fillId="0" borderId="8" xfId="9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9" applyFont="1" applyFill="1" applyBorder="1" applyAlignment="1" applyProtection="1">
      <alignment vertical="center" wrapText="1"/>
      <protection locked="0"/>
    </xf>
    <xf numFmtId="0" fontId="27" fillId="0" borderId="8" xfId="12" applyFont="1" applyFill="1" applyBorder="1" applyAlignment="1">
      <alignment vertical="center" wrapText="1"/>
    </xf>
    <xf numFmtId="0" fontId="12" fillId="0" borderId="8" xfId="12" applyFont="1" applyFill="1" applyBorder="1" applyAlignment="1">
      <alignment horizontal="left" vertical="center" wrapText="1"/>
    </xf>
    <xf numFmtId="0" fontId="12" fillId="0" borderId="8" xfId="12" applyFont="1" applyFill="1" applyBorder="1" applyAlignment="1">
      <alignment vertical="center" wrapText="1"/>
    </xf>
    <xf numFmtId="0" fontId="7" fillId="0" borderId="8" xfId="9" applyFont="1" applyFill="1" applyBorder="1" applyAlignment="1" applyProtection="1">
      <alignment vertical="center" wrapText="1"/>
      <protection locked="0"/>
    </xf>
    <xf numFmtId="0" fontId="12" fillId="4" borderId="8" xfId="12" applyFont="1" applyFill="1" applyBorder="1" applyAlignment="1">
      <alignment vertical="center" wrapText="1"/>
    </xf>
    <xf numFmtId="0" fontId="4" fillId="3" borderId="0" xfId="9" applyFont="1" applyFill="1" applyBorder="1" applyAlignment="1" applyProtection="1">
      <alignment horizontal="right" wrapText="1"/>
    </xf>
    <xf numFmtId="49" fontId="5" fillId="0" borderId="7" xfId="9" applyNumberFormat="1" applyFont="1" applyFill="1" applyBorder="1" applyAlignment="1" applyProtection="1">
      <alignment vertical="center" wrapText="1"/>
    </xf>
    <xf numFmtId="49" fontId="5" fillId="0" borderId="1" xfId="9" applyNumberFormat="1" applyFont="1" applyFill="1" applyBorder="1" applyAlignment="1" applyProtection="1">
      <alignment vertical="center" wrapText="1"/>
    </xf>
    <xf numFmtId="0" fontId="5" fillId="0" borderId="8" xfId="9" applyFont="1" applyFill="1" applyBorder="1" applyAlignment="1" applyProtection="1">
      <alignment vertical="center" wrapText="1"/>
    </xf>
    <xf numFmtId="180" fontId="4" fillId="0" borderId="7" xfId="9" applyNumberFormat="1" applyFont="1" applyFill="1" applyBorder="1" applyAlignment="1" applyProtection="1">
      <alignment vertical="center" wrapText="1"/>
    </xf>
    <xf numFmtId="0" fontId="4" fillId="0" borderId="0" xfId="9" applyFont="1" applyFill="1" applyBorder="1" applyAlignment="1" applyProtection="1">
      <alignment wrapText="1"/>
    </xf>
    <xf numFmtId="179" fontId="22" fillId="0" borderId="7" xfId="8" applyFont="1" applyFill="1">
      <alignment horizontal="right" vertical="center"/>
    </xf>
    <xf numFmtId="180" fontId="4" fillId="0" borderId="6" xfId="9" applyNumberFormat="1" applyFont="1" applyFill="1" applyBorder="1" applyAlignment="1" applyProtection="1">
      <alignment vertical="center" wrapText="1"/>
    </xf>
    <xf numFmtId="0" fontId="7" fillId="0" borderId="0" xfId="9" applyFont="1" applyFill="1" applyBorder="1" applyAlignment="1" applyProtection="1">
      <alignment wrapText="1"/>
    </xf>
    <xf numFmtId="0" fontId="12" fillId="0" borderId="0" xfId="9" applyFont="1" applyFill="1" applyBorder="1" applyAlignment="1" applyProtection="1">
      <alignment vertical="top"/>
      <protection locked="0"/>
    </xf>
    <xf numFmtId="49" fontId="7" fillId="0" borderId="7" xfId="10" applyFont="1">
      <alignment horizontal="left" vertical="center" wrapText="1"/>
    </xf>
    <xf numFmtId="49" fontId="7" fillId="0" borderId="1" xfId="10" applyFont="1" applyBorder="1">
      <alignment horizontal="left" vertical="center" wrapText="1"/>
    </xf>
    <xf numFmtId="49" fontId="7" fillId="0" borderId="8" xfId="10" applyFont="1" applyBorder="1">
      <alignment horizontal="left" vertical="center" wrapText="1"/>
    </xf>
    <xf numFmtId="49" fontId="7" fillId="0" borderId="10" xfId="10" applyFont="1" applyBorder="1">
      <alignment horizontal="left" vertical="center" wrapText="1"/>
    </xf>
    <xf numFmtId="0" fontId="12" fillId="0" borderId="0" xfId="9" applyFont="1" applyFill="1" applyBorder="1" applyAlignment="1" applyProtection="1"/>
    <xf numFmtId="49" fontId="6" fillId="0" borderId="0" xfId="9" applyNumberFormat="1" applyFont="1" applyFill="1" applyBorder="1" applyAlignment="1" applyProtection="1"/>
    <xf numFmtId="0" fontId="15" fillId="0" borderId="8" xfId="12" applyFont="1" applyFill="1" applyBorder="1" applyAlignment="1" applyProtection="1">
      <alignment horizontal="center" vertical="center" wrapText="1" readingOrder="1"/>
      <protection locked="0"/>
    </xf>
    <xf numFmtId="179" fontId="7" fillId="0" borderId="7" xfId="8" applyFont="1">
      <alignment horizontal="right" vertical="center"/>
    </xf>
    <xf numFmtId="179" fontId="7" fillId="0" borderId="7" xfId="8" applyFont="1" applyFill="1">
      <alignment horizontal="right" vertical="center"/>
    </xf>
    <xf numFmtId="0" fontId="18" fillId="0" borderId="0" xfId="9" applyFont="1" applyFill="1" applyBorder="1" applyAlignment="1" applyProtection="1"/>
    <xf numFmtId="0" fontId="6" fillId="0" borderId="0" xfId="9" applyFont="1" applyFill="1" applyBorder="1" applyAlignment="1" applyProtection="1">
      <alignment horizontal="left" vertical="center" wrapText="1"/>
    </xf>
    <xf numFmtId="0" fontId="5" fillId="0" borderId="8" xfId="9" applyNumberFormat="1" applyFont="1" applyFill="1" applyBorder="1" applyAlignment="1" applyProtection="1">
      <alignment horizontal="center" vertical="center"/>
    </xf>
    <xf numFmtId="179" fontId="22" fillId="0" borderId="7" xfId="8" applyFont="1">
      <alignment horizontal="right" vertical="center"/>
    </xf>
    <xf numFmtId="179" fontId="22" fillId="0" borderId="2" xfId="8" applyFont="1" applyBorder="1">
      <alignment horizontal="right" vertical="center"/>
    </xf>
    <xf numFmtId="0" fontId="18" fillId="0" borderId="8" xfId="9" applyFont="1" applyFill="1" applyBorder="1" applyAlignment="1" applyProtection="1"/>
    <xf numFmtId="179" fontId="22" fillId="0" borderId="2" xfId="8" applyFont="1" applyFill="1" applyBorder="1">
      <alignment horizontal="right" vertical="center"/>
    </xf>
    <xf numFmtId="49" fontId="8" fillId="0" borderId="7" xfId="10" applyFont="1">
      <alignment horizontal="left" vertical="center" wrapText="1"/>
    </xf>
    <xf numFmtId="0" fontId="6" fillId="0" borderId="0" xfId="9" applyFont="1" applyFill="1" applyBorder="1" applyAlignment="1" applyProtection="1">
      <alignment horizontal="right" wrapText="1"/>
    </xf>
    <xf numFmtId="0" fontId="29" fillId="0" borderId="0" xfId="9" applyFont="1" applyFill="1" applyBorder="1" applyAlignment="1" applyProtection="1">
      <alignment horizontal="center"/>
    </xf>
    <xf numFmtId="0" fontId="29" fillId="0" borderId="0" xfId="9" applyFont="1" applyFill="1" applyBorder="1" applyAlignment="1" applyProtection="1">
      <alignment horizontal="center" wrapText="1"/>
    </xf>
    <xf numFmtId="0" fontId="29" fillId="0" borderId="0" xfId="9" applyFont="1" applyFill="1" applyBorder="1" applyAlignment="1" applyProtection="1">
      <alignment wrapText="1"/>
    </xf>
    <xf numFmtId="0" fontId="29" fillId="0" borderId="0" xfId="9" applyFont="1" applyFill="1" applyBorder="1" applyAlignment="1" applyProtection="1"/>
    <xf numFmtId="0" fontId="11" fillId="0" borderId="0" xfId="9" applyFont="1" applyFill="1" applyBorder="1" applyAlignment="1" applyProtection="1">
      <alignment horizontal="left" wrapText="1"/>
    </xf>
    <xf numFmtId="0" fontId="11" fillId="0" borderId="0" xfId="9" applyFont="1" applyFill="1" applyBorder="1" applyAlignment="1" applyProtection="1">
      <alignment horizontal="center" wrapText="1"/>
    </xf>
    <xf numFmtId="0" fontId="11" fillId="0" borderId="0" xfId="9" applyFont="1" applyFill="1" applyBorder="1" applyAlignment="1" applyProtection="1">
      <alignment horizontal="right" wrapText="1"/>
    </xf>
    <xf numFmtId="0" fontId="29" fillId="0" borderId="7" xfId="9" applyFont="1" applyFill="1" applyBorder="1" applyAlignment="1" applyProtection="1">
      <alignment horizontal="center" vertical="center" wrapText="1"/>
    </xf>
    <xf numFmtId="0" fontId="29" fillId="0" borderId="2" xfId="9" applyFont="1" applyFill="1" applyBorder="1" applyAlignment="1" applyProtection="1">
      <alignment horizontal="center" vertical="center" wrapText="1"/>
    </xf>
    <xf numFmtId="180" fontId="4" fillId="0" borderId="7" xfId="9" applyNumberFormat="1" applyFont="1" applyFill="1" applyBorder="1" applyAlignment="1" applyProtection="1">
      <alignment horizontal="right" vertical="center"/>
    </xf>
    <xf numFmtId="180" fontId="18" fillId="0" borderId="2" xfId="9" applyNumberFormat="1" applyFont="1" applyFill="1" applyBorder="1" applyAlignment="1" applyProtection="1">
      <alignment horizontal="right" vertical="center"/>
    </xf>
    <xf numFmtId="0" fontId="6" fillId="0" borderId="0" xfId="9" applyFont="1" applyFill="1" applyBorder="1" applyAlignment="1" applyProtection="1">
      <alignment horizontal="left" vertical="center"/>
    </xf>
    <xf numFmtId="0" fontId="11" fillId="0" borderId="0" xfId="9" applyFont="1" applyFill="1" applyBorder="1" applyAlignment="1" applyProtection="1">
      <alignment vertical="top"/>
    </xf>
    <xf numFmtId="49" fontId="5" fillId="0" borderId="2" xfId="9" applyNumberFormat="1" applyFont="1" applyFill="1" applyBorder="1" applyAlignment="1" applyProtection="1">
      <alignment horizontal="center" vertical="center"/>
    </xf>
    <xf numFmtId="0" fontId="5" fillId="0" borderId="6" xfId="9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left" vertical="center" wrapText="1" indent="1"/>
    </xf>
    <xf numFmtId="49" fontId="7" fillId="0" borderId="7" xfId="0" applyNumberFormat="1" applyFont="1" applyBorder="1" applyAlignment="1" applyProtection="1">
      <alignment horizontal="left" vertical="center" wrapText="1" indent="2"/>
    </xf>
    <xf numFmtId="180" fontId="12" fillId="0" borderId="7" xfId="9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9" applyFont="1" applyFill="1" applyBorder="1" applyAlignment="1" applyProtection="1"/>
    <xf numFmtId="0" fontId="6" fillId="0" borderId="0" xfId="9" applyFont="1" applyFill="1" applyBorder="1" applyAlignment="1" applyProtection="1">
      <alignment vertical="center"/>
    </xf>
    <xf numFmtId="0" fontId="26" fillId="0" borderId="0" xfId="9" applyFont="1" applyFill="1" applyBorder="1" applyAlignment="1" applyProtection="1">
      <alignment horizontal="center" vertical="center"/>
    </xf>
    <xf numFmtId="0" fontId="4" fillId="0" borderId="7" xfId="9" applyFont="1" applyFill="1" applyBorder="1" applyAlignment="1" applyProtection="1">
      <alignment vertical="center"/>
    </xf>
    <xf numFmtId="0" fontId="4" fillId="0" borderId="7" xfId="9" applyFont="1" applyFill="1" applyBorder="1" applyAlignment="1" applyProtection="1">
      <alignment horizontal="left" vertical="center"/>
      <protection locked="0"/>
    </xf>
    <xf numFmtId="0" fontId="4" fillId="0" borderId="7" xfId="9" applyFont="1" applyFill="1" applyBorder="1" applyAlignment="1" applyProtection="1">
      <alignment vertical="center"/>
      <protection locked="0"/>
    </xf>
    <xf numFmtId="0" fontId="4" fillId="0" borderId="7" xfId="9" applyFont="1" applyFill="1" applyBorder="1" applyAlignment="1" applyProtection="1">
      <alignment horizontal="left" vertical="center"/>
    </xf>
    <xf numFmtId="180" fontId="4" fillId="0" borderId="7" xfId="9" applyNumberFormat="1" applyFont="1" applyFill="1" applyBorder="1" applyAlignment="1" applyProtection="1">
      <alignment horizontal="right" vertical="center"/>
      <protection locked="0"/>
    </xf>
    <xf numFmtId="180" fontId="32" fillId="0" borderId="7" xfId="9" applyNumberFormat="1" applyFont="1" applyFill="1" applyBorder="1" applyAlignment="1" applyProtection="1">
      <alignment horizontal="right" vertical="center"/>
    </xf>
    <xf numFmtId="180" fontId="11" fillId="0" borderId="7" xfId="9" applyNumberFormat="1" applyFont="1" applyFill="1" applyBorder="1" applyAlignment="1" applyProtection="1">
      <alignment vertical="center"/>
    </xf>
    <xf numFmtId="0" fontId="11" fillId="0" borderId="7" xfId="9" applyFont="1" applyFill="1" applyBorder="1" applyAlignment="1" applyProtection="1">
      <alignment vertical="center"/>
    </xf>
    <xf numFmtId="4" fontId="4" fillId="0" borderId="7" xfId="9" applyNumberFormat="1" applyFont="1" applyFill="1" applyBorder="1" applyAlignment="1" applyProtection="1">
      <alignment horizontal="right" vertical="center"/>
      <protection locked="0"/>
    </xf>
    <xf numFmtId="0" fontId="32" fillId="0" borderId="7" xfId="9" applyFont="1" applyFill="1" applyBorder="1" applyAlignment="1" applyProtection="1">
      <alignment horizontal="center" vertical="center"/>
    </xf>
    <xf numFmtId="0" fontId="32" fillId="0" borderId="7" xfId="9" applyFont="1" applyFill="1" applyBorder="1" applyAlignment="1" applyProtection="1">
      <alignment horizontal="right" vertical="center"/>
    </xf>
    <xf numFmtId="0" fontId="32" fillId="0" borderId="7" xfId="9" applyFont="1" applyFill="1" applyBorder="1" applyAlignment="1" applyProtection="1">
      <alignment horizontal="center" vertical="center"/>
      <protection locked="0"/>
    </xf>
    <xf numFmtId="43" fontId="7" fillId="0" borderId="7" xfId="2" applyFont="1" applyBorder="1" applyAlignment="1">
      <alignment horizontal="right" vertical="center" wrapText="1"/>
    </xf>
    <xf numFmtId="49" fontId="7" fillId="0" borderId="7" xfId="10" applyFont="1" applyAlignment="1">
      <alignment horizontal="left" vertical="center" wrapText="1" indent="1"/>
    </xf>
    <xf numFmtId="49" fontId="7" fillId="0" borderId="7" xfId="10" applyFont="1" applyAlignment="1">
      <alignment horizontal="left" vertical="center" wrapText="1" indent="2"/>
    </xf>
    <xf numFmtId="0" fontId="6" fillId="0" borderId="0" xfId="9" applyFont="1" applyFill="1" applyBorder="1" applyAlignment="1" applyProtection="1">
      <alignment horizontal="left" vertical="center"/>
      <protection locked="0"/>
    </xf>
    <xf numFmtId="0" fontId="11" fillId="0" borderId="23" xfId="9" applyFont="1" applyFill="1" applyBorder="1" applyAlignment="1" applyProtection="1">
      <alignment horizontal="center" vertical="center" wrapText="1"/>
    </xf>
    <xf numFmtId="0" fontId="6" fillId="0" borderId="2" xfId="9" applyFont="1" applyFill="1" applyBorder="1" applyAlignment="1" applyProtection="1">
      <alignment horizontal="center" vertical="center"/>
    </xf>
    <xf numFmtId="179" fontId="4" fillId="0" borderId="7" xfId="9" applyNumberFormat="1" applyFont="1" applyFill="1" applyBorder="1" applyAlignment="1" applyProtection="1">
      <alignment horizontal="right" vertical="center"/>
      <protection locked="0"/>
    </xf>
    <xf numFmtId="0" fontId="6" fillId="0" borderId="0" xfId="9" applyFont="1" applyFill="1" applyBorder="1" applyAlignment="1" applyProtection="1">
      <protection locked="0"/>
    </xf>
    <xf numFmtId="0" fontId="5" fillId="0" borderId="0" xfId="9" applyFont="1" applyFill="1" applyBorder="1" applyAlignment="1" applyProtection="1">
      <protection locked="0"/>
    </xf>
    <xf numFmtId="0" fontId="11" fillId="0" borderId="25" xfId="9" applyFont="1" applyFill="1" applyBorder="1" applyAlignment="1" applyProtection="1">
      <alignment horizontal="center" vertical="center" wrapText="1"/>
    </xf>
    <xf numFmtId="0" fontId="4" fillId="0" borderId="2" xfId="9" applyFont="1" applyFill="1" applyBorder="1" applyAlignment="1" applyProtection="1">
      <alignment horizontal="right" vertical="center"/>
      <protection locked="0"/>
    </xf>
    <xf numFmtId="179" fontId="4" fillId="0" borderId="8" xfId="9" applyNumberFormat="1" applyFont="1" applyFill="1" applyBorder="1" applyAlignment="1" applyProtection="1">
      <alignment horizontal="right" vertical="center"/>
      <protection locked="0"/>
    </xf>
    <xf numFmtId="0" fontId="6" fillId="0" borderId="0" xfId="9" applyFont="1" applyFill="1" applyBorder="1" applyAlignment="1" applyProtection="1">
      <alignment horizontal="right"/>
      <protection locked="0"/>
    </xf>
    <xf numFmtId="0" fontId="4" fillId="0" borderId="8" xfId="9" applyFont="1" applyFill="1" applyBorder="1" applyAlignment="1" applyProtection="1">
      <alignment horizontal="right" vertical="center"/>
      <protection locked="0"/>
    </xf>
    <xf numFmtId="0" fontId="4" fillId="0" borderId="11" xfId="9" applyFont="1" applyFill="1" applyBorder="1" applyAlignment="1" applyProtection="1">
      <alignment horizontal="right" vertical="center"/>
      <protection locked="0"/>
    </xf>
    <xf numFmtId="0" fontId="4" fillId="0" borderId="0" xfId="9" applyFont="1" applyFill="1" applyBorder="1" applyAlignment="1" applyProtection="1">
      <alignment horizontal="left"/>
    </xf>
    <xf numFmtId="0" fontId="4" fillId="0" borderId="8" xfId="9" applyFont="1" applyFill="1" applyBorder="1" applyAlignment="1" applyProtection="1">
      <alignment horizontal="left" vertical="center"/>
    </xf>
    <xf numFmtId="179" fontId="7" fillId="0" borderId="8" xfId="8" applyFont="1" applyBorder="1">
      <alignment horizontal="right" vertical="center"/>
    </xf>
    <xf numFmtId="179" fontId="7" fillId="0" borderId="8" xfId="8" applyFont="1" applyBorder="1" applyAlignment="1">
      <alignment horizontal="right" vertical="center"/>
    </xf>
    <xf numFmtId="180" fontId="7" fillId="0" borderId="8" xfId="9" applyNumberFormat="1" applyFont="1" applyFill="1" applyBorder="1" applyAlignment="1" applyProtection="1">
      <alignment horizontal="right" vertical="center"/>
    </xf>
    <xf numFmtId="4" fontId="7" fillId="0" borderId="8" xfId="9" applyNumberFormat="1" applyFont="1" applyFill="1" applyBorder="1" applyAlignment="1" applyProtection="1">
      <alignment horizontal="right" vertical="center"/>
      <protection locked="0"/>
    </xf>
    <xf numFmtId="0" fontId="12" fillId="0" borderId="8" xfId="9" applyFont="1" applyFill="1" applyBorder="1" applyAlignment="1" applyProtection="1"/>
    <xf numFmtId="0" fontId="12" fillId="0" borderId="8" xfId="9" applyFont="1" applyFill="1" applyBorder="1" applyAlignment="1" applyProtection="1">
      <alignment vertical="center"/>
    </xf>
    <xf numFmtId="180" fontId="12" fillId="0" borderId="8" xfId="9" applyNumberFormat="1" applyFont="1" applyFill="1" applyBorder="1" applyAlignment="1" applyProtection="1"/>
    <xf numFmtId="180" fontId="12" fillId="0" borderId="8" xfId="9" applyNumberFormat="1" applyFont="1" applyFill="1" applyBorder="1" applyAlignment="1" applyProtection="1">
      <alignment vertical="center"/>
    </xf>
    <xf numFmtId="0" fontId="11" fillId="0" borderId="8" xfId="9" applyFont="1" applyFill="1" applyBorder="1" applyAlignment="1" applyProtection="1"/>
    <xf numFmtId="0" fontId="32" fillId="0" borderId="8" xfId="9" applyFont="1" applyFill="1" applyBorder="1" applyAlignment="1" applyProtection="1">
      <alignment horizontal="center" vertical="center"/>
    </xf>
    <xf numFmtId="180" fontId="33" fillId="0" borderId="8" xfId="9" applyNumberFormat="1" applyFont="1" applyFill="1" applyBorder="1" applyAlignment="1" applyProtection="1">
      <alignment horizontal="right" vertical="center"/>
    </xf>
    <xf numFmtId="0" fontId="8" fillId="0" borderId="8" xfId="0" applyFont="1" applyFill="1" applyBorder="1" applyAlignment="1">
      <alignment horizontal="left" vertical="center"/>
    </xf>
    <xf numFmtId="0" fontId="32" fillId="0" borderId="8" xfId="9" applyFont="1" applyFill="1" applyBorder="1" applyAlignment="1" applyProtection="1">
      <alignment horizontal="center" vertical="center"/>
      <protection locked="0"/>
    </xf>
    <xf numFmtId="180" fontId="33" fillId="0" borderId="8" xfId="9" applyNumberFormat="1" applyFont="1" applyFill="1" applyBorder="1" applyAlignment="1" applyProtection="1">
      <alignment horizontal="right" vertical="center"/>
      <protection locked="0"/>
    </xf>
    <xf numFmtId="179" fontId="11" fillId="0" borderId="0" xfId="9" applyNumberFormat="1" applyFont="1" applyFill="1" applyBorder="1" applyAlignment="1" applyProtection="1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justify"/>
    </xf>
    <xf numFmtId="0" fontId="37" fillId="0" borderId="8" xfId="0" applyFont="1" applyBorder="1" applyAlignment="1">
      <alignment horizontal="left"/>
    </xf>
    <xf numFmtId="0" fontId="37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19" fillId="0" borderId="0" xfId="9" applyFont="1" applyFill="1" applyBorder="1" applyAlignment="1" applyProtection="1">
      <alignment horizontal="center" vertical="center"/>
    </xf>
    <xf numFmtId="0" fontId="10" fillId="0" borderId="0" xfId="9" applyFont="1" applyFill="1" applyBorder="1" applyAlignment="1" applyProtection="1">
      <alignment horizontal="center" vertical="top"/>
    </xf>
    <xf numFmtId="0" fontId="4" fillId="0" borderId="0" xfId="9" applyFont="1" applyFill="1" applyBorder="1" applyAlignment="1" applyProtection="1">
      <alignment horizontal="left" vertical="center"/>
    </xf>
    <xf numFmtId="0" fontId="26" fillId="0" borderId="0" xfId="9" applyFont="1" applyFill="1" applyBorder="1" applyAlignment="1" applyProtection="1">
      <alignment horizontal="center" vertical="center"/>
    </xf>
    <xf numFmtId="0" fontId="5" fillId="0" borderId="2" xfId="9" applyFont="1" applyFill="1" applyBorder="1" applyAlignment="1" applyProtection="1">
      <alignment horizontal="center" vertical="center"/>
    </xf>
    <xf numFmtId="0" fontId="5" fillId="0" borderId="4" xfId="9" applyFont="1" applyFill="1" applyBorder="1" applyAlignment="1" applyProtection="1">
      <alignment horizontal="center" vertical="center"/>
    </xf>
    <xf numFmtId="0" fontId="5" fillId="0" borderId="1" xfId="9" applyFont="1" applyFill="1" applyBorder="1" applyAlignment="1" applyProtection="1">
      <alignment horizontal="center" vertical="center"/>
    </xf>
    <xf numFmtId="0" fontId="5" fillId="0" borderId="5" xfId="9" applyFont="1" applyFill="1" applyBorder="1" applyAlignment="1" applyProtection="1">
      <alignment horizontal="center" vertical="center"/>
    </xf>
    <xf numFmtId="0" fontId="19" fillId="0" borderId="0" xfId="9" applyFont="1" applyFill="1" applyBorder="1" applyAlignment="1" applyProtection="1">
      <alignment horizontal="center" vertical="center"/>
      <protection locked="0"/>
    </xf>
    <xf numFmtId="0" fontId="10" fillId="0" borderId="0" xfId="9" applyFont="1" applyFill="1" applyBorder="1" applyAlignment="1" applyProtection="1">
      <alignment horizontal="center" vertical="center"/>
    </xf>
    <xf numFmtId="0" fontId="10" fillId="0" borderId="0" xfId="9" applyFont="1" applyFill="1" applyBorder="1" applyAlignment="1" applyProtection="1">
      <alignment horizontal="center" vertical="center"/>
      <protection locked="0"/>
    </xf>
    <xf numFmtId="0" fontId="5" fillId="0" borderId="0" xfId="9" applyFont="1" applyFill="1" applyBorder="1" applyAlignment="1" applyProtection="1"/>
    <xf numFmtId="0" fontId="11" fillId="0" borderId="3" xfId="9" applyFont="1" applyFill="1" applyBorder="1" applyAlignment="1" applyProtection="1">
      <alignment horizontal="center" vertical="center" wrapText="1"/>
      <protection locked="0"/>
    </xf>
    <xf numFmtId="0" fontId="11" fillId="0" borderId="3" xfId="9" applyFont="1" applyFill="1" applyBorder="1" applyAlignment="1" applyProtection="1">
      <alignment horizontal="center" vertical="center" wrapText="1"/>
    </xf>
    <xf numFmtId="0" fontId="11" fillId="0" borderId="8" xfId="9" applyFont="1" applyFill="1" applyBorder="1" applyAlignment="1" applyProtection="1">
      <alignment horizontal="center" vertical="center" wrapText="1"/>
      <protection locked="0"/>
    </xf>
    <xf numFmtId="0" fontId="11" fillId="0" borderId="8" xfId="9" applyFont="1" applyFill="1" applyBorder="1" applyAlignment="1" applyProtection="1">
      <alignment horizontal="center" vertical="center" wrapText="1"/>
    </xf>
    <xf numFmtId="0" fontId="11" fillId="0" borderId="2" xfId="9" applyFont="1" applyFill="1" applyBorder="1" applyAlignment="1" applyProtection="1">
      <alignment horizontal="center" vertical="center" wrapText="1"/>
    </xf>
    <xf numFmtId="0" fontId="4" fillId="0" borderId="2" xfId="9" applyFont="1" applyFill="1" applyBorder="1" applyAlignment="1" applyProtection="1">
      <alignment horizontal="center" vertical="center"/>
      <protection locked="0"/>
    </xf>
    <xf numFmtId="0" fontId="4" fillId="0" borderId="4" xfId="9" applyFont="1" applyFill="1" applyBorder="1" applyAlignment="1" applyProtection="1">
      <alignment horizontal="center" vertical="center"/>
      <protection locked="0"/>
    </xf>
    <xf numFmtId="0" fontId="11" fillId="0" borderId="1" xfId="9" applyFont="1" applyFill="1" applyBorder="1" applyAlignment="1" applyProtection="1">
      <alignment horizontal="center" vertical="center" wrapText="1"/>
      <protection locked="0"/>
    </xf>
    <xf numFmtId="0" fontId="11" fillId="0" borderId="5" xfId="9" applyFont="1" applyFill="1" applyBorder="1" applyAlignment="1" applyProtection="1">
      <alignment horizontal="center" vertical="center" wrapText="1"/>
      <protection locked="0"/>
    </xf>
    <xf numFmtId="0" fontId="11" fillId="0" borderId="6" xfId="9" applyFont="1" applyFill="1" applyBorder="1" applyAlignment="1" applyProtection="1">
      <alignment horizontal="center" vertical="center" wrapText="1"/>
    </xf>
    <xf numFmtId="0" fontId="11" fillId="0" borderId="20" xfId="9" applyFont="1" applyFill="1" applyBorder="1" applyAlignment="1" applyProtection="1">
      <alignment horizontal="center" vertical="center" wrapText="1"/>
      <protection locked="0"/>
    </xf>
    <xf numFmtId="0" fontId="11" fillId="0" borderId="21" xfId="9" applyFont="1" applyFill="1" applyBorder="1" applyAlignment="1" applyProtection="1">
      <alignment horizontal="center" vertical="center" wrapText="1"/>
      <protection locked="0"/>
    </xf>
    <xf numFmtId="0" fontId="11" fillId="0" borderId="23" xfId="9" applyFont="1" applyFill="1" applyBorder="1" applyAlignment="1" applyProtection="1">
      <alignment horizontal="center" vertical="center" wrapText="1"/>
    </xf>
    <xf numFmtId="0" fontId="11" fillId="0" borderId="1" xfId="9" applyFont="1" applyFill="1" applyBorder="1" applyAlignment="1" applyProtection="1">
      <alignment horizontal="center" vertical="center" wrapText="1"/>
    </xf>
    <xf numFmtId="0" fontId="11" fillId="0" borderId="11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Fill="1" applyBorder="1" applyAlignment="1" applyProtection="1">
      <alignment horizontal="left" vertical="center" wrapText="1"/>
      <protection locked="0"/>
    </xf>
    <xf numFmtId="0" fontId="5" fillId="0" borderId="0" xfId="9" applyFont="1" applyFill="1" applyBorder="1" applyAlignment="1" applyProtection="1">
      <alignment horizontal="left" vertical="center" wrapText="1"/>
    </xf>
    <xf numFmtId="0" fontId="5" fillId="0" borderId="0" xfId="9" applyFont="1" applyFill="1" applyBorder="1" applyAlignment="1" applyProtection="1">
      <alignment wrapText="1"/>
    </xf>
    <xf numFmtId="0" fontId="5" fillId="0" borderId="8" xfId="9" applyFont="1" applyFill="1" applyBorder="1" applyAlignment="1" applyProtection="1">
      <alignment horizontal="center" vertical="center" wrapText="1"/>
    </xf>
    <xf numFmtId="0" fontId="12" fillId="0" borderId="2" xfId="9" applyFont="1" applyFill="1" applyBorder="1" applyAlignment="1" applyProtection="1">
      <alignment horizontal="center" vertical="center" wrapText="1"/>
      <protection locked="0"/>
    </xf>
    <xf numFmtId="0" fontId="12" fillId="0" borderId="4" xfId="9" applyFont="1" applyFill="1" applyBorder="1" applyAlignment="1" applyProtection="1">
      <alignment horizontal="center" vertical="center" wrapText="1"/>
    </xf>
    <xf numFmtId="0" fontId="5" fillId="0" borderId="1" xfId="9" applyFont="1" applyFill="1" applyBorder="1" applyAlignment="1" applyProtection="1">
      <alignment horizontal="center" vertical="center" wrapText="1"/>
    </xf>
    <xf numFmtId="0" fontId="5" fillId="0" borderId="6" xfId="9" applyFont="1" applyFill="1" applyBorder="1" applyAlignment="1" applyProtection="1">
      <alignment horizontal="center" vertical="center" wrapText="1"/>
    </xf>
    <xf numFmtId="0" fontId="5" fillId="0" borderId="15" xfId="9" applyFont="1" applyFill="1" applyBorder="1" applyAlignment="1" applyProtection="1">
      <alignment horizontal="center" vertical="center" wrapText="1"/>
    </xf>
    <xf numFmtId="0" fontId="5" fillId="0" borderId="19" xfId="9" applyFont="1" applyFill="1" applyBorder="1" applyAlignment="1" applyProtection="1">
      <alignment horizontal="center" vertical="center" wrapText="1"/>
    </xf>
    <xf numFmtId="0" fontId="31" fillId="0" borderId="0" xfId="9" applyFont="1" applyFill="1" applyBorder="1" applyAlignment="1" applyProtection="1">
      <alignment horizontal="center" vertical="center"/>
    </xf>
    <xf numFmtId="0" fontId="4" fillId="0" borderId="0" xfId="9" applyFont="1" applyFill="1" applyBorder="1" applyAlignment="1" applyProtection="1">
      <alignment horizontal="left" vertical="center"/>
      <protection locked="0"/>
    </xf>
    <xf numFmtId="0" fontId="5" fillId="0" borderId="6" xfId="9" applyFont="1" applyFill="1" applyBorder="1" applyAlignment="1" applyProtection="1">
      <alignment horizontal="center" vertical="center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3" fillId="0" borderId="0" xfId="9" applyFont="1" applyFill="1" applyBorder="1" applyAlignment="1" applyProtection="1">
      <alignment horizontal="center" vertical="center"/>
    </xf>
    <xf numFmtId="49" fontId="11" fillId="0" borderId="0" xfId="9" applyNumberFormat="1" applyFont="1" applyFill="1" applyBorder="1" applyAlignment="1" applyProtection="1"/>
    <xf numFmtId="0" fontId="11" fillId="0" borderId="0" xfId="9" applyFont="1" applyFill="1" applyBorder="1" applyAlignment="1" applyProtection="1"/>
    <xf numFmtId="49" fontId="5" fillId="0" borderId="2" xfId="9" applyNumberFormat="1" applyFont="1" applyFill="1" applyBorder="1" applyAlignment="1" applyProtection="1">
      <alignment horizontal="center" vertical="center" wrapText="1"/>
    </xf>
    <xf numFmtId="49" fontId="5" fillId="0" borderId="3" xfId="9" applyNumberFormat="1" applyFont="1" applyFill="1" applyBorder="1" applyAlignment="1" applyProtection="1">
      <alignment horizontal="center" vertical="center" wrapText="1"/>
    </xf>
    <xf numFmtId="0" fontId="5" fillId="0" borderId="8" xfId="9" applyFont="1" applyFill="1" applyBorder="1" applyAlignment="1" applyProtection="1">
      <alignment horizontal="center" vertical="center"/>
    </xf>
    <xf numFmtId="0" fontId="12" fillId="0" borderId="2" xfId="9" applyFont="1" applyFill="1" applyBorder="1" applyAlignment="1" applyProtection="1">
      <alignment horizontal="center" vertical="center"/>
    </xf>
    <xf numFmtId="0" fontId="12" fillId="0" borderId="4" xfId="9" applyFont="1" applyFill="1" applyBorder="1" applyAlignment="1" applyProtection="1">
      <alignment horizontal="center" vertical="center"/>
    </xf>
    <xf numFmtId="0" fontId="5" fillId="0" borderId="20" xfId="9" applyFont="1" applyFill="1" applyBorder="1" applyAlignment="1" applyProtection="1">
      <alignment horizontal="center" vertical="center"/>
    </xf>
    <xf numFmtId="0" fontId="5" fillId="0" borderId="23" xfId="9" applyFont="1" applyFill="1" applyBorder="1" applyAlignment="1" applyProtection="1">
      <alignment horizontal="center" vertical="center"/>
    </xf>
    <xf numFmtId="0" fontId="30" fillId="0" borderId="0" xfId="9" applyFont="1" applyFill="1" applyBorder="1" applyAlignment="1" applyProtection="1">
      <alignment horizontal="center" vertical="center" wrapText="1"/>
    </xf>
    <xf numFmtId="0" fontId="11" fillId="0" borderId="0" xfId="9" applyFont="1" applyFill="1" applyBorder="1" applyAlignment="1" applyProtection="1">
      <alignment horizontal="center" wrapText="1"/>
    </xf>
    <xf numFmtId="0" fontId="11" fillId="0" borderId="0" xfId="9" applyFont="1" applyFill="1" applyBorder="1" applyAlignment="1" applyProtection="1">
      <alignment wrapText="1"/>
    </xf>
    <xf numFmtId="0" fontId="5" fillId="0" borderId="3" xfId="9" applyFont="1" applyFill="1" applyBorder="1" applyAlignment="1" applyProtection="1">
      <alignment horizontal="center" vertical="center"/>
    </xf>
    <xf numFmtId="0" fontId="20" fillId="0" borderId="1" xfId="9" applyFont="1" applyFill="1" applyBorder="1" applyAlignment="1" applyProtection="1">
      <alignment horizontal="center" vertical="center" wrapText="1"/>
    </xf>
    <xf numFmtId="0" fontId="3" fillId="0" borderId="0" xfId="9" applyFont="1" applyFill="1" applyAlignment="1" applyProtection="1">
      <alignment horizontal="center" vertical="center"/>
    </xf>
    <xf numFmtId="0" fontId="4" fillId="0" borderId="0" xfId="9" applyFont="1" applyFill="1" applyAlignment="1" applyProtection="1">
      <alignment horizontal="left" vertical="center"/>
      <protection locked="0"/>
    </xf>
    <xf numFmtId="49" fontId="4" fillId="0" borderId="11" xfId="9" applyNumberFormat="1" applyFont="1" applyFill="1" applyBorder="1" applyAlignment="1" applyProtection="1">
      <alignment horizontal="center" vertical="center" wrapText="1"/>
    </xf>
    <xf numFmtId="49" fontId="4" fillId="0" borderId="12" xfId="9" applyNumberFormat="1" applyFont="1" applyFill="1" applyBorder="1" applyAlignment="1" applyProtection="1">
      <alignment horizontal="center" vertical="center" wrapText="1"/>
    </xf>
    <xf numFmtId="49" fontId="4" fillId="0" borderId="14" xfId="9" applyNumberFormat="1" applyFont="1" applyFill="1" applyBorder="1" applyAlignment="1" applyProtection="1">
      <alignment horizontal="center" vertical="center" wrapText="1"/>
    </xf>
    <xf numFmtId="49" fontId="5" fillId="0" borderId="8" xfId="9" applyNumberFormat="1" applyFont="1" applyFill="1" applyBorder="1" applyAlignment="1" applyProtection="1">
      <alignment horizontal="center" vertical="center" wrapText="1"/>
    </xf>
    <xf numFmtId="0" fontId="5" fillId="0" borderId="10" xfId="9" applyFont="1" applyFill="1" applyBorder="1" applyAlignment="1" applyProtection="1">
      <alignment horizontal="center" vertical="center" wrapText="1"/>
    </xf>
    <xf numFmtId="0" fontId="5" fillId="0" borderId="13" xfId="9" applyFont="1" applyFill="1" applyBorder="1" applyAlignment="1" applyProtection="1">
      <alignment horizontal="center" vertical="center" wrapText="1"/>
    </xf>
    <xf numFmtId="0" fontId="20" fillId="0" borderId="10" xfId="9" applyFont="1" applyFill="1" applyBorder="1" applyAlignment="1" applyProtection="1">
      <alignment horizontal="center" vertical="center" wrapText="1"/>
    </xf>
    <xf numFmtId="0" fontId="20" fillId="0" borderId="13" xfId="9" applyFont="1" applyFill="1" applyBorder="1" applyAlignment="1" applyProtection="1">
      <alignment horizontal="center" vertical="center" wrapText="1"/>
    </xf>
    <xf numFmtId="0" fontId="5" fillId="0" borderId="0" xfId="9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center" vertical="center"/>
    </xf>
    <xf numFmtId="0" fontId="5" fillId="0" borderId="8" xfId="9" applyFont="1" applyFill="1" applyBorder="1" applyAlignment="1" applyProtection="1">
      <alignment horizontal="center" vertical="center" wrapText="1"/>
      <protection locked="0"/>
    </xf>
    <xf numFmtId="0" fontId="20" fillId="0" borderId="8" xfId="9" applyFont="1" applyFill="1" applyBorder="1" applyAlignment="1" applyProtection="1">
      <alignment horizontal="center" vertical="center" wrapText="1"/>
    </xf>
    <xf numFmtId="0" fontId="20" fillId="0" borderId="11" xfId="9" applyFont="1" applyFill="1" applyBorder="1" applyAlignment="1" applyProtection="1">
      <alignment horizontal="center" vertical="center" wrapText="1"/>
    </xf>
    <xf numFmtId="0" fontId="18" fillId="0" borderId="0" xfId="9" applyFont="1" applyFill="1" applyBorder="1" applyAlignment="1" applyProtection="1">
      <alignment horizontal="left" vertical="center"/>
      <protection locked="0"/>
    </xf>
    <xf numFmtId="0" fontId="11" fillId="0" borderId="0" xfId="9" applyFont="1" applyFill="1" applyBorder="1" applyAlignment="1" applyProtection="1">
      <alignment vertical="center"/>
    </xf>
    <xf numFmtId="0" fontId="18" fillId="0" borderId="0" xfId="9" applyFont="1" applyFill="1" applyBorder="1" applyAlignment="1" applyProtection="1">
      <alignment vertical="top"/>
      <protection locked="0"/>
    </xf>
    <xf numFmtId="49" fontId="7" fillId="0" borderId="7" xfId="10" applyFont="1" applyAlignment="1">
      <alignment vertical="center" wrapText="1"/>
    </xf>
    <xf numFmtId="49" fontId="7" fillId="0" borderId="1" xfId="10" applyFont="1" applyBorder="1" applyAlignment="1">
      <alignment vertical="center" wrapText="1"/>
    </xf>
    <xf numFmtId="0" fontId="12" fillId="0" borderId="8" xfId="9" applyFont="1" applyFill="1" applyBorder="1" applyAlignment="1" applyProtection="1">
      <alignment horizontal="left" vertical="center" wrapText="1"/>
    </xf>
    <xf numFmtId="49" fontId="7" fillId="0" borderId="40" xfId="10" applyFont="1" applyBorder="1" applyAlignment="1">
      <alignment horizontal="left" vertical="center" wrapText="1"/>
    </xf>
    <xf numFmtId="49" fontId="7" fillId="0" borderId="41" xfId="10" applyFont="1" applyBorder="1" applyAlignment="1">
      <alignment horizontal="left" vertical="center" wrapText="1"/>
    </xf>
    <xf numFmtId="49" fontId="7" fillId="0" borderId="42" xfId="10" applyFont="1" applyBorder="1" applyAlignment="1">
      <alignment horizontal="left" vertical="center" wrapText="1"/>
    </xf>
    <xf numFmtId="0" fontId="18" fillId="0" borderId="24" xfId="9" applyFont="1" applyFill="1" applyBorder="1" applyAlignment="1" applyProtection="1">
      <alignment vertical="center" wrapText="1"/>
    </xf>
    <xf numFmtId="0" fontId="18" fillId="0" borderId="0" xfId="9" applyFont="1" applyFill="1" applyBorder="1" applyAlignment="1" applyProtection="1">
      <alignment vertical="center" wrapText="1"/>
    </xf>
    <xf numFmtId="0" fontId="18" fillId="0" borderId="8" xfId="9" applyFont="1" applyFill="1" applyBorder="1" applyAlignment="1" applyProtection="1">
      <alignment horizontal="left" vertical="center"/>
    </xf>
    <xf numFmtId="0" fontId="12" fillId="0" borderId="10" xfId="9" applyFont="1" applyFill="1" applyBorder="1" applyAlignment="1" applyProtection="1">
      <alignment vertical="center" wrapText="1"/>
    </xf>
    <xf numFmtId="0" fontId="12" fillId="0" borderId="22" xfId="9" applyFont="1" applyFill="1" applyBorder="1" applyAlignment="1" applyProtection="1">
      <alignment vertical="center" wrapText="1"/>
    </xf>
    <xf numFmtId="0" fontId="12" fillId="0" borderId="13" xfId="9" applyFont="1" applyFill="1" applyBorder="1" applyAlignment="1" applyProtection="1">
      <alignment vertical="center" wrapText="1"/>
    </xf>
    <xf numFmtId="0" fontId="18" fillId="0" borderId="27" xfId="9" applyFont="1" applyFill="1" applyBorder="1" applyAlignment="1" applyProtection="1">
      <alignment vertical="center" wrapText="1"/>
    </xf>
    <xf numFmtId="0" fontId="18" fillId="0" borderId="43" xfId="9" applyFont="1" applyFill="1" applyBorder="1" applyAlignment="1" applyProtection="1">
      <alignment vertical="center" wrapText="1"/>
    </xf>
    <xf numFmtId="49" fontId="7" fillId="0" borderId="8" xfId="10" applyFont="1" applyBorder="1" applyAlignment="1">
      <alignment vertical="center" wrapText="1"/>
    </xf>
    <xf numFmtId="0" fontId="5" fillId="3" borderId="2" xfId="9" applyFont="1" applyFill="1" applyBorder="1" applyAlignment="1" applyProtection="1">
      <alignment horizontal="left" vertical="center" wrapText="1"/>
    </xf>
    <xf numFmtId="0" fontId="26" fillId="3" borderId="3" xfId="9" applyFont="1" applyFill="1" applyBorder="1" applyAlignment="1" applyProtection="1">
      <alignment horizontal="left" vertical="center" wrapText="1"/>
    </xf>
    <xf numFmtId="0" fontId="26" fillId="3" borderId="4" xfId="9" applyFont="1" applyFill="1" applyBorder="1" applyAlignment="1" applyProtection="1">
      <alignment horizontal="left" vertical="center" wrapText="1"/>
    </xf>
    <xf numFmtId="0" fontId="5" fillId="0" borderId="2" xfId="9" applyFont="1" applyFill="1" applyBorder="1" applyAlignment="1" applyProtection="1">
      <alignment horizontal="center" vertical="center" wrapText="1"/>
    </xf>
    <xf numFmtId="0" fontId="5" fillId="0" borderId="3" xfId="9" applyFont="1" applyFill="1" applyBorder="1" applyAlignment="1" applyProtection="1">
      <alignment horizontal="center" vertical="center" wrapText="1"/>
    </xf>
    <xf numFmtId="0" fontId="5" fillId="0" borderId="4" xfId="9" applyFont="1" applyFill="1" applyBorder="1" applyAlignment="1" applyProtection="1">
      <alignment horizontal="center" vertical="center" wrapText="1"/>
    </xf>
    <xf numFmtId="0" fontId="4" fillId="0" borderId="2" xfId="9" applyNumberFormat="1" applyFont="1" applyFill="1" applyBorder="1" applyAlignment="1" applyProtection="1">
      <alignment horizontal="left" vertical="center" wrapText="1"/>
    </xf>
    <xf numFmtId="0" fontId="4" fillId="0" borderId="3" xfId="9" applyNumberFormat="1" applyFont="1" applyFill="1" applyBorder="1" applyAlignment="1" applyProtection="1">
      <alignment horizontal="left" vertical="center" wrapText="1"/>
    </xf>
    <xf numFmtId="0" fontId="4" fillId="0" borderId="4" xfId="9" applyNumberFormat="1" applyFont="1" applyFill="1" applyBorder="1" applyAlignment="1" applyProtection="1">
      <alignment horizontal="left" vertical="center" wrapText="1"/>
    </xf>
    <xf numFmtId="0" fontId="4" fillId="0" borderId="15" xfId="9" applyNumberFormat="1" applyFont="1" applyFill="1" applyBorder="1" applyAlignment="1" applyProtection="1">
      <alignment horizontal="left" vertical="center" wrapText="1"/>
    </xf>
    <xf numFmtId="0" fontId="4" fillId="0" borderId="24" xfId="9" applyNumberFormat="1" applyFont="1" applyFill="1" applyBorder="1" applyAlignment="1" applyProtection="1">
      <alignment horizontal="left" vertical="center" wrapText="1"/>
    </xf>
    <xf numFmtId="0" fontId="4" fillId="0" borderId="20" xfId="9" applyNumberFormat="1" applyFont="1" applyFill="1" applyBorder="1" applyAlignment="1" applyProtection="1">
      <alignment horizontal="left" vertical="center" wrapText="1"/>
    </xf>
    <xf numFmtId="0" fontId="4" fillId="0" borderId="8" xfId="9" applyFont="1" applyFill="1" applyBorder="1" applyAlignment="1" applyProtection="1">
      <alignment horizontal="left" vertical="center" wrapText="1"/>
    </xf>
    <xf numFmtId="0" fontId="26" fillId="0" borderId="8" xfId="9" applyFont="1" applyFill="1" applyBorder="1" applyAlignment="1" applyProtection="1">
      <alignment horizontal="left" vertical="center" wrapText="1"/>
    </xf>
    <xf numFmtId="49" fontId="4" fillId="0" borderId="15" xfId="9" applyNumberFormat="1" applyFont="1" applyFill="1" applyBorder="1" applyAlignment="1" applyProtection="1">
      <alignment horizontal="left" vertical="center" wrapText="1"/>
    </xf>
    <xf numFmtId="0" fontId="4" fillId="0" borderId="20" xfId="9" applyFont="1" applyFill="1" applyBorder="1" applyAlignment="1" applyProtection="1">
      <alignment wrapText="1"/>
    </xf>
    <xf numFmtId="0" fontId="4" fillId="0" borderId="24" xfId="9" applyFont="1" applyFill="1" applyBorder="1" applyAlignment="1" applyProtection="1">
      <alignment wrapText="1"/>
    </xf>
    <xf numFmtId="49" fontId="4" fillId="0" borderId="2" xfId="9" applyNumberFormat="1" applyFont="1" applyFill="1" applyBorder="1" applyAlignment="1" applyProtection="1">
      <alignment horizontal="left" vertical="center" wrapText="1"/>
    </xf>
    <xf numFmtId="0" fontId="4" fillId="0" borderId="4" xfId="9" applyFont="1" applyFill="1" applyBorder="1" applyAlignment="1" applyProtection="1">
      <alignment wrapText="1"/>
    </xf>
    <xf numFmtId="49" fontId="4" fillId="0" borderId="26" xfId="9" applyNumberFormat="1" applyFont="1" applyFill="1" applyBorder="1" applyAlignment="1" applyProtection="1">
      <alignment horizontal="left" vertical="center"/>
    </xf>
    <xf numFmtId="49" fontId="4" fillId="0" borderId="27" xfId="9" applyNumberFormat="1" applyFont="1" applyFill="1" applyBorder="1" applyAlignment="1" applyProtection="1">
      <alignment horizontal="left" vertical="center"/>
    </xf>
    <xf numFmtId="49" fontId="4" fillId="0" borderId="8" xfId="9" applyNumberFormat="1" applyFont="1" applyFill="1" applyBorder="1" applyAlignment="1" applyProtection="1">
      <alignment horizontal="left" vertical="center" wrapText="1"/>
    </xf>
    <xf numFmtId="49" fontId="4" fillId="0" borderId="3" xfId="9" applyNumberFormat="1" applyFont="1" applyFill="1" applyBorder="1" applyAlignment="1" applyProtection="1">
      <alignment horizontal="left" vertical="center" wrapText="1"/>
    </xf>
    <xf numFmtId="0" fontId="4" fillId="0" borderId="8" xfId="9" applyFont="1" applyFill="1" applyBorder="1" applyAlignment="1" applyProtection="1">
      <alignment wrapText="1"/>
    </xf>
    <xf numFmtId="49" fontId="4" fillId="0" borderId="25" xfId="9" applyNumberFormat="1" applyFont="1" applyFill="1" applyBorder="1" applyAlignment="1" applyProtection="1">
      <alignment horizontal="left" vertical="center" wrapText="1"/>
    </xf>
    <xf numFmtId="0" fontId="4" fillId="0" borderId="23" xfId="9" applyFont="1" applyFill="1" applyBorder="1" applyAlignment="1" applyProtection="1">
      <alignment wrapText="1"/>
    </xf>
    <xf numFmtId="49" fontId="4" fillId="0" borderId="19" xfId="9" applyNumberFormat="1" applyFont="1" applyFill="1" applyBorder="1" applyAlignment="1" applyProtection="1">
      <alignment horizontal="left" vertical="center" wrapText="1"/>
    </xf>
    <xf numFmtId="0" fontId="4" fillId="0" borderId="25" xfId="9" applyFont="1" applyFill="1" applyBorder="1" applyAlignment="1" applyProtection="1">
      <alignment wrapText="1"/>
    </xf>
    <xf numFmtId="0" fontId="4" fillId="0" borderId="3" xfId="9" applyFont="1" applyFill="1" applyBorder="1" applyAlignment="1" applyProtection="1">
      <alignment wrapText="1"/>
    </xf>
    <xf numFmtId="0" fontId="26" fillId="0" borderId="15" xfId="9" applyFont="1" applyFill="1" applyBorder="1" applyAlignment="1" applyProtection="1">
      <alignment horizontal="left" vertical="center" wrapText="1"/>
    </xf>
    <xf numFmtId="0" fontId="26" fillId="0" borderId="24" xfId="9" applyFont="1" applyFill="1" applyBorder="1" applyAlignment="1" applyProtection="1">
      <alignment horizontal="left" vertical="center" wrapText="1"/>
    </xf>
    <xf numFmtId="0" fontId="26" fillId="0" borderId="20" xfId="9" applyFont="1" applyFill="1" applyBorder="1" applyAlignment="1" applyProtection="1">
      <alignment horizontal="left" vertical="center" wrapText="1"/>
    </xf>
    <xf numFmtId="0" fontId="7" fillId="0" borderId="28" xfId="9" applyFont="1" applyFill="1" applyBorder="1" applyAlignment="1" applyProtection="1">
      <alignment vertical="center" wrapText="1"/>
    </xf>
    <xf numFmtId="0" fontId="7" fillId="0" borderId="4" xfId="9" applyFont="1" applyFill="1" applyBorder="1" applyAlignment="1" applyProtection="1">
      <alignment vertical="center" wrapText="1"/>
    </xf>
    <xf numFmtId="0" fontId="12" fillId="0" borderId="2" xfId="9" applyFont="1" applyFill="1" applyBorder="1" applyAlignment="1" applyProtection="1">
      <alignment vertical="center" wrapText="1"/>
    </xf>
    <xf numFmtId="0" fontId="12" fillId="0" borderId="32" xfId="9" applyFont="1" applyFill="1" applyBorder="1" applyAlignment="1" applyProtection="1">
      <alignment vertical="center" wrapText="1"/>
    </xf>
    <xf numFmtId="0" fontId="7" fillId="0" borderId="11" xfId="9" applyFont="1" applyFill="1" applyBorder="1" applyAlignment="1" applyProtection="1">
      <alignment horizontal="center" vertical="center" wrapText="1"/>
      <protection locked="0"/>
    </xf>
    <xf numFmtId="0" fontId="7" fillId="0" borderId="14" xfId="9" applyFont="1" applyFill="1" applyBorder="1" applyAlignment="1" applyProtection="1">
      <alignment vertical="center" wrapText="1"/>
      <protection locked="0"/>
    </xf>
    <xf numFmtId="0" fontId="7" fillId="0" borderId="11" xfId="9" applyFont="1" applyFill="1" applyBorder="1" applyAlignment="1" applyProtection="1">
      <alignment horizontal="left" vertical="center" wrapText="1"/>
      <protection locked="0"/>
    </xf>
    <xf numFmtId="0" fontId="7" fillId="0" borderId="14" xfId="9" applyFont="1" applyFill="1" applyBorder="1" applyAlignment="1" applyProtection="1">
      <alignment horizontal="left" vertical="center" wrapText="1"/>
      <protection locked="0"/>
    </xf>
    <xf numFmtId="49" fontId="28" fillId="0" borderId="29" xfId="13" applyNumberFormat="1" applyFont="1" applyFill="1" applyBorder="1" applyAlignment="1">
      <alignment vertical="center" wrapText="1"/>
    </xf>
    <xf numFmtId="49" fontId="28" fillId="0" borderId="33" xfId="13" applyNumberFormat="1" applyFont="1" applyFill="1" applyBorder="1" applyAlignment="1">
      <alignment vertical="center" wrapText="1"/>
    </xf>
    <xf numFmtId="0" fontId="12" fillId="0" borderId="31" xfId="9" applyFont="1" applyFill="1" applyBorder="1" applyAlignment="1" applyProtection="1">
      <alignment vertical="center" wrapText="1"/>
    </xf>
    <xf numFmtId="0" fontId="12" fillId="0" borderId="34" xfId="9" applyFont="1" applyFill="1" applyBorder="1" applyAlignment="1" applyProtection="1">
      <alignment vertical="center" wrapText="1"/>
    </xf>
    <xf numFmtId="49" fontId="28" fillId="0" borderId="30" xfId="13" applyNumberFormat="1" applyFont="1" applyFill="1" applyBorder="1" applyAlignment="1">
      <alignment vertical="center" wrapText="1"/>
    </xf>
    <xf numFmtId="49" fontId="28" fillId="0" borderId="35" xfId="13" applyNumberFormat="1" applyFont="1" applyFill="1" applyBorder="1" applyAlignment="1">
      <alignment vertical="center" wrapText="1"/>
    </xf>
    <xf numFmtId="0" fontId="12" fillId="0" borderId="36" xfId="9" applyFont="1" applyFill="1" applyBorder="1" applyAlignment="1" applyProtection="1">
      <alignment vertical="center" wrapText="1"/>
    </xf>
    <xf numFmtId="0" fontId="12" fillId="0" borderId="37" xfId="9" applyFont="1" applyFill="1" applyBorder="1" applyAlignment="1" applyProtection="1">
      <alignment vertical="center" wrapText="1"/>
    </xf>
    <xf numFmtId="49" fontId="28" fillId="0" borderId="28" xfId="13" applyNumberFormat="1" applyFont="1" applyFill="1" applyBorder="1" applyAlignment="1">
      <alignment vertical="center" wrapText="1"/>
    </xf>
    <xf numFmtId="49" fontId="28" fillId="0" borderId="4" xfId="13" applyNumberFormat="1" applyFont="1" applyFill="1" applyBorder="1" applyAlignment="1">
      <alignment vertical="center" wrapText="1"/>
    </xf>
    <xf numFmtId="49" fontId="28" fillId="0" borderId="11" xfId="13" applyNumberFormat="1" applyFont="1" applyFill="1" applyBorder="1" applyAlignment="1">
      <alignment vertical="center" wrapText="1"/>
    </xf>
    <xf numFmtId="49" fontId="28" fillId="0" borderId="38" xfId="13" applyNumberFormat="1" applyFont="1" applyFill="1" applyBorder="1" applyAlignment="1">
      <alignment vertical="center" wrapText="1"/>
    </xf>
    <xf numFmtId="0" fontId="12" fillId="0" borderId="39" xfId="9" applyFont="1" applyFill="1" applyBorder="1" applyAlignment="1" applyProtection="1">
      <alignment vertical="center" wrapText="1"/>
    </xf>
    <xf numFmtId="0" fontId="12" fillId="0" borderId="14" xfId="9" applyFont="1" applyFill="1" applyBorder="1" applyAlignment="1" applyProtection="1">
      <alignment vertical="center" wrapText="1"/>
    </xf>
    <xf numFmtId="0" fontId="7" fillId="0" borderId="30" xfId="9" applyFont="1" applyFill="1" applyBorder="1" applyAlignment="1" applyProtection="1">
      <alignment vertical="center" wrapText="1"/>
    </xf>
    <xf numFmtId="0" fontId="7" fillId="0" borderId="35" xfId="9" applyFont="1" applyFill="1" applyBorder="1" applyAlignment="1" applyProtection="1">
      <alignment vertical="center" wrapText="1"/>
    </xf>
    <xf numFmtId="0" fontId="7" fillId="0" borderId="11" xfId="9" applyFont="1" applyFill="1" applyBorder="1" applyAlignment="1" applyProtection="1">
      <alignment vertical="center" wrapText="1"/>
      <protection locked="0"/>
    </xf>
    <xf numFmtId="0" fontId="7" fillId="0" borderId="38" xfId="9" applyFont="1" applyFill="1" applyBorder="1" applyAlignment="1" applyProtection="1">
      <alignment vertical="center" wrapText="1"/>
      <protection locked="0"/>
    </xf>
    <xf numFmtId="49" fontId="28" fillId="0" borderId="31" xfId="13" applyNumberFormat="1" applyFont="1" applyFill="1" applyBorder="1" applyAlignment="1">
      <alignment vertical="center" wrapText="1"/>
    </xf>
    <xf numFmtId="0" fontId="5" fillId="0" borderId="5" xfId="9" applyFont="1" applyFill="1" applyBorder="1" applyAlignment="1" applyProtection="1">
      <alignment horizontal="center" vertical="center" wrapText="1"/>
    </xf>
    <xf numFmtId="49" fontId="5" fillId="0" borderId="15" xfId="9" applyNumberFormat="1" applyFont="1" applyFill="1" applyBorder="1" applyAlignment="1" applyProtection="1">
      <alignment horizontal="center" vertical="center" wrapText="1"/>
    </xf>
    <xf numFmtId="0" fontId="5" fillId="0" borderId="20" xfId="9" applyFont="1" applyFill="1" applyBorder="1" applyAlignment="1" applyProtection="1">
      <alignment horizontal="center" vertical="center" wrapText="1"/>
    </xf>
    <xf numFmtId="0" fontId="5" fillId="0" borderId="23" xfId="9" applyFont="1" applyFill="1" applyBorder="1" applyAlignment="1" applyProtection="1">
      <alignment horizontal="center" vertical="center" wrapText="1"/>
    </xf>
    <xf numFmtId="49" fontId="5" fillId="0" borderId="20" xfId="9" applyNumberFormat="1" applyFont="1" applyFill="1" applyBorder="1" applyAlignment="1" applyProtection="1">
      <alignment horizontal="center" vertical="center" wrapText="1"/>
    </xf>
    <xf numFmtId="0" fontId="3" fillId="0" borderId="0" xfId="9" applyFont="1" applyFill="1" applyBorder="1" applyAlignment="1" applyProtection="1">
      <alignment horizontal="center" vertical="center" wrapText="1"/>
    </xf>
    <xf numFmtId="0" fontId="23" fillId="0" borderId="0" xfId="9" applyFont="1" applyFill="1" applyBorder="1" applyAlignment="1" applyProtection="1">
      <alignment horizontal="right"/>
    </xf>
    <xf numFmtId="0" fontId="6" fillId="0" borderId="0" xfId="9" applyFont="1" applyFill="1" applyBorder="1" applyAlignment="1" applyProtection="1">
      <alignment horizontal="right"/>
    </xf>
    <xf numFmtId="0" fontId="4" fillId="0" borderId="2" xfId="9" applyFont="1" applyFill="1" applyBorder="1" applyAlignment="1" applyProtection="1">
      <alignment horizontal="center" vertical="center"/>
    </xf>
    <xf numFmtId="0" fontId="4" fillId="0" borderId="3" xfId="9" applyFont="1" applyFill="1" applyBorder="1" applyAlignment="1" applyProtection="1">
      <alignment horizontal="center" vertical="center"/>
    </xf>
    <xf numFmtId="0" fontId="4" fillId="0" borderId="4" xfId="9" applyFont="1" applyFill="1" applyBorder="1" applyAlignment="1" applyProtection="1">
      <alignment horizontal="center" vertical="center"/>
    </xf>
    <xf numFmtId="0" fontId="11" fillId="0" borderId="2" xfId="9" applyFont="1" applyFill="1" applyBorder="1" applyAlignment="1" applyProtection="1">
      <alignment horizontal="center" vertical="center"/>
    </xf>
    <xf numFmtId="0" fontId="11" fillId="0" borderId="3" xfId="9" applyFont="1" applyFill="1" applyBorder="1" applyAlignment="1" applyProtection="1">
      <alignment horizontal="center" vertical="center"/>
    </xf>
    <xf numFmtId="0" fontId="11" fillId="0" borderId="4" xfId="9" applyFont="1" applyFill="1" applyBorder="1" applyAlignment="1" applyProtection="1">
      <alignment horizontal="center" vertical="center"/>
    </xf>
    <xf numFmtId="49" fontId="5" fillId="0" borderId="1" xfId="9" applyNumberFormat="1" applyFont="1" applyFill="1" applyBorder="1" applyAlignment="1" applyProtection="1">
      <alignment horizontal="center" vertical="center" wrapText="1"/>
    </xf>
    <xf numFmtId="49" fontId="5" fillId="0" borderId="5" xfId="9" applyNumberFormat="1" applyFont="1" applyFill="1" applyBorder="1" applyAlignment="1" applyProtection="1">
      <alignment horizontal="center" vertical="center" wrapText="1"/>
    </xf>
    <xf numFmtId="0" fontId="4" fillId="0" borderId="2" xfId="9" applyFont="1" applyFill="1" applyBorder="1" applyAlignment="1" applyProtection="1">
      <alignment horizontal="center" vertical="center" wrapText="1"/>
    </xf>
    <xf numFmtId="0" fontId="4" fillId="0" borderId="3" xfId="9" applyFont="1" applyFill="1" applyBorder="1" applyAlignment="1" applyProtection="1">
      <alignment horizontal="center" vertical="center" wrapText="1"/>
    </xf>
    <xf numFmtId="0" fontId="4" fillId="0" borderId="4" xfId="9" applyFont="1" applyFill="1" applyBorder="1" applyAlignment="1" applyProtection="1">
      <alignment horizontal="center" vertical="center" wrapText="1"/>
    </xf>
    <xf numFmtId="0" fontId="19" fillId="0" borderId="0" xfId="9" applyFont="1" applyFill="1" applyAlignment="1" applyProtection="1">
      <alignment horizontal="center" vertical="center" wrapText="1"/>
    </xf>
    <xf numFmtId="0" fontId="4" fillId="0" borderId="0" xfId="9" applyFont="1" applyFill="1" applyAlignment="1" applyProtection="1">
      <alignment horizontal="left" vertical="center"/>
    </xf>
    <xf numFmtId="0" fontId="5" fillId="0" borderId="24" xfId="9" applyFont="1" applyFill="1" applyBorder="1" applyAlignment="1" applyProtection="1">
      <alignment horizontal="center" vertical="center" wrapText="1"/>
    </xf>
    <xf numFmtId="0" fontId="5" fillId="0" borderId="3" xfId="9" applyFont="1" applyFill="1" applyBorder="1" applyAlignment="1" applyProtection="1">
      <alignment horizontal="center" vertical="center" wrapText="1"/>
      <protection locked="0"/>
    </xf>
    <xf numFmtId="0" fontId="5" fillId="0" borderId="25" xfId="9" applyFont="1" applyFill="1" applyBorder="1" applyAlignment="1" applyProtection="1">
      <alignment horizontal="center" vertical="center" wrapText="1"/>
    </xf>
    <xf numFmtId="0" fontId="20" fillId="0" borderId="25" xfId="9" applyFont="1" applyFill="1" applyBorder="1" applyAlignment="1" applyProtection="1">
      <alignment horizontal="center" vertical="center" wrapText="1"/>
      <protection locked="0"/>
    </xf>
    <xf numFmtId="0" fontId="6" fillId="0" borderId="8" xfId="9" applyFont="1" applyFill="1" applyBorder="1" applyAlignment="1" applyProtection="1">
      <alignment horizontal="center" vertical="center" wrapText="1"/>
    </xf>
    <xf numFmtId="0" fontId="6" fillId="0" borderId="11" xfId="9" applyFont="1" applyFill="1" applyBorder="1" applyAlignment="1" applyProtection="1">
      <alignment horizontal="center" vertical="center" wrapText="1"/>
    </xf>
    <xf numFmtId="0" fontId="5" fillId="0" borderId="21" xfId="9" applyFont="1" applyFill="1" applyBorder="1" applyAlignment="1" applyProtection="1">
      <alignment horizontal="center" vertical="center" wrapText="1"/>
    </xf>
    <xf numFmtId="0" fontId="5" fillId="0" borderId="0" xfId="9" applyFont="1" applyFill="1" applyBorder="1" applyAlignment="1" applyProtection="1">
      <alignment horizontal="center" vertical="center" wrapText="1"/>
    </xf>
    <xf numFmtId="0" fontId="20" fillId="0" borderId="21" xfId="9" applyFont="1" applyFill="1" applyBorder="1" applyAlignment="1" applyProtection="1">
      <alignment horizontal="center" vertical="center" wrapText="1"/>
      <protection locked="0"/>
    </xf>
    <xf numFmtId="0" fontId="5" fillId="0" borderId="23" xfId="9" applyFont="1" applyFill="1" applyBorder="1" applyAlignment="1" applyProtection="1">
      <alignment horizontal="center" vertical="center" wrapText="1"/>
      <protection locked="0"/>
    </xf>
    <xf numFmtId="0" fontId="20" fillId="0" borderId="8" xfId="9" applyFont="1" applyFill="1" applyBorder="1" applyAlignment="1" applyProtection="1">
      <alignment horizontal="center" vertical="center" wrapText="1"/>
      <protection locked="0"/>
    </xf>
    <xf numFmtId="0" fontId="18" fillId="0" borderId="11" xfId="9" applyFont="1" applyFill="1" applyBorder="1" applyAlignment="1" applyProtection="1">
      <alignment horizontal="center" vertical="center"/>
      <protection locked="0"/>
    </xf>
    <xf numFmtId="0" fontId="18" fillId="0" borderId="12" xfId="9" applyFont="1" applyFill="1" applyBorder="1" applyAlignment="1" applyProtection="1">
      <alignment horizontal="center" vertical="center"/>
      <protection locked="0"/>
    </xf>
    <xf numFmtId="0" fontId="18" fillId="0" borderId="14" xfId="9" applyFont="1" applyFill="1" applyBorder="1" applyAlignment="1" applyProtection="1">
      <alignment horizontal="center" vertical="center"/>
      <protection locked="0"/>
    </xf>
    <xf numFmtId="0" fontId="6" fillId="0" borderId="8" xfId="9" applyFont="1" applyFill="1" applyBorder="1" applyAlignment="1" applyProtection="1">
      <alignment horizontal="center" vertical="center"/>
    </xf>
    <xf numFmtId="0" fontId="5" fillId="0" borderId="22" xfId="9" applyFont="1" applyFill="1" applyBorder="1" applyAlignment="1" applyProtection="1">
      <alignment horizontal="center" vertical="center" wrapText="1"/>
    </xf>
    <xf numFmtId="0" fontId="19" fillId="0" borderId="0" xfId="9" applyFont="1" applyFill="1" applyAlignment="1" applyProtection="1">
      <alignment horizontal="center" vertical="center"/>
    </xf>
    <xf numFmtId="0" fontId="20" fillId="0" borderId="16" xfId="0" applyFont="1" applyFill="1" applyBorder="1" applyAlignment="1" applyProtection="1">
      <alignment vertical="center" readingOrder="1"/>
      <protection locked="0"/>
    </xf>
    <xf numFmtId="0" fontId="20" fillId="0" borderId="17" xfId="0" applyFont="1" applyFill="1" applyBorder="1" applyAlignment="1" applyProtection="1">
      <alignment vertical="center" readingOrder="1"/>
      <protection locked="0"/>
    </xf>
    <xf numFmtId="0" fontId="20" fillId="0" borderId="18" xfId="0" applyFont="1" applyFill="1" applyBorder="1" applyAlignment="1" applyProtection="1">
      <alignment vertical="center" readingOrder="1"/>
      <protection locked="0"/>
    </xf>
    <xf numFmtId="0" fontId="13" fillId="0" borderId="0" xfId="14" applyNumberFormat="1" applyFont="1" applyFill="1" applyBorder="1" applyAlignment="1" applyProtection="1">
      <alignment horizontal="center" vertical="center"/>
    </xf>
    <xf numFmtId="0" fontId="14" fillId="0" borderId="9" xfId="14" applyNumberFormat="1" applyFont="1" applyFill="1" applyBorder="1" applyAlignment="1" applyProtection="1">
      <alignment horizontal="left" vertical="center"/>
    </xf>
    <xf numFmtId="0" fontId="16" fillId="0" borderId="11" xfId="4" applyFont="1" applyFill="1" applyBorder="1" applyAlignment="1">
      <alignment horizontal="center" vertical="center" wrapText="1"/>
    </xf>
    <xf numFmtId="0" fontId="16" fillId="0" borderId="12" xfId="4" applyFont="1" applyFill="1" applyBorder="1" applyAlignment="1">
      <alignment horizontal="center" vertical="center" wrapText="1"/>
    </xf>
    <xf numFmtId="0" fontId="16" fillId="0" borderId="14" xfId="4" applyFont="1" applyFill="1" applyBorder="1" applyAlignment="1">
      <alignment horizontal="center" vertical="center" wrapText="1"/>
    </xf>
    <xf numFmtId="0" fontId="17" fillId="0" borderId="8" xfId="4" applyFont="1" applyFill="1" applyBorder="1" applyAlignment="1">
      <alignment horizontal="center" vertical="center" wrapText="1"/>
    </xf>
    <xf numFmtId="0" fontId="16" fillId="0" borderId="10" xfId="4" applyFont="1" applyFill="1" applyBorder="1" applyAlignment="1">
      <alignment horizontal="center" vertical="center" wrapText="1"/>
    </xf>
    <xf numFmtId="0" fontId="16" fillId="0" borderId="13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</cellXfs>
  <cellStyles count="15">
    <cellStyle name="IntegralNumberStyle" xfId="6"/>
    <cellStyle name="MoneyStyle" xfId="8"/>
    <cellStyle name="Normal" xfId="9"/>
    <cellStyle name="TextStyle" xfId="10"/>
    <cellStyle name="常规" xfId="0" builtinId="0"/>
    <cellStyle name="常规 11" xfId="11"/>
    <cellStyle name="常规 2" xfId="12"/>
    <cellStyle name="常规 2 11" xfId="1"/>
    <cellStyle name="常规 2 2" xfId="5"/>
    <cellStyle name="常规 3" xfId="13"/>
    <cellStyle name="常规 3 2" xfId="3"/>
    <cellStyle name="常规 3 3" xfId="4"/>
    <cellStyle name="常规 4" xfId="7"/>
    <cellStyle name="常规 5" xfId="14"/>
    <cellStyle name="千位分隔" xfId="2" builtinId="3"/>
  </cellStyles>
  <dxfs count="0"/>
  <tableStyles count="0" defaultTableStyle="TableStyleMedium2" defaultPivotStyle="PivotStyleLight16"/>
  <colors>
    <mruColors>
      <color rgb="FFFFFF00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21"/>
  <sheetViews>
    <sheetView workbookViewId="0">
      <selection activeCell="O10" sqref="O10"/>
    </sheetView>
  </sheetViews>
  <sheetFormatPr defaultColWidth="9.140625" defaultRowHeight="20.100000000000001" customHeight="1"/>
  <cols>
    <col min="1" max="1" width="13.5703125" style="44" customWidth="1"/>
    <col min="2" max="2" width="9.140625" style="219"/>
    <col min="3" max="3" width="88.7109375" style="44" customWidth="1"/>
    <col min="4" max="16384" width="9.140625" style="44"/>
  </cols>
  <sheetData>
    <row r="1" spans="2:4" s="218" customFormat="1" ht="48" customHeight="1">
      <c r="B1" s="226"/>
      <c r="C1" s="226"/>
    </row>
    <row r="2" spans="2:4" ht="27" customHeight="1">
      <c r="B2" s="220" t="s">
        <v>0</v>
      </c>
      <c r="C2" s="220" t="s">
        <v>1</v>
      </c>
    </row>
    <row r="3" spans="2:4" ht="20.100000000000001" customHeight="1">
      <c r="B3" s="221">
        <v>1</v>
      </c>
      <c r="C3" s="222" t="s">
        <v>2</v>
      </c>
    </row>
    <row r="4" spans="2:4" ht="20.100000000000001" customHeight="1">
      <c r="B4" s="221">
        <v>2</v>
      </c>
      <c r="C4" s="222" t="s">
        <v>3</v>
      </c>
    </row>
    <row r="5" spans="2:4" ht="20.100000000000001" customHeight="1">
      <c r="B5" s="221">
        <v>3</v>
      </c>
      <c r="C5" s="222" t="s">
        <v>4</v>
      </c>
    </row>
    <row r="6" spans="2:4" ht="20.100000000000001" customHeight="1">
      <c r="B6" s="221">
        <v>4</v>
      </c>
      <c r="C6" s="222" t="s">
        <v>5</v>
      </c>
    </row>
    <row r="7" spans="2:4" ht="20.100000000000001" customHeight="1">
      <c r="B7" s="221">
        <v>5</v>
      </c>
      <c r="C7" s="223" t="s">
        <v>6</v>
      </c>
    </row>
    <row r="8" spans="2:4" ht="20.100000000000001" customHeight="1">
      <c r="B8" s="221">
        <v>6</v>
      </c>
      <c r="C8" s="223" t="s">
        <v>7</v>
      </c>
    </row>
    <row r="9" spans="2:4" ht="20.100000000000001" customHeight="1">
      <c r="B9" s="221">
        <v>7</v>
      </c>
      <c r="C9" s="223" t="s">
        <v>8</v>
      </c>
    </row>
    <row r="10" spans="2:4" ht="20.100000000000001" customHeight="1">
      <c r="B10" s="221">
        <v>8</v>
      </c>
      <c r="C10" s="223" t="s">
        <v>9</v>
      </c>
    </row>
    <row r="11" spans="2:4" ht="20.100000000000001" customHeight="1">
      <c r="B11" s="221">
        <v>9</v>
      </c>
      <c r="C11" s="224" t="s">
        <v>10</v>
      </c>
    </row>
    <row r="12" spans="2:4" ht="20.100000000000001" customHeight="1">
      <c r="B12" s="221">
        <v>10</v>
      </c>
      <c r="C12" s="224" t="s">
        <v>11</v>
      </c>
    </row>
    <row r="13" spans="2:4" ht="20.100000000000001" customHeight="1">
      <c r="B13" s="221">
        <v>11</v>
      </c>
      <c r="C13" s="222" t="s">
        <v>12</v>
      </c>
    </row>
    <row r="14" spans="2:4" ht="20.100000000000001" customHeight="1">
      <c r="B14" s="221">
        <v>12</v>
      </c>
      <c r="C14" s="222" t="s">
        <v>13</v>
      </c>
    </row>
    <row r="15" spans="2:4" ht="20.100000000000001" customHeight="1">
      <c r="B15" s="221">
        <v>13</v>
      </c>
      <c r="C15" s="222" t="s">
        <v>14</v>
      </c>
      <c r="D15" s="225"/>
    </row>
    <row r="16" spans="2:4" ht="20.100000000000001" customHeight="1">
      <c r="B16" s="221">
        <v>14</v>
      </c>
      <c r="C16" s="223" t="s">
        <v>15</v>
      </c>
    </row>
    <row r="17" spans="2:3" ht="20.100000000000001" customHeight="1">
      <c r="B17" s="221">
        <v>15</v>
      </c>
      <c r="C17" s="223" t="s">
        <v>16</v>
      </c>
    </row>
    <row r="18" spans="2:3" ht="20.100000000000001" customHeight="1">
      <c r="B18" s="221">
        <v>16</v>
      </c>
      <c r="C18" s="223" t="s">
        <v>17</v>
      </c>
    </row>
    <row r="19" spans="2:3" ht="20.100000000000001" customHeight="1">
      <c r="B19" s="221">
        <v>17</v>
      </c>
      <c r="C19" s="222" t="s">
        <v>18</v>
      </c>
    </row>
    <row r="20" spans="2:3" ht="20.100000000000001" customHeight="1">
      <c r="B20" s="221">
        <v>18</v>
      </c>
      <c r="C20" s="222" t="s">
        <v>19</v>
      </c>
    </row>
    <row r="21" spans="2:3" ht="20.100000000000001" customHeight="1">
      <c r="B21" s="221">
        <v>19</v>
      </c>
      <c r="C21" s="222" t="s">
        <v>20</v>
      </c>
    </row>
  </sheetData>
  <mergeCells count="1">
    <mergeCell ref="B1:C1"/>
  </mergeCells>
  <phoneticPr fontId="39" type="noConversion"/>
  <pageMargins left="0.75" right="0.75" top="1" bottom="1" header="0.5" footer="0.5"/>
  <pageSetup paperSize="9" scale="7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9"/>
  <sheetViews>
    <sheetView topLeftCell="A7" workbookViewId="0">
      <selection activeCell="C76" sqref="A76:XFD79"/>
    </sheetView>
  </sheetViews>
  <sheetFormatPr defaultColWidth="9.140625" defaultRowHeight="12"/>
  <cols>
    <col min="1" max="1" width="40.28515625" style="33" customWidth="1"/>
    <col min="2" max="2" width="35.7109375" style="33" customWidth="1"/>
    <col min="3" max="4" width="17.5703125" style="33" customWidth="1"/>
    <col min="5" max="5" width="41.85546875" style="33" customWidth="1"/>
    <col min="6" max="6" width="11.28515625" style="34" customWidth="1"/>
    <col min="7" max="7" width="32.42578125" style="33" customWidth="1"/>
    <col min="8" max="9" width="12.5703125" style="34" customWidth="1"/>
    <col min="10" max="10" width="68.85546875" style="33" customWidth="1"/>
    <col min="11" max="16384" width="9.140625" style="34"/>
  </cols>
  <sheetData>
    <row r="1" spans="1:10" ht="12" customHeight="1">
      <c r="A1" s="33" t="s">
        <v>318</v>
      </c>
      <c r="J1" s="41"/>
    </row>
    <row r="2" spans="1:10" ht="28.5" customHeight="1">
      <c r="A2" s="227" t="s">
        <v>10</v>
      </c>
      <c r="B2" s="236"/>
      <c r="C2" s="236"/>
      <c r="D2" s="236"/>
      <c r="E2" s="236"/>
      <c r="F2" s="237"/>
      <c r="G2" s="236"/>
      <c r="H2" s="237"/>
      <c r="I2" s="237"/>
      <c r="J2" s="236"/>
    </row>
    <row r="3" spans="1:10" ht="17.25" customHeight="1">
      <c r="A3" s="298" t="s">
        <v>22</v>
      </c>
      <c r="B3" s="299"/>
      <c r="C3" s="299"/>
      <c r="D3" s="299"/>
      <c r="E3" s="299"/>
      <c r="F3" s="300"/>
      <c r="G3" s="299"/>
      <c r="H3" s="300"/>
    </row>
    <row r="4" spans="1:10" ht="44.25" customHeight="1">
      <c r="A4" s="35" t="s">
        <v>199</v>
      </c>
      <c r="B4" s="35" t="s">
        <v>319</v>
      </c>
      <c r="C4" s="35" t="s">
        <v>320</v>
      </c>
      <c r="D4" s="35" t="s">
        <v>321</v>
      </c>
      <c r="E4" s="35" t="s">
        <v>322</v>
      </c>
      <c r="F4" s="36" t="s">
        <v>323</v>
      </c>
      <c r="G4" s="35" t="s">
        <v>324</v>
      </c>
      <c r="H4" s="36" t="s">
        <v>325</v>
      </c>
      <c r="I4" s="36" t="s">
        <v>326</v>
      </c>
      <c r="J4" s="35" t="s">
        <v>327</v>
      </c>
    </row>
    <row r="5" spans="1:10" ht="14.25" customHeight="1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</row>
    <row r="6" spans="1:10" s="133" customFormat="1" ht="18.75" customHeight="1">
      <c r="A6" s="301" t="s">
        <v>299</v>
      </c>
      <c r="B6" s="301" t="s">
        <v>328</v>
      </c>
      <c r="C6" s="134" t="s">
        <v>329</v>
      </c>
      <c r="D6" s="134" t="s">
        <v>330</v>
      </c>
      <c r="E6" s="134" t="s">
        <v>331</v>
      </c>
      <c r="F6" s="134" t="s">
        <v>332</v>
      </c>
      <c r="G6" s="134" t="s">
        <v>333</v>
      </c>
      <c r="H6" s="134" t="s">
        <v>334</v>
      </c>
      <c r="I6" s="134" t="s">
        <v>335</v>
      </c>
      <c r="J6" s="134" t="s">
        <v>336</v>
      </c>
    </row>
    <row r="7" spans="1:10" s="133" customFormat="1" ht="18.75" customHeight="1">
      <c r="A7" s="301" t="s">
        <v>299</v>
      </c>
      <c r="B7" s="301" t="s">
        <v>328</v>
      </c>
      <c r="C7" s="134" t="s">
        <v>329</v>
      </c>
      <c r="D7" s="134" t="s">
        <v>337</v>
      </c>
      <c r="E7" s="134" t="s">
        <v>338</v>
      </c>
      <c r="F7" s="134" t="s">
        <v>339</v>
      </c>
      <c r="G7" s="134" t="s">
        <v>340</v>
      </c>
      <c r="H7" s="134" t="s">
        <v>341</v>
      </c>
      <c r="I7" s="134" t="s">
        <v>335</v>
      </c>
      <c r="J7" s="134" t="s">
        <v>342</v>
      </c>
    </row>
    <row r="8" spans="1:10" s="133" customFormat="1" ht="18.75" customHeight="1">
      <c r="A8" s="301" t="s">
        <v>299</v>
      </c>
      <c r="B8" s="301" t="s">
        <v>328</v>
      </c>
      <c r="C8" s="134" t="s">
        <v>343</v>
      </c>
      <c r="D8" s="134" t="s">
        <v>344</v>
      </c>
      <c r="E8" s="134" t="s">
        <v>345</v>
      </c>
      <c r="F8" s="134" t="s">
        <v>339</v>
      </c>
      <c r="G8" s="134" t="s">
        <v>346</v>
      </c>
      <c r="H8" s="134" t="s">
        <v>347</v>
      </c>
      <c r="I8" s="134" t="s">
        <v>348</v>
      </c>
      <c r="J8" s="134" t="s">
        <v>349</v>
      </c>
    </row>
    <row r="9" spans="1:10" s="133" customFormat="1" ht="18.75" customHeight="1">
      <c r="A9" s="301" t="s">
        <v>299</v>
      </c>
      <c r="B9" s="301" t="s">
        <v>328</v>
      </c>
      <c r="C9" s="134" t="s">
        <v>343</v>
      </c>
      <c r="D9" s="134" t="s">
        <v>344</v>
      </c>
      <c r="E9" s="134" t="s">
        <v>350</v>
      </c>
      <c r="F9" s="134" t="s">
        <v>339</v>
      </c>
      <c r="G9" s="134" t="s">
        <v>346</v>
      </c>
      <c r="H9" s="134" t="s">
        <v>347</v>
      </c>
      <c r="I9" s="134" t="s">
        <v>348</v>
      </c>
      <c r="J9" s="134" t="s">
        <v>351</v>
      </c>
    </row>
    <row r="10" spans="1:10" s="133" customFormat="1" ht="18.75" customHeight="1">
      <c r="A10" s="301" t="s">
        <v>299</v>
      </c>
      <c r="B10" s="301" t="s">
        <v>328</v>
      </c>
      <c r="C10" s="134" t="s">
        <v>343</v>
      </c>
      <c r="D10" s="134" t="s">
        <v>344</v>
      </c>
      <c r="E10" s="134" t="s">
        <v>352</v>
      </c>
      <c r="F10" s="134" t="s">
        <v>339</v>
      </c>
      <c r="G10" s="134" t="s">
        <v>346</v>
      </c>
      <c r="H10" s="134" t="s">
        <v>347</v>
      </c>
      <c r="I10" s="134" t="s">
        <v>348</v>
      </c>
      <c r="J10" s="134" t="s">
        <v>353</v>
      </c>
    </row>
    <row r="11" spans="1:10" s="133" customFormat="1" ht="18.75" customHeight="1">
      <c r="A11" s="301" t="s">
        <v>299</v>
      </c>
      <c r="B11" s="301" t="s">
        <v>328</v>
      </c>
      <c r="C11" s="134" t="s">
        <v>354</v>
      </c>
      <c r="D11" s="134" t="s">
        <v>355</v>
      </c>
      <c r="E11" s="134" t="s">
        <v>356</v>
      </c>
      <c r="F11" s="134" t="s">
        <v>332</v>
      </c>
      <c r="G11" s="134" t="s">
        <v>357</v>
      </c>
      <c r="H11" s="134" t="s">
        <v>341</v>
      </c>
      <c r="I11" s="136" t="s">
        <v>335</v>
      </c>
      <c r="J11" s="134" t="s">
        <v>358</v>
      </c>
    </row>
    <row r="12" spans="1:10" s="133" customFormat="1" ht="18.75" customHeight="1">
      <c r="A12" s="301" t="s">
        <v>299</v>
      </c>
      <c r="B12" s="301" t="s">
        <v>328</v>
      </c>
      <c r="C12" s="134" t="s">
        <v>359</v>
      </c>
      <c r="D12" s="134" t="s">
        <v>360</v>
      </c>
      <c r="E12" s="134" t="s">
        <v>361</v>
      </c>
      <c r="F12" s="134" t="s">
        <v>362</v>
      </c>
      <c r="G12" s="134" t="s">
        <v>363</v>
      </c>
      <c r="H12" s="134" t="s">
        <v>364</v>
      </c>
      <c r="I12" s="134" t="s">
        <v>335</v>
      </c>
      <c r="J12" s="134" t="s">
        <v>365</v>
      </c>
    </row>
    <row r="13" spans="1:10" s="133" customFormat="1" ht="18.75" customHeight="1">
      <c r="A13" s="301" t="s">
        <v>283</v>
      </c>
      <c r="B13" s="301" t="s">
        <v>366</v>
      </c>
      <c r="C13" s="134" t="s">
        <v>329</v>
      </c>
      <c r="D13" s="134" t="s">
        <v>330</v>
      </c>
      <c r="E13" s="134" t="s">
        <v>367</v>
      </c>
      <c r="F13" s="134" t="s">
        <v>339</v>
      </c>
      <c r="G13" s="134" t="s">
        <v>368</v>
      </c>
      <c r="H13" s="134" t="s">
        <v>369</v>
      </c>
      <c r="I13" s="134" t="s">
        <v>335</v>
      </c>
      <c r="J13" s="134" t="s">
        <v>370</v>
      </c>
    </row>
    <row r="14" spans="1:10" s="133" customFormat="1" ht="18.75" customHeight="1">
      <c r="A14" s="301" t="s">
        <v>283</v>
      </c>
      <c r="B14" s="301" t="s">
        <v>366</v>
      </c>
      <c r="C14" s="134" t="s">
        <v>329</v>
      </c>
      <c r="D14" s="134" t="s">
        <v>330</v>
      </c>
      <c r="E14" s="134" t="s">
        <v>371</v>
      </c>
      <c r="F14" s="134" t="s">
        <v>339</v>
      </c>
      <c r="G14" s="134" t="s">
        <v>372</v>
      </c>
      <c r="H14" s="134" t="s">
        <v>373</v>
      </c>
      <c r="I14" s="134" t="s">
        <v>335</v>
      </c>
      <c r="J14" s="134" t="s">
        <v>374</v>
      </c>
    </row>
    <row r="15" spans="1:10" s="133" customFormat="1" ht="18.75" customHeight="1">
      <c r="A15" s="301" t="s">
        <v>283</v>
      </c>
      <c r="B15" s="301" t="s">
        <v>366</v>
      </c>
      <c r="C15" s="134" t="s">
        <v>329</v>
      </c>
      <c r="D15" s="134" t="s">
        <v>330</v>
      </c>
      <c r="E15" s="134" t="s">
        <v>375</v>
      </c>
      <c r="F15" s="134" t="s">
        <v>339</v>
      </c>
      <c r="G15" s="134" t="s">
        <v>376</v>
      </c>
      <c r="H15" s="134" t="s">
        <v>377</v>
      </c>
      <c r="I15" s="134" t="s">
        <v>335</v>
      </c>
      <c r="J15" s="134" t="s">
        <v>378</v>
      </c>
    </row>
    <row r="16" spans="1:10" s="133" customFormat="1" ht="18.75" customHeight="1">
      <c r="A16" s="301" t="s">
        <v>283</v>
      </c>
      <c r="B16" s="301" t="s">
        <v>366</v>
      </c>
      <c r="C16" s="134" t="s">
        <v>329</v>
      </c>
      <c r="D16" s="134" t="s">
        <v>330</v>
      </c>
      <c r="E16" s="134" t="s">
        <v>379</v>
      </c>
      <c r="F16" s="134" t="s">
        <v>332</v>
      </c>
      <c r="G16" s="134" t="s">
        <v>380</v>
      </c>
      <c r="H16" s="134" t="s">
        <v>381</v>
      </c>
      <c r="I16" s="134" t="s">
        <v>335</v>
      </c>
      <c r="J16" s="134" t="s">
        <v>382</v>
      </c>
    </row>
    <row r="17" spans="1:10" s="133" customFormat="1" ht="18.75" customHeight="1">
      <c r="A17" s="301" t="s">
        <v>283</v>
      </c>
      <c r="B17" s="301" t="s">
        <v>366</v>
      </c>
      <c r="C17" s="134" t="s">
        <v>329</v>
      </c>
      <c r="D17" s="134" t="s">
        <v>337</v>
      </c>
      <c r="E17" s="134" t="s">
        <v>383</v>
      </c>
      <c r="F17" s="134" t="s">
        <v>332</v>
      </c>
      <c r="G17" s="134" t="s">
        <v>384</v>
      </c>
      <c r="H17" s="134" t="s">
        <v>385</v>
      </c>
      <c r="I17" s="134" t="s">
        <v>335</v>
      </c>
      <c r="J17" s="134" t="s">
        <v>386</v>
      </c>
    </row>
    <row r="18" spans="1:10" s="133" customFormat="1" ht="18.75" customHeight="1">
      <c r="A18" s="301" t="s">
        <v>283</v>
      </c>
      <c r="B18" s="301" t="s">
        <v>366</v>
      </c>
      <c r="C18" s="134" t="s">
        <v>343</v>
      </c>
      <c r="D18" s="134" t="s">
        <v>344</v>
      </c>
      <c r="E18" s="134" t="s">
        <v>387</v>
      </c>
      <c r="F18" s="134" t="s">
        <v>339</v>
      </c>
      <c r="G18" s="134" t="s">
        <v>388</v>
      </c>
      <c r="H18" s="134" t="s">
        <v>389</v>
      </c>
      <c r="I18" s="134" t="s">
        <v>348</v>
      </c>
      <c r="J18" s="134" t="s">
        <v>390</v>
      </c>
    </row>
    <row r="19" spans="1:10" s="133" customFormat="1" ht="18.75" customHeight="1">
      <c r="A19" s="301" t="s">
        <v>283</v>
      </c>
      <c r="B19" s="301" t="s">
        <v>366</v>
      </c>
      <c r="C19" s="134" t="s">
        <v>343</v>
      </c>
      <c r="D19" s="134" t="s">
        <v>344</v>
      </c>
      <c r="E19" s="134" t="s">
        <v>391</v>
      </c>
      <c r="F19" s="134" t="s">
        <v>339</v>
      </c>
      <c r="G19" s="134" t="s">
        <v>392</v>
      </c>
      <c r="H19" s="134" t="s">
        <v>389</v>
      </c>
      <c r="I19" s="134" t="s">
        <v>335</v>
      </c>
      <c r="J19" s="134" t="s">
        <v>393</v>
      </c>
    </row>
    <row r="20" spans="1:10" s="133" customFormat="1" ht="18.75" customHeight="1">
      <c r="A20" s="301" t="s">
        <v>283</v>
      </c>
      <c r="B20" s="301" t="s">
        <v>366</v>
      </c>
      <c r="C20" s="134" t="s">
        <v>354</v>
      </c>
      <c r="D20" s="134" t="s">
        <v>355</v>
      </c>
      <c r="E20" s="134" t="s">
        <v>394</v>
      </c>
      <c r="F20" s="134" t="s">
        <v>332</v>
      </c>
      <c r="G20" s="134" t="s">
        <v>384</v>
      </c>
      <c r="H20" s="134" t="s">
        <v>341</v>
      </c>
      <c r="I20" s="136" t="s">
        <v>335</v>
      </c>
      <c r="J20" s="134" t="s">
        <v>395</v>
      </c>
    </row>
    <row r="21" spans="1:10" s="133" customFormat="1" ht="18.75" customHeight="1">
      <c r="A21" s="301" t="s">
        <v>283</v>
      </c>
      <c r="B21" s="301" t="s">
        <v>366</v>
      </c>
      <c r="C21" s="134" t="s">
        <v>359</v>
      </c>
      <c r="D21" s="134" t="s">
        <v>360</v>
      </c>
      <c r="E21" s="134" t="s">
        <v>396</v>
      </c>
      <c r="F21" s="134" t="s">
        <v>362</v>
      </c>
      <c r="G21" s="134" t="s">
        <v>397</v>
      </c>
      <c r="H21" s="134" t="s">
        <v>398</v>
      </c>
      <c r="I21" s="134" t="s">
        <v>335</v>
      </c>
      <c r="J21" s="134" t="s">
        <v>399</v>
      </c>
    </row>
    <row r="22" spans="1:10" s="133" customFormat="1" ht="18.75" customHeight="1">
      <c r="A22" s="301" t="s">
        <v>279</v>
      </c>
      <c r="B22" s="301" t="s">
        <v>400</v>
      </c>
      <c r="C22" s="134" t="s">
        <v>329</v>
      </c>
      <c r="D22" s="134" t="s">
        <v>330</v>
      </c>
      <c r="E22" s="134" t="s">
        <v>401</v>
      </c>
      <c r="F22" s="134" t="s">
        <v>332</v>
      </c>
      <c r="G22" s="134" t="s">
        <v>402</v>
      </c>
      <c r="H22" s="134" t="s">
        <v>403</v>
      </c>
      <c r="I22" s="134" t="s">
        <v>335</v>
      </c>
      <c r="J22" s="134" t="s">
        <v>404</v>
      </c>
    </row>
    <row r="23" spans="1:10" s="133" customFormat="1" ht="18.75" customHeight="1">
      <c r="A23" s="301" t="s">
        <v>279</v>
      </c>
      <c r="B23" s="301" t="s">
        <v>400</v>
      </c>
      <c r="C23" s="134" t="s">
        <v>329</v>
      </c>
      <c r="D23" s="134" t="s">
        <v>337</v>
      </c>
      <c r="E23" s="134" t="s">
        <v>405</v>
      </c>
      <c r="F23" s="134" t="s">
        <v>332</v>
      </c>
      <c r="G23" s="134" t="s">
        <v>357</v>
      </c>
      <c r="H23" s="134" t="s">
        <v>341</v>
      </c>
      <c r="I23" s="134" t="s">
        <v>335</v>
      </c>
      <c r="J23" s="134" t="s">
        <v>406</v>
      </c>
    </row>
    <row r="24" spans="1:10" s="133" customFormat="1" ht="18.75" customHeight="1">
      <c r="A24" s="301" t="s">
        <v>279</v>
      </c>
      <c r="B24" s="301" t="s">
        <v>400</v>
      </c>
      <c r="C24" s="134" t="s">
        <v>329</v>
      </c>
      <c r="D24" s="134" t="s">
        <v>337</v>
      </c>
      <c r="E24" s="134" t="s">
        <v>407</v>
      </c>
      <c r="F24" s="134" t="s">
        <v>332</v>
      </c>
      <c r="G24" s="134" t="s">
        <v>357</v>
      </c>
      <c r="H24" s="134" t="s">
        <v>341</v>
      </c>
      <c r="I24" s="134" t="s">
        <v>335</v>
      </c>
      <c r="J24" s="134" t="s">
        <v>408</v>
      </c>
    </row>
    <row r="25" spans="1:10" s="133" customFormat="1" ht="18.75" customHeight="1">
      <c r="A25" s="301" t="s">
        <v>279</v>
      </c>
      <c r="B25" s="301" t="s">
        <v>400</v>
      </c>
      <c r="C25" s="134" t="s">
        <v>329</v>
      </c>
      <c r="D25" s="134" t="s">
        <v>337</v>
      </c>
      <c r="E25" s="134" t="s">
        <v>409</v>
      </c>
      <c r="F25" s="134" t="s">
        <v>339</v>
      </c>
      <c r="G25" s="134" t="s">
        <v>340</v>
      </c>
      <c r="H25" s="134" t="s">
        <v>341</v>
      </c>
      <c r="I25" s="134" t="s">
        <v>335</v>
      </c>
      <c r="J25" s="134" t="s">
        <v>410</v>
      </c>
    </row>
    <row r="26" spans="1:10" s="133" customFormat="1" ht="18.75" customHeight="1">
      <c r="A26" s="301" t="s">
        <v>279</v>
      </c>
      <c r="B26" s="301" t="s">
        <v>400</v>
      </c>
      <c r="C26" s="134" t="s">
        <v>329</v>
      </c>
      <c r="D26" s="134" t="s">
        <v>337</v>
      </c>
      <c r="E26" s="134" t="s">
        <v>411</v>
      </c>
      <c r="F26" s="134" t="s">
        <v>332</v>
      </c>
      <c r="G26" s="134" t="s">
        <v>357</v>
      </c>
      <c r="H26" s="134" t="s">
        <v>341</v>
      </c>
      <c r="I26" s="134" t="s">
        <v>335</v>
      </c>
      <c r="J26" s="134" t="s">
        <v>412</v>
      </c>
    </row>
    <row r="27" spans="1:10" s="133" customFormat="1" ht="18.75" customHeight="1">
      <c r="A27" s="301" t="s">
        <v>279</v>
      </c>
      <c r="B27" s="301" t="s">
        <v>400</v>
      </c>
      <c r="C27" s="134" t="s">
        <v>343</v>
      </c>
      <c r="D27" s="134" t="s">
        <v>344</v>
      </c>
      <c r="E27" s="134" t="s">
        <v>413</v>
      </c>
      <c r="F27" s="134" t="s">
        <v>339</v>
      </c>
      <c r="G27" s="134" t="s">
        <v>346</v>
      </c>
      <c r="H27" s="134" t="s">
        <v>347</v>
      </c>
      <c r="I27" s="134" t="s">
        <v>348</v>
      </c>
      <c r="J27" s="134" t="s">
        <v>413</v>
      </c>
    </row>
    <row r="28" spans="1:10" s="133" customFormat="1" ht="18.75" customHeight="1">
      <c r="A28" s="301" t="s">
        <v>279</v>
      </c>
      <c r="B28" s="301" t="s">
        <v>400</v>
      </c>
      <c r="C28" s="134" t="s">
        <v>343</v>
      </c>
      <c r="D28" s="134" t="s">
        <v>414</v>
      </c>
      <c r="E28" s="134" t="s">
        <v>415</v>
      </c>
      <c r="F28" s="134" t="s">
        <v>339</v>
      </c>
      <c r="G28" s="134" t="s">
        <v>346</v>
      </c>
      <c r="H28" s="134" t="s">
        <v>347</v>
      </c>
      <c r="I28" s="134" t="s">
        <v>348</v>
      </c>
      <c r="J28" s="134" t="s">
        <v>416</v>
      </c>
    </row>
    <row r="29" spans="1:10" s="133" customFormat="1" ht="18.75" customHeight="1">
      <c r="A29" s="301" t="s">
        <v>279</v>
      </c>
      <c r="B29" s="301" t="s">
        <v>400</v>
      </c>
      <c r="C29" s="134" t="s">
        <v>354</v>
      </c>
      <c r="D29" s="134" t="s">
        <v>355</v>
      </c>
      <c r="E29" s="134" t="s">
        <v>417</v>
      </c>
      <c r="F29" s="134" t="s">
        <v>332</v>
      </c>
      <c r="G29" s="134" t="s">
        <v>357</v>
      </c>
      <c r="H29" s="134" t="s">
        <v>341</v>
      </c>
      <c r="I29" s="136" t="s">
        <v>335</v>
      </c>
      <c r="J29" s="134" t="s">
        <v>418</v>
      </c>
    </row>
    <row r="30" spans="1:10" s="133" customFormat="1" ht="18.75" customHeight="1">
      <c r="A30" s="301" t="s">
        <v>279</v>
      </c>
      <c r="B30" s="301" t="s">
        <v>400</v>
      </c>
      <c r="C30" s="134" t="s">
        <v>359</v>
      </c>
      <c r="D30" s="134" t="s">
        <v>360</v>
      </c>
      <c r="E30" s="134" t="s">
        <v>419</v>
      </c>
      <c r="F30" s="134" t="s">
        <v>362</v>
      </c>
      <c r="G30" s="134" t="s">
        <v>420</v>
      </c>
      <c r="H30" s="134" t="s">
        <v>421</v>
      </c>
      <c r="I30" s="134" t="s">
        <v>348</v>
      </c>
      <c r="J30" s="134" t="s">
        <v>422</v>
      </c>
    </row>
    <row r="31" spans="1:10" s="133" customFormat="1" ht="18.75" customHeight="1">
      <c r="A31" s="301" t="s">
        <v>293</v>
      </c>
      <c r="B31" s="301" t="s">
        <v>423</v>
      </c>
      <c r="C31" s="134" t="s">
        <v>329</v>
      </c>
      <c r="D31" s="134" t="s">
        <v>330</v>
      </c>
      <c r="E31" s="134" t="s">
        <v>424</v>
      </c>
      <c r="F31" s="134" t="s">
        <v>332</v>
      </c>
      <c r="G31" s="134" t="s">
        <v>425</v>
      </c>
      <c r="H31" s="134" t="s">
        <v>403</v>
      </c>
      <c r="I31" s="134" t="s">
        <v>335</v>
      </c>
      <c r="J31" s="134" t="s">
        <v>426</v>
      </c>
    </row>
    <row r="32" spans="1:10" s="133" customFormat="1" ht="18.75" customHeight="1">
      <c r="A32" s="301" t="s">
        <v>293</v>
      </c>
      <c r="B32" s="301" t="s">
        <v>423</v>
      </c>
      <c r="C32" s="134" t="s">
        <v>329</v>
      </c>
      <c r="D32" s="134" t="s">
        <v>337</v>
      </c>
      <c r="E32" s="134" t="s">
        <v>427</v>
      </c>
      <c r="F32" s="134" t="s">
        <v>332</v>
      </c>
      <c r="G32" s="134" t="s">
        <v>428</v>
      </c>
      <c r="H32" s="134" t="s">
        <v>341</v>
      </c>
      <c r="I32" s="134" t="s">
        <v>335</v>
      </c>
      <c r="J32" s="134" t="s">
        <v>429</v>
      </c>
    </row>
    <row r="33" spans="1:10" s="133" customFormat="1" ht="18.75" customHeight="1">
      <c r="A33" s="301" t="s">
        <v>293</v>
      </c>
      <c r="B33" s="301" t="s">
        <v>423</v>
      </c>
      <c r="C33" s="134" t="s">
        <v>343</v>
      </c>
      <c r="D33" s="134" t="s">
        <v>344</v>
      </c>
      <c r="E33" s="134" t="s">
        <v>430</v>
      </c>
      <c r="F33" s="134" t="s">
        <v>339</v>
      </c>
      <c r="G33" s="134" t="s">
        <v>346</v>
      </c>
      <c r="H33" s="134" t="s">
        <v>347</v>
      </c>
      <c r="I33" s="134" t="s">
        <v>348</v>
      </c>
      <c r="J33" s="134" t="s">
        <v>431</v>
      </c>
    </row>
    <row r="34" spans="1:10" s="133" customFormat="1" ht="18.75" customHeight="1">
      <c r="A34" s="301" t="s">
        <v>293</v>
      </c>
      <c r="B34" s="301" t="s">
        <v>423</v>
      </c>
      <c r="C34" s="134" t="s">
        <v>354</v>
      </c>
      <c r="D34" s="134" t="s">
        <v>355</v>
      </c>
      <c r="E34" s="134" t="s">
        <v>432</v>
      </c>
      <c r="F34" s="134" t="s">
        <v>332</v>
      </c>
      <c r="G34" s="134" t="s">
        <v>357</v>
      </c>
      <c r="H34" s="134" t="s">
        <v>341</v>
      </c>
      <c r="I34" s="136" t="s">
        <v>335</v>
      </c>
      <c r="J34" s="134" t="s">
        <v>433</v>
      </c>
    </row>
    <row r="35" spans="1:10" s="133" customFormat="1" ht="18.75" customHeight="1">
      <c r="A35" s="301" t="s">
        <v>293</v>
      </c>
      <c r="B35" s="301" t="s">
        <v>423</v>
      </c>
      <c r="C35" s="134" t="s">
        <v>359</v>
      </c>
      <c r="D35" s="134" t="s">
        <v>360</v>
      </c>
      <c r="E35" s="134" t="s">
        <v>434</v>
      </c>
      <c r="F35" s="134" t="s">
        <v>362</v>
      </c>
      <c r="G35" s="134" t="s">
        <v>435</v>
      </c>
      <c r="H35" s="134" t="s">
        <v>421</v>
      </c>
      <c r="I35" s="134" t="s">
        <v>335</v>
      </c>
      <c r="J35" s="134" t="s">
        <v>436</v>
      </c>
    </row>
    <row r="36" spans="1:10" s="133" customFormat="1" ht="18.75" customHeight="1">
      <c r="A36" s="301" t="s">
        <v>297</v>
      </c>
      <c r="B36" s="301" t="s">
        <v>437</v>
      </c>
      <c r="C36" s="134" t="s">
        <v>329</v>
      </c>
      <c r="D36" s="134" t="s">
        <v>330</v>
      </c>
      <c r="E36" s="134" t="s">
        <v>438</v>
      </c>
      <c r="F36" s="134" t="s">
        <v>332</v>
      </c>
      <c r="G36" s="134" t="s">
        <v>439</v>
      </c>
      <c r="H36" s="134" t="s">
        <v>440</v>
      </c>
      <c r="I36" s="134" t="s">
        <v>335</v>
      </c>
      <c r="J36" s="134" t="s">
        <v>441</v>
      </c>
    </row>
    <row r="37" spans="1:10" s="133" customFormat="1" ht="18.75" customHeight="1">
      <c r="A37" s="301" t="s">
        <v>297</v>
      </c>
      <c r="B37" s="301" t="s">
        <v>437</v>
      </c>
      <c r="C37" s="134" t="s">
        <v>329</v>
      </c>
      <c r="D37" s="134" t="s">
        <v>337</v>
      </c>
      <c r="E37" s="134" t="s">
        <v>442</v>
      </c>
      <c r="F37" s="134" t="s">
        <v>339</v>
      </c>
      <c r="G37" s="134" t="s">
        <v>340</v>
      </c>
      <c r="H37" s="134" t="s">
        <v>341</v>
      </c>
      <c r="I37" s="134" t="s">
        <v>335</v>
      </c>
      <c r="J37" s="134" t="s">
        <v>443</v>
      </c>
    </row>
    <row r="38" spans="1:10" s="133" customFormat="1" ht="18.75" customHeight="1">
      <c r="A38" s="301" t="s">
        <v>297</v>
      </c>
      <c r="B38" s="301" t="s">
        <v>437</v>
      </c>
      <c r="C38" s="134" t="s">
        <v>329</v>
      </c>
      <c r="D38" s="134" t="s">
        <v>337</v>
      </c>
      <c r="E38" s="134" t="s">
        <v>444</v>
      </c>
      <c r="F38" s="134" t="s">
        <v>332</v>
      </c>
      <c r="G38" s="134" t="s">
        <v>357</v>
      </c>
      <c r="H38" s="134" t="s">
        <v>341</v>
      </c>
      <c r="I38" s="134" t="s">
        <v>335</v>
      </c>
      <c r="J38" s="134" t="s">
        <v>445</v>
      </c>
    </row>
    <row r="39" spans="1:10" s="133" customFormat="1" ht="18.75" customHeight="1">
      <c r="A39" s="301" t="s">
        <v>297</v>
      </c>
      <c r="B39" s="301" t="s">
        <v>437</v>
      </c>
      <c r="C39" s="134" t="s">
        <v>343</v>
      </c>
      <c r="D39" s="134" t="s">
        <v>344</v>
      </c>
      <c r="E39" s="134" t="s">
        <v>345</v>
      </c>
      <c r="F39" s="134" t="s">
        <v>339</v>
      </c>
      <c r="G39" s="134" t="s">
        <v>346</v>
      </c>
      <c r="H39" s="134" t="s">
        <v>347</v>
      </c>
      <c r="I39" s="134" t="s">
        <v>348</v>
      </c>
      <c r="J39" s="134" t="s">
        <v>446</v>
      </c>
    </row>
    <row r="40" spans="1:10" s="133" customFormat="1" ht="18.75" customHeight="1">
      <c r="A40" s="301" t="s">
        <v>297</v>
      </c>
      <c r="B40" s="301" t="s">
        <v>437</v>
      </c>
      <c r="C40" s="134" t="s">
        <v>343</v>
      </c>
      <c r="D40" s="134" t="s">
        <v>344</v>
      </c>
      <c r="E40" s="134" t="s">
        <v>352</v>
      </c>
      <c r="F40" s="134" t="s">
        <v>339</v>
      </c>
      <c r="G40" s="134" t="s">
        <v>346</v>
      </c>
      <c r="H40" s="134" t="s">
        <v>347</v>
      </c>
      <c r="I40" s="134" t="s">
        <v>348</v>
      </c>
      <c r="J40" s="134" t="s">
        <v>447</v>
      </c>
    </row>
    <row r="41" spans="1:10" s="133" customFormat="1" ht="18.75" customHeight="1">
      <c r="A41" s="301" t="s">
        <v>297</v>
      </c>
      <c r="B41" s="301" t="s">
        <v>437</v>
      </c>
      <c r="C41" s="134" t="s">
        <v>343</v>
      </c>
      <c r="D41" s="134" t="s">
        <v>344</v>
      </c>
      <c r="E41" s="134" t="s">
        <v>448</v>
      </c>
      <c r="F41" s="134" t="s">
        <v>339</v>
      </c>
      <c r="G41" s="134" t="s">
        <v>346</v>
      </c>
      <c r="H41" s="134" t="s">
        <v>347</v>
      </c>
      <c r="I41" s="134" t="s">
        <v>348</v>
      </c>
      <c r="J41" s="134" t="s">
        <v>449</v>
      </c>
    </row>
    <row r="42" spans="1:10" s="133" customFormat="1" ht="18.75" customHeight="1">
      <c r="A42" s="301" t="s">
        <v>297</v>
      </c>
      <c r="B42" s="301" t="s">
        <v>437</v>
      </c>
      <c r="C42" s="134" t="s">
        <v>354</v>
      </c>
      <c r="D42" s="134" t="s">
        <v>355</v>
      </c>
      <c r="E42" s="134" t="s">
        <v>355</v>
      </c>
      <c r="F42" s="134" t="s">
        <v>332</v>
      </c>
      <c r="G42" s="134" t="s">
        <v>357</v>
      </c>
      <c r="H42" s="134" t="s">
        <v>341</v>
      </c>
      <c r="I42" s="136" t="s">
        <v>335</v>
      </c>
      <c r="J42" s="134" t="s">
        <v>450</v>
      </c>
    </row>
    <row r="43" spans="1:10" s="133" customFormat="1" ht="18.75" customHeight="1">
      <c r="A43" s="301" t="s">
        <v>297</v>
      </c>
      <c r="B43" s="301" t="s">
        <v>437</v>
      </c>
      <c r="C43" s="134" t="s">
        <v>359</v>
      </c>
      <c r="D43" s="134" t="s">
        <v>360</v>
      </c>
      <c r="E43" s="134" t="s">
        <v>451</v>
      </c>
      <c r="F43" s="134" t="s">
        <v>362</v>
      </c>
      <c r="G43" s="134" t="s">
        <v>452</v>
      </c>
      <c r="H43" s="134" t="s">
        <v>453</v>
      </c>
      <c r="I43" s="134" t="s">
        <v>335</v>
      </c>
      <c r="J43" s="134" t="s">
        <v>454</v>
      </c>
    </row>
    <row r="44" spans="1:10" s="133" customFormat="1" ht="18.75" customHeight="1">
      <c r="A44" s="301" t="s">
        <v>302</v>
      </c>
      <c r="B44" s="301" t="s">
        <v>455</v>
      </c>
      <c r="C44" s="134" t="s">
        <v>329</v>
      </c>
      <c r="D44" s="134" t="s">
        <v>330</v>
      </c>
      <c r="E44" s="134" t="s">
        <v>456</v>
      </c>
      <c r="F44" s="134" t="s">
        <v>332</v>
      </c>
      <c r="G44" s="134" t="s">
        <v>457</v>
      </c>
      <c r="H44" s="134" t="s">
        <v>458</v>
      </c>
      <c r="I44" s="134" t="s">
        <v>335</v>
      </c>
      <c r="J44" s="134" t="s">
        <v>459</v>
      </c>
    </row>
    <row r="45" spans="1:10" s="133" customFormat="1" ht="18.75" customHeight="1">
      <c r="A45" s="301" t="s">
        <v>302</v>
      </c>
      <c r="B45" s="301" t="s">
        <v>455</v>
      </c>
      <c r="C45" s="134" t="s">
        <v>343</v>
      </c>
      <c r="D45" s="134" t="s">
        <v>460</v>
      </c>
      <c r="E45" s="134" t="s">
        <v>461</v>
      </c>
      <c r="F45" s="134" t="s">
        <v>332</v>
      </c>
      <c r="G45" s="134" t="s">
        <v>462</v>
      </c>
      <c r="H45" s="134" t="s">
        <v>398</v>
      </c>
      <c r="I45" s="134" t="s">
        <v>335</v>
      </c>
      <c r="J45" s="134" t="s">
        <v>463</v>
      </c>
    </row>
    <row r="46" spans="1:10" s="133" customFormat="1" ht="18.75" customHeight="1">
      <c r="A46" s="301" t="s">
        <v>302</v>
      </c>
      <c r="B46" s="301" t="s">
        <v>455</v>
      </c>
      <c r="C46" s="134" t="s">
        <v>343</v>
      </c>
      <c r="D46" s="134" t="s">
        <v>344</v>
      </c>
      <c r="E46" s="134" t="s">
        <v>464</v>
      </c>
      <c r="F46" s="134" t="s">
        <v>339</v>
      </c>
      <c r="G46" s="134" t="s">
        <v>346</v>
      </c>
      <c r="H46" s="134" t="s">
        <v>347</v>
      </c>
      <c r="I46" s="134" t="s">
        <v>348</v>
      </c>
      <c r="J46" s="134" t="s">
        <v>465</v>
      </c>
    </row>
    <row r="47" spans="1:10" s="133" customFormat="1" ht="18.75" customHeight="1">
      <c r="A47" s="302" t="s">
        <v>302</v>
      </c>
      <c r="B47" s="302" t="s">
        <v>455</v>
      </c>
      <c r="C47" s="135" t="s">
        <v>354</v>
      </c>
      <c r="D47" s="135" t="s">
        <v>355</v>
      </c>
      <c r="E47" s="135" t="s">
        <v>466</v>
      </c>
      <c r="F47" s="135" t="s">
        <v>332</v>
      </c>
      <c r="G47" s="135" t="s">
        <v>357</v>
      </c>
      <c r="H47" s="135" t="s">
        <v>341</v>
      </c>
      <c r="I47" s="135" t="s">
        <v>335</v>
      </c>
      <c r="J47" s="135" t="s">
        <v>467</v>
      </c>
    </row>
    <row r="48" spans="1:10" s="133" customFormat="1" ht="18.75" customHeight="1">
      <c r="A48" s="303" t="s">
        <v>313</v>
      </c>
      <c r="B48" s="310" t="s">
        <v>468</v>
      </c>
      <c r="C48" s="136" t="s">
        <v>329</v>
      </c>
      <c r="D48" s="136" t="s">
        <v>337</v>
      </c>
      <c r="E48" s="136" t="s">
        <v>469</v>
      </c>
      <c r="F48" s="136" t="s">
        <v>332</v>
      </c>
      <c r="G48" s="136" t="s">
        <v>357</v>
      </c>
      <c r="H48" s="136" t="s">
        <v>341</v>
      </c>
      <c r="I48" s="136" t="s">
        <v>335</v>
      </c>
      <c r="J48" s="136" t="s">
        <v>470</v>
      </c>
    </row>
    <row r="49" spans="1:10" s="133" customFormat="1" ht="18.75" customHeight="1">
      <c r="A49" s="303"/>
      <c r="B49" s="311"/>
      <c r="C49" s="136" t="s">
        <v>329</v>
      </c>
      <c r="D49" s="136" t="s">
        <v>337</v>
      </c>
      <c r="E49" s="136" t="s">
        <v>471</v>
      </c>
      <c r="F49" s="136" t="s">
        <v>332</v>
      </c>
      <c r="G49" s="136">
        <v>80</v>
      </c>
      <c r="H49" s="136" t="s">
        <v>341</v>
      </c>
      <c r="I49" s="136" t="s">
        <v>335</v>
      </c>
      <c r="J49" s="136" t="s">
        <v>472</v>
      </c>
    </row>
    <row r="50" spans="1:10" s="133" customFormat="1" ht="18.75" customHeight="1">
      <c r="A50" s="303"/>
      <c r="B50" s="311"/>
      <c r="C50" s="136" t="s">
        <v>329</v>
      </c>
      <c r="D50" s="136" t="s">
        <v>337</v>
      </c>
      <c r="E50" s="136" t="s">
        <v>473</v>
      </c>
      <c r="F50" s="136" t="s">
        <v>332</v>
      </c>
      <c r="G50" s="136" t="s">
        <v>474</v>
      </c>
      <c r="H50" s="136" t="s">
        <v>341</v>
      </c>
      <c r="I50" s="136" t="s">
        <v>335</v>
      </c>
      <c r="J50" s="136" t="s">
        <v>475</v>
      </c>
    </row>
    <row r="51" spans="1:10" s="133" customFormat="1" ht="18.75" customHeight="1">
      <c r="A51" s="303"/>
      <c r="B51" s="311"/>
      <c r="C51" s="136" t="s">
        <v>329</v>
      </c>
      <c r="D51" s="136" t="s">
        <v>337</v>
      </c>
      <c r="E51" s="136" t="s">
        <v>476</v>
      </c>
      <c r="F51" s="136" t="s">
        <v>332</v>
      </c>
      <c r="G51" s="136" t="s">
        <v>477</v>
      </c>
      <c r="H51" s="136" t="s">
        <v>341</v>
      </c>
      <c r="I51" s="136" t="s">
        <v>335</v>
      </c>
      <c r="J51" s="136" t="s">
        <v>478</v>
      </c>
    </row>
    <row r="52" spans="1:10" s="133" customFormat="1" ht="18.75" customHeight="1">
      <c r="A52" s="303"/>
      <c r="B52" s="311"/>
      <c r="C52" s="136" t="s">
        <v>329</v>
      </c>
      <c r="D52" s="136" t="s">
        <v>337</v>
      </c>
      <c r="E52" s="136" t="s">
        <v>479</v>
      </c>
      <c r="F52" s="136" t="s">
        <v>332</v>
      </c>
      <c r="G52" s="136" t="s">
        <v>428</v>
      </c>
      <c r="H52" s="136" t="s">
        <v>341</v>
      </c>
      <c r="I52" s="136" t="s">
        <v>335</v>
      </c>
      <c r="J52" s="136" t="s">
        <v>480</v>
      </c>
    </row>
    <row r="53" spans="1:10" s="133" customFormat="1" ht="18.75" customHeight="1">
      <c r="A53" s="303"/>
      <c r="B53" s="311"/>
      <c r="C53" s="136" t="s">
        <v>329</v>
      </c>
      <c r="D53" s="136" t="s">
        <v>337</v>
      </c>
      <c r="E53" s="136" t="s">
        <v>481</v>
      </c>
      <c r="F53" s="136" t="s">
        <v>482</v>
      </c>
      <c r="G53" s="136">
        <v>4.5</v>
      </c>
      <c r="H53" s="136" t="s">
        <v>483</v>
      </c>
      <c r="I53" s="136" t="s">
        <v>335</v>
      </c>
      <c r="J53" s="136" t="s">
        <v>484</v>
      </c>
    </row>
    <row r="54" spans="1:10" s="133" customFormat="1" ht="18.75" customHeight="1">
      <c r="A54" s="303"/>
      <c r="B54" s="311"/>
      <c r="C54" s="136" t="s">
        <v>329</v>
      </c>
      <c r="D54" s="136" t="s">
        <v>337</v>
      </c>
      <c r="E54" s="136" t="s">
        <v>485</v>
      </c>
      <c r="F54" s="136" t="s">
        <v>332</v>
      </c>
      <c r="G54" s="136" t="s">
        <v>357</v>
      </c>
      <c r="H54" s="136" t="s">
        <v>341</v>
      </c>
      <c r="I54" s="136" t="s">
        <v>335</v>
      </c>
      <c r="J54" s="136" t="s">
        <v>486</v>
      </c>
    </row>
    <row r="55" spans="1:10" s="133" customFormat="1" ht="18.75" customHeight="1">
      <c r="A55" s="303"/>
      <c r="B55" s="311"/>
      <c r="C55" s="136" t="s">
        <v>329</v>
      </c>
      <c r="D55" s="136" t="s">
        <v>337</v>
      </c>
      <c r="E55" s="136" t="s">
        <v>487</v>
      </c>
      <c r="F55" s="136" t="s">
        <v>332</v>
      </c>
      <c r="G55" s="136" t="s">
        <v>384</v>
      </c>
      <c r="H55" s="136" t="s">
        <v>341</v>
      </c>
      <c r="I55" s="136" t="s">
        <v>335</v>
      </c>
      <c r="J55" s="136" t="s">
        <v>488</v>
      </c>
    </row>
    <row r="56" spans="1:10" s="133" customFormat="1" ht="18.75" customHeight="1">
      <c r="A56" s="303"/>
      <c r="B56" s="311"/>
      <c r="C56" s="136" t="s">
        <v>329</v>
      </c>
      <c r="D56" s="136" t="s">
        <v>337</v>
      </c>
      <c r="E56" s="136" t="s">
        <v>489</v>
      </c>
      <c r="F56" s="136" t="s">
        <v>339</v>
      </c>
      <c r="G56" s="136" t="s">
        <v>340</v>
      </c>
      <c r="H56" s="136" t="s">
        <v>341</v>
      </c>
      <c r="I56" s="136" t="s">
        <v>335</v>
      </c>
      <c r="J56" s="136" t="s">
        <v>490</v>
      </c>
    </row>
    <row r="57" spans="1:10" s="133" customFormat="1" ht="18.75" customHeight="1">
      <c r="A57" s="303"/>
      <c r="B57" s="311"/>
      <c r="C57" s="136" t="s">
        <v>329</v>
      </c>
      <c r="D57" s="136" t="s">
        <v>337</v>
      </c>
      <c r="E57" s="136" t="s">
        <v>491</v>
      </c>
      <c r="F57" s="136" t="s">
        <v>362</v>
      </c>
      <c r="G57" s="136" t="s">
        <v>492</v>
      </c>
      <c r="H57" s="136" t="s">
        <v>347</v>
      </c>
      <c r="I57" s="136" t="s">
        <v>335</v>
      </c>
      <c r="J57" s="136" t="s">
        <v>493</v>
      </c>
    </row>
    <row r="58" spans="1:10" s="133" customFormat="1" ht="18.75" customHeight="1">
      <c r="A58" s="303"/>
      <c r="B58" s="311"/>
      <c r="C58" s="136" t="s">
        <v>329</v>
      </c>
      <c r="D58" s="136" t="s">
        <v>337</v>
      </c>
      <c r="E58" s="136" t="s">
        <v>494</v>
      </c>
      <c r="F58" s="136" t="s">
        <v>362</v>
      </c>
      <c r="G58" s="136" t="s">
        <v>495</v>
      </c>
      <c r="H58" s="136" t="s">
        <v>483</v>
      </c>
      <c r="I58" s="136" t="s">
        <v>335</v>
      </c>
      <c r="J58" s="136" t="s">
        <v>496</v>
      </c>
    </row>
    <row r="59" spans="1:10" s="133" customFormat="1" ht="18.75" customHeight="1">
      <c r="A59" s="303"/>
      <c r="B59" s="311"/>
      <c r="C59" s="136" t="s">
        <v>329</v>
      </c>
      <c r="D59" s="136" t="s">
        <v>337</v>
      </c>
      <c r="E59" s="136" t="s">
        <v>497</v>
      </c>
      <c r="F59" s="136" t="s">
        <v>332</v>
      </c>
      <c r="G59" s="136">
        <v>60</v>
      </c>
      <c r="H59" s="136" t="s">
        <v>341</v>
      </c>
      <c r="I59" s="136" t="s">
        <v>335</v>
      </c>
      <c r="J59" s="136" t="s">
        <v>498</v>
      </c>
    </row>
    <row r="60" spans="1:10" s="133" customFormat="1" ht="18.75" customHeight="1">
      <c r="A60" s="303"/>
      <c r="B60" s="311"/>
      <c r="C60" s="136" t="s">
        <v>329</v>
      </c>
      <c r="D60" s="136" t="s">
        <v>337</v>
      </c>
      <c r="E60" s="136" t="s">
        <v>499</v>
      </c>
      <c r="F60" s="136" t="s">
        <v>332</v>
      </c>
      <c r="G60" s="136">
        <v>50</v>
      </c>
      <c r="H60" s="136" t="s">
        <v>341</v>
      </c>
      <c r="I60" s="136" t="s">
        <v>335</v>
      </c>
      <c r="J60" s="136" t="s">
        <v>500</v>
      </c>
    </row>
    <row r="61" spans="1:10" s="133" customFormat="1" ht="18.75" customHeight="1">
      <c r="A61" s="303"/>
      <c r="B61" s="311"/>
      <c r="C61" s="136" t="s">
        <v>343</v>
      </c>
      <c r="D61" s="136" t="s">
        <v>344</v>
      </c>
      <c r="E61" s="136" t="s">
        <v>501</v>
      </c>
      <c r="F61" s="136" t="s">
        <v>339</v>
      </c>
      <c r="G61" s="136" t="s">
        <v>502</v>
      </c>
      <c r="H61" s="136" t="s">
        <v>347</v>
      </c>
      <c r="I61" s="136" t="s">
        <v>348</v>
      </c>
      <c r="J61" s="136" t="s">
        <v>503</v>
      </c>
    </row>
    <row r="62" spans="1:10" s="133" customFormat="1" ht="18.75" customHeight="1">
      <c r="A62" s="303"/>
      <c r="B62" s="312"/>
      <c r="C62" s="136" t="s">
        <v>354</v>
      </c>
      <c r="D62" s="136" t="s">
        <v>355</v>
      </c>
      <c r="E62" s="136" t="s">
        <v>504</v>
      </c>
      <c r="F62" s="136" t="s">
        <v>332</v>
      </c>
      <c r="G62" s="136" t="s">
        <v>357</v>
      </c>
      <c r="H62" s="136" t="s">
        <v>341</v>
      </c>
      <c r="I62" s="136" t="s">
        <v>335</v>
      </c>
      <c r="J62" s="136" t="s">
        <v>505</v>
      </c>
    </row>
    <row r="63" spans="1:10" ht="18.75" customHeight="1">
      <c r="A63" s="304" t="s">
        <v>317</v>
      </c>
      <c r="B63" s="310" t="s">
        <v>506</v>
      </c>
      <c r="C63" s="136" t="s">
        <v>329</v>
      </c>
      <c r="D63" s="136" t="s">
        <v>337</v>
      </c>
      <c r="E63" s="136" t="s">
        <v>507</v>
      </c>
      <c r="F63" s="136" t="s">
        <v>482</v>
      </c>
      <c r="G63" s="136" t="s">
        <v>376</v>
      </c>
      <c r="H63" s="136" t="s">
        <v>341</v>
      </c>
      <c r="I63" s="136" t="s">
        <v>335</v>
      </c>
      <c r="J63" s="136" t="s">
        <v>508</v>
      </c>
    </row>
    <row r="64" spans="1:10" ht="18.75" customHeight="1">
      <c r="A64" s="305"/>
      <c r="B64" s="311"/>
      <c r="C64" s="136" t="s">
        <v>329</v>
      </c>
      <c r="D64" s="136" t="s">
        <v>337</v>
      </c>
      <c r="E64" s="136" t="s">
        <v>509</v>
      </c>
      <c r="F64" s="136" t="s">
        <v>482</v>
      </c>
      <c r="G64" s="136" t="s">
        <v>380</v>
      </c>
      <c r="H64" s="136" t="s">
        <v>341</v>
      </c>
      <c r="I64" s="136" t="s">
        <v>335</v>
      </c>
      <c r="J64" s="136" t="s">
        <v>510</v>
      </c>
    </row>
    <row r="65" spans="1:10" ht="18.75" customHeight="1">
      <c r="A65" s="305"/>
      <c r="B65" s="311"/>
      <c r="C65" s="136" t="s">
        <v>329</v>
      </c>
      <c r="D65" s="136" t="s">
        <v>337</v>
      </c>
      <c r="E65" s="136" t="s">
        <v>511</v>
      </c>
      <c r="F65" s="136" t="s">
        <v>482</v>
      </c>
      <c r="G65" s="136" t="s">
        <v>512</v>
      </c>
      <c r="H65" s="136" t="s">
        <v>347</v>
      </c>
      <c r="I65" s="136" t="s">
        <v>335</v>
      </c>
      <c r="J65" s="136" t="s">
        <v>513</v>
      </c>
    </row>
    <row r="66" spans="1:10" ht="18.75" customHeight="1">
      <c r="A66" s="305"/>
      <c r="B66" s="311"/>
      <c r="C66" s="136" t="s">
        <v>329</v>
      </c>
      <c r="D66" s="136" t="s">
        <v>337</v>
      </c>
      <c r="E66" s="136" t="s">
        <v>491</v>
      </c>
      <c r="F66" s="136" t="s">
        <v>362</v>
      </c>
      <c r="G66" s="136" t="s">
        <v>492</v>
      </c>
      <c r="H66" s="136" t="s">
        <v>347</v>
      </c>
      <c r="I66" s="136" t="s">
        <v>335</v>
      </c>
      <c r="J66" s="136" t="s">
        <v>493</v>
      </c>
    </row>
    <row r="67" spans="1:10" ht="18.75" customHeight="1">
      <c r="A67" s="305"/>
      <c r="B67" s="311"/>
      <c r="C67" s="136" t="s">
        <v>329</v>
      </c>
      <c r="D67" s="136" t="s">
        <v>337</v>
      </c>
      <c r="E67" s="136" t="s">
        <v>494</v>
      </c>
      <c r="F67" s="136" t="s">
        <v>362</v>
      </c>
      <c r="G67" s="136" t="s">
        <v>495</v>
      </c>
      <c r="H67" s="136" t="s">
        <v>483</v>
      </c>
      <c r="I67" s="136" t="s">
        <v>335</v>
      </c>
      <c r="J67" s="136" t="s">
        <v>496</v>
      </c>
    </row>
    <row r="68" spans="1:10" ht="18.75" customHeight="1">
      <c r="A68" s="305"/>
      <c r="B68" s="311"/>
      <c r="C68" s="136" t="s">
        <v>329</v>
      </c>
      <c r="D68" s="136" t="s">
        <v>337</v>
      </c>
      <c r="E68" s="136" t="s">
        <v>489</v>
      </c>
      <c r="F68" s="136" t="s">
        <v>339</v>
      </c>
      <c r="G68" s="136" t="s">
        <v>340</v>
      </c>
      <c r="H68" s="136" t="s">
        <v>341</v>
      </c>
      <c r="I68" s="136" t="s">
        <v>335</v>
      </c>
      <c r="J68" s="136" t="s">
        <v>490</v>
      </c>
    </row>
    <row r="69" spans="1:10" ht="18.75" customHeight="1">
      <c r="A69" s="305"/>
      <c r="B69" s="311"/>
      <c r="C69" s="136" t="s">
        <v>343</v>
      </c>
      <c r="D69" s="136" t="s">
        <v>344</v>
      </c>
      <c r="E69" s="136" t="s">
        <v>514</v>
      </c>
      <c r="F69" s="136" t="s">
        <v>339</v>
      </c>
      <c r="G69" s="136" t="s">
        <v>515</v>
      </c>
      <c r="H69" s="136" t="s">
        <v>347</v>
      </c>
      <c r="I69" s="136" t="s">
        <v>348</v>
      </c>
      <c r="J69" s="136" t="s">
        <v>516</v>
      </c>
    </row>
    <row r="70" spans="1:10" ht="18.75" customHeight="1">
      <c r="A70" s="305"/>
      <c r="B70" s="311"/>
      <c r="C70" s="136" t="s">
        <v>343</v>
      </c>
      <c r="D70" s="136" t="s">
        <v>344</v>
      </c>
      <c r="E70" s="136" t="s">
        <v>501</v>
      </c>
      <c r="F70" s="136" t="s">
        <v>339</v>
      </c>
      <c r="G70" s="136" t="s">
        <v>517</v>
      </c>
      <c r="H70" s="136" t="s">
        <v>347</v>
      </c>
      <c r="I70" s="136" t="s">
        <v>348</v>
      </c>
      <c r="J70" s="136" t="s">
        <v>518</v>
      </c>
    </row>
    <row r="71" spans="1:10" ht="18.75" customHeight="1">
      <c r="A71" s="306"/>
      <c r="B71" s="312"/>
      <c r="C71" s="136" t="s">
        <v>354</v>
      </c>
      <c r="D71" s="136" t="s">
        <v>355</v>
      </c>
      <c r="E71" s="136" t="s">
        <v>355</v>
      </c>
      <c r="F71" s="136" t="s">
        <v>332</v>
      </c>
      <c r="G71" s="136" t="s">
        <v>428</v>
      </c>
      <c r="H71" s="136" t="s">
        <v>341</v>
      </c>
      <c r="I71" s="136" t="s">
        <v>335</v>
      </c>
      <c r="J71" s="136" t="s">
        <v>450</v>
      </c>
    </row>
    <row r="72" spans="1:10" ht="18.75" customHeight="1">
      <c r="A72" s="307" t="s">
        <v>315</v>
      </c>
      <c r="B72" s="313" t="s">
        <v>519</v>
      </c>
      <c r="C72" s="136" t="s">
        <v>329</v>
      </c>
      <c r="D72" s="136" t="s">
        <v>337</v>
      </c>
      <c r="E72" s="136" t="s">
        <v>497</v>
      </c>
      <c r="F72" s="136" t="s">
        <v>332</v>
      </c>
      <c r="G72" s="136" t="s">
        <v>520</v>
      </c>
      <c r="H72" s="136" t="s">
        <v>341</v>
      </c>
      <c r="I72" s="136" t="s">
        <v>335</v>
      </c>
      <c r="J72" s="136" t="s">
        <v>521</v>
      </c>
    </row>
    <row r="73" spans="1:10" ht="18.75" customHeight="1">
      <c r="A73" s="308"/>
      <c r="B73" s="314"/>
      <c r="C73" s="136" t="s">
        <v>329</v>
      </c>
      <c r="D73" s="136" t="s">
        <v>337</v>
      </c>
      <c r="E73" s="136" t="s">
        <v>499</v>
      </c>
      <c r="F73" s="136" t="s">
        <v>332</v>
      </c>
      <c r="G73" s="136" t="s">
        <v>522</v>
      </c>
      <c r="H73" s="136" t="s">
        <v>341</v>
      </c>
      <c r="I73" s="136" t="s">
        <v>335</v>
      </c>
      <c r="J73" s="136" t="s">
        <v>523</v>
      </c>
    </row>
    <row r="74" spans="1:10" ht="22.5" customHeight="1">
      <c r="A74" s="308"/>
      <c r="B74" s="314"/>
      <c r="C74" s="136" t="s">
        <v>343</v>
      </c>
      <c r="D74" s="136" t="s">
        <v>344</v>
      </c>
      <c r="E74" s="136" t="s">
        <v>524</v>
      </c>
      <c r="F74" s="136" t="s">
        <v>339</v>
      </c>
      <c r="G74" s="136" t="s">
        <v>346</v>
      </c>
      <c r="H74" s="136" t="s">
        <v>347</v>
      </c>
      <c r="I74" s="136" t="s">
        <v>348</v>
      </c>
      <c r="J74" s="136" t="s">
        <v>525</v>
      </c>
    </row>
    <row r="75" spans="1:10" ht="18.75" customHeight="1">
      <c r="A75" s="308"/>
      <c r="B75" s="314"/>
      <c r="C75" s="136" t="s">
        <v>354</v>
      </c>
      <c r="D75" s="136" t="s">
        <v>355</v>
      </c>
      <c r="E75" s="137" t="s">
        <v>526</v>
      </c>
      <c r="F75" s="137" t="s">
        <v>332</v>
      </c>
      <c r="G75" s="137" t="s">
        <v>527</v>
      </c>
      <c r="H75" s="137" t="s">
        <v>341</v>
      </c>
      <c r="I75" s="136" t="s">
        <v>335</v>
      </c>
      <c r="J75" s="137" t="s">
        <v>528</v>
      </c>
    </row>
    <row r="76" spans="1:10" ht="18.75" customHeight="1">
      <c r="A76" s="309" t="s">
        <v>308</v>
      </c>
      <c r="B76" s="315" t="s">
        <v>529</v>
      </c>
      <c r="C76" s="136" t="s">
        <v>329</v>
      </c>
      <c r="D76" s="136" t="s">
        <v>330</v>
      </c>
      <c r="E76" s="136" t="s">
        <v>456</v>
      </c>
      <c r="F76" s="136" t="s">
        <v>332</v>
      </c>
      <c r="G76" s="136" t="s">
        <v>457</v>
      </c>
      <c r="H76" s="136" t="s">
        <v>458</v>
      </c>
      <c r="I76" s="136" t="s">
        <v>335</v>
      </c>
      <c r="J76" s="136" t="s">
        <v>459</v>
      </c>
    </row>
    <row r="77" spans="1:10" ht="18.75" customHeight="1">
      <c r="A77" s="309"/>
      <c r="B77" s="315" t="s">
        <v>455</v>
      </c>
      <c r="C77" s="136" t="s">
        <v>343</v>
      </c>
      <c r="D77" s="136" t="s">
        <v>460</v>
      </c>
      <c r="E77" s="136" t="s">
        <v>461</v>
      </c>
      <c r="F77" s="136" t="s">
        <v>332</v>
      </c>
      <c r="G77" s="136" t="s">
        <v>462</v>
      </c>
      <c r="H77" s="136" t="s">
        <v>398</v>
      </c>
      <c r="I77" s="136" t="s">
        <v>335</v>
      </c>
      <c r="J77" s="136" t="s">
        <v>463</v>
      </c>
    </row>
    <row r="78" spans="1:10" ht="18.75" customHeight="1">
      <c r="A78" s="309"/>
      <c r="B78" s="315" t="s">
        <v>455</v>
      </c>
      <c r="C78" s="136" t="s">
        <v>343</v>
      </c>
      <c r="D78" s="136" t="s">
        <v>344</v>
      </c>
      <c r="E78" s="136" t="s">
        <v>464</v>
      </c>
      <c r="F78" s="136" t="s">
        <v>339</v>
      </c>
      <c r="G78" s="136" t="s">
        <v>346</v>
      </c>
      <c r="H78" s="136" t="s">
        <v>347</v>
      </c>
      <c r="I78" s="136" t="s">
        <v>348</v>
      </c>
      <c r="J78" s="136" t="s">
        <v>465</v>
      </c>
    </row>
    <row r="79" spans="1:10" ht="18.75" customHeight="1">
      <c r="A79" s="309"/>
      <c r="B79" s="315" t="s">
        <v>455</v>
      </c>
      <c r="C79" s="136" t="s">
        <v>354</v>
      </c>
      <c r="D79" s="136" t="s">
        <v>355</v>
      </c>
      <c r="E79" s="136" t="s">
        <v>466</v>
      </c>
      <c r="F79" s="136" t="s">
        <v>332</v>
      </c>
      <c r="G79" s="136" t="s">
        <v>357</v>
      </c>
      <c r="H79" s="136" t="s">
        <v>341</v>
      </c>
      <c r="I79" s="136" t="s">
        <v>335</v>
      </c>
      <c r="J79" s="136" t="s">
        <v>467</v>
      </c>
    </row>
  </sheetData>
  <mergeCells count="22">
    <mergeCell ref="A72:A75"/>
    <mergeCell ref="A76:A79"/>
    <mergeCell ref="B6:B12"/>
    <mergeCell ref="B13:B21"/>
    <mergeCell ref="B22:B30"/>
    <mergeCell ref="B31:B35"/>
    <mergeCell ref="B36:B43"/>
    <mergeCell ref="B44:B47"/>
    <mergeCell ref="B48:B62"/>
    <mergeCell ref="B63:B71"/>
    <mergeCell ref="B72:B75"/>
    <mergeCell ref="B76:B79"/>
    <mergeCell ref="A31:A35"/>
    <mergeCell ref="A36:A43"/>
    <mergeCell ref="A44:A47"/>
    <mergeCell ref="A48:A62"/>
    <mergeCell ref="A63:A71"/>
    <mergeCell ref="A2:J2"/>
    <mergeCell ref="A3:H3"/>
    <mergeCell ref="A6:A12"/>
    <mergeCell ref="A13:A21"/>
    <mergeCell ref="A22:A30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65" orientation="landscape"/>
  <headerFooter>
    <oddFooter>&amp;C&amp;"-"&amp;16- &amp;P -</oddFooter>
  </headerFooter>
  <ignoredErrors>
    <ignoredError sqref="G6:G7 G11:G16 G19:G26 G29:G32 G34:G38 G42:G79 G1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N46"/>
  <sheetViews>
    <sheetView topLeftCell="A35" workbookViewId="0">
      <selection activeCell="N8" sqref="N8"/>
    </sheetView>
  </sheetViews>
  <sheetFormatPr defaultColWidth="8.5703125" defaultRowHeight="14.25" customHeight="1"/>
  <cols>
    <col min="1" max="2" width="14.85546875" style="74" customWidth="1"/>
    <col min="3" max="3" width="29.42578125" style="74" customWidth="1"/>
    <col min="4" max="4" width="13.140625" style="74" customWidth="1"/>
    <col min="5" max="5" width="19" style="74" customWidth="1"/>
    <col min="6" max="7" width="16.7109375" style="74" customWidth="1"/>
    <col min="8" max="12" width="21.140625" style="74" customWidth="1"/>
    <col min="13" max="13" width="24.140625" style="74" customWidth="1"/>
    <col min="14" max="14" width="20.140625" style="74" customWidth="1"/>
    <col min="15" max="15" width="8.5703125" style="47" customWidth="1"/>
    <col min="16" max="16384" width="8.5703125" style="47"/>
  </cols>
  <sheetData>
    <row r="1" spans="1:14" ht="14.25" customHeight="1">
      <c r="A1" s="111" t="s">
        <v>530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24"/>
    </row>
    <row r="2" spans="1:14" ht="44.1" customHeight="1">
      <c r="A2" s="268" t="s">
        <v>531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4" ht="30" customHeight="1">
      <c r="A3" s="113" t="s">
        <v>532</v>
      </c>
      <c r="B3" s="316" t="s">
        <v>92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8"/>
    </row>
    <row r="4" spans="1:14" ht="32.25" customHeight="1">
      <c r="A4" s="319" t="s">
        <v>1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1"/>
      <c r="M4" s="113" t="s">
        <v>533</v>
      </c>
    </row>
    <row r="5" spans="1:14" ht="99.75" customHeight="1">
      <c r="A5" s="260" t="s">
        <v>534</v>
      </c>
      <c r="B5" s="114" t="s">
        <v>535</v>
      </c>
      <c r="C5" s="322" t="s">
        <v>536</v>
      </c>
      <c r="D5" s="323"/>
      <c r="E5" s="323"/>
      <c r="F5" s="323"/>
      <c r="G5" s="323"/>
      <c r="H5" s="323"/>
      <c r="I5" s="323"/>
      <c r="J5" s="323"/>
      <c r="K5" s="323"/>
      <c r="L5" s="324"/>
      <c r="M5" s="125" t="s">
        <v>537</v>
      </c>
    </row>
    <row r="6" spans="1:14" ht="99.75" customHeight="1">
      <c r="A6" s="375"/>
      <c r="B6" s="102" t="s">
        <v>538</v>
      </c>
      <c r="C6" s="325" t="s">
        <v>539</v>
      </c>
      <c r="D6" s="326"/>
      <c r="E6" s="326"/>
      <c r="F6" s="326"/>
      <c r="G6" s="326"/>
      <c r="H6" s="326"/>
      <c r="I6" s="326"/>
      <c r="J6" s="326"/>
      <c r="K6" s="326"/>
      <c r="L6" s="327"/>
      <c r="M6" s="126" t="s">
        <v>540</v>
      </c>
    </row>
    <row r="7" spans="1:14" ht="75" customHeight="1">
      <c r="A7" s="115" t="s">
        <v>541</v>
      </c>
      <c r="B7" s="69" t="s">
        <v>542</v>
      </c>
      <c r="C7" s="328" t="s">
        <v>543</v>
      </c>
      <c r="D7" s="328"/>
      <c r="E7" s="328"/>
      <c r="F7" s="328"/>
      <c r="G7" s="328"/>
      <c r="H7" s="328"/>
      <c r="I7" s="328"/>
      <c r="J7" s="328"/>
      <c r="K7" s="328"/>
      <c r="L7" s="328"/>
      <c r="M7" s="127" t="s">
        <v>544</v>
      </c>
    </row>
    <row r="8" spans="1:14" ht="32.25" customHeight="1">
      <c r="A8" s="329" t="s">
        <v>545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</row>
    <row r="9" spans="1:14" ht="32.25" customHeight="1">
      <c r="A9" s="288" t="s">
        <v>546</v>
      </c>
      <c r="B9" s="288"/>
      <c r="C9" s="257" t="s">
        <v>547</v>
      </c>
      <c r="D9" s="257"/>
      <c r="E9" s="257"/>
      <c r="F9" s="257" t="s">
        <v>548</v>
      </c>
      <c r="G9" s="257"/>
      <c r="H9" s="257" t="s">
        <v>549</v>
      </c>
      <c r="I9" s="257"/>
      <c r="J9" s="257"/>
      <c r="K9" s="257" t="s">
        <v>550</v>
      </c>
      <c r="L9" s="257"/>
      <c r="M9" s="257"/>
    </row>
    <row r="10" spans="1:14" ht="32.25" customHeight="1">
      <c r="A10" s="288"/>
      <c r="B10" s="288"/>
      <c r="C10" s="257"/>
      <c r="D10" s="257"/>
      <c r="E10" s="257"/>
      <c r="F10" s="257"/>
      <c r="G10" s="257"/>
      <c r="H10" s="115" t="s">
        <v>551</v>
      </c>
      <c r="I10" s="69" t="s">
        <v>552</v>
      </c>
      <c r="J10" s="69" t="s">
        <v>553</v>
      </c>
      <c r="K10" s="69" t="s">
        <v>551</v>
      </c>
      <c r="L10" s="115" t="s">
        <v>552</v>
      </c>
      <c r="M10" s="115" t="s">
        <v>553</v>
      </c>
    </row>
    <row r="11" spans="1:14" ht="31.5" customHeight="1">
      <c r="A11" s="296" t="s">
        <v>77</v>
      </c>
      <c r="B11" s="296"/>
      <c r="C11" s="296"/>
      <c r="D11" s="296"/>
      <c r="E11" s="296"/>
      <c r="F11" s="296"/>
      <c r="G11" s="296"/>
      <c r="H11" s="116">
        <f>SUM(I11:J11)</f>
        <v>10215131.35</v>
      </c>
      <c r="I11" s="116">
        <f t="shared" ref="I11:M11" si="0">SUM(I12:I17)</f>
        <v>3281336.86</v>
      </c>
      <c r="J11" s="116">
        <f t="shared" si="0"/>
        <v>6933794.4900000002</v>
      </c>
      <c r="K11" s="116">
        <f>SUM(L11:M11)</f>
        <v>10215131.35</v>
      </c>
      <c r="L11" s="116">
        <f t="shared" si="0"/>
        <v>3281336.86</v>
      </c>
      <c r="M11" s="116">
        <f t="shared" si="0"/>
        <v>6933794.4900000002</v>
      </c>
    </row>
    <row r="12" spans="1:14" s="109" customFormat="1" ht="45" customHeight="1">
      <c r="A12" s="330" t="s">
        <v>302</v>
      </c>
      <c r="B12" s="331"/>
      <c r="C12" s="330" t="s">
        <v>554</v>
      </c>
      <c r="D12" s="332"/>
      <c r="E12" s="331"/>
      <c r="F12" s="333" t="s">
        <v>302</v>
      </c>
      <c r="G12" s="334"/>
      <c r="H12" s="116">
        <f t="shared" ref="H12:H17" si="1">SUM(I12:J12)</f>
        <v>6933794.4900000002</v>
      </c>
      <c r="I12" s="128">
        <v>0</v>
      </c>
      <c r="J12" s="128">
        <v>6933794.4900000002</v>
      </c>
      <c r="K12" s="116">
        <f t="shared" ref="K12:K17" si="2">SUM(L12:M12)</f>
        <v>6933794.4900000002</v>
      </c>
      <c r="L12" s="128">
        <v>0</v>
      </c>
      <c r="M12" s="128">
        <v>6933794.4900000002</v>
      </c>
      <c r="N12" s="129"/>
    </row>
    <row r="13" spans="1:14" s="109" customFormat="1" ht="49.5" customHeight="1">
      <c r="A13" s="335" t="s">
        <v>555</v>
      </c>
      <c r="B13" s="336"/>
      <c r="C13" s="337" t="s">
        <v>556</v>
      </c>
      <c r="D13" s="337"/>
      <c r="E13" s="337"/>
      <c r="F13" s="338" t="s">
        <v>313</v>
      </c>
      <c r="G13" s="334"/>
      <c r="H13" s="116">
        <f t="shared" si="1"/>
        <v>2488336.86</v>
      </c>
      <c r="I13" s="128">
        <v>2488336.86</v>
      </c>
      <c r="J13" s="128">
        <v>0</v>
      </c>
      <c r="K13" s="116">
        <f t="shared" si="2"/>
        <v>2488336.86</v>
      </c>
      <c r="L13" s="128">
        <v>2488336.86</v>
      </c>
      <c r="M13" s="128">
        <v>0</v>
      </c>
      <c r="N13" s="129"/>
    </row>
    <row r="14" spans="1:14" s="109" customFormat="1" ht="36.75" customHeight="1">
      <c r="A14" s="337" t="s">
        <v>557</v>
      </c>
      <c r="B14" s="337"/>
      <c r="C14" s="337" t="s">
        <v>558</v>
      </c>
      <c r="D14" s="337"/>
      <c r="E14" s="337"/>
      <c r="F14" s="338" t="s">
        <v>315</v>
      </c>
      <c r="G14" s="334"/>
      <c r="H14" s="116">
        <f t="shared" si="1"/>
        <v>704000</v>
      </c>
      <c r="I14" s="130">
        <v>704000</v>
      </c>
      <c r="J14" s="128">
        <v>0</v>
      </c>
      <c r="K14" s="116">
        <f t="shared" si="2"/>
        <v>704000</v>
      </c>
      <c r="L14" s="128">
        <v>704000</v>
      </c>
      <c r="M14" s="128">
        <v>0</v>
      </c>
      <c r="N14" s="129"/>
    </row>
    <row r="15" spans="1:14" s="109" customFormat="1" ht="45.75" customHeight="1">
      <c r="A15" s="337" t="s">
        <v>299</v>
      </c>
      <c r="B15" s="339"/>
      <c r="C15" s="337" t="s">
        <v>328</v>
      </c>
      <c r="D15" s="339"/>
      <c r="E15" s="339"/>
      <c r="F15" s="340" t="s">
        <v>299</v>
      </c>
      <c r="G15" s="341"/>
      <c r="H15" s="116">
        <f t="shared" si="1"/>
        <v>20000</v>
      </c>
      <c r="I15" s="131">
        <v>20000</v>
      </c>
      <c r="J15" s="128">
        <v>0</v>
      </c>
      <c r="K15" s="116">
        <f t="shared" si="2"/>
        <v>20000</v>
      </c>
      <c r="L15" s="131">
        <v>20000</v>
      </c>
      <c r="M15" s="128">
        <v>0</v>
      </c>
      <c r="N15" s="129"/>
    </row>
    <row r="16" spans="1:14" s="109" customFormat="1" ht="45.75" customHeight="1">
      <c r="A16" s="342" t="s">
        <v>279</v>
      </c>
      <c r="B16" s="341"/>
      <c r="C16" s="342" t="s">
        <v>400</v>
      </c>
      <c r="D16" s="343"/>
      <c r="E16" s="341"/>
      <c r="F16" s="333" t="s">
        <v>279</v>
      </c>
      <c r="G16" s="334"/>
      <c r="H16" s="116">
        <f t="shared" si="1"/>
        <v>9000</v>
      </c>
      <c r="I16" s="128">
        <v>9000</v>
      </c>
      <c r="J16" s="128">
        <v>0</v>
      </c>
      <c r="K16" s="116">
        <f t="shared" si="2"/>
        <v>9000</v>
      </c>
      <c r="L16" s="128">
        <v>9000</v>
      </c>
      <c r="M16" s="128">
        <v>0</v>
      </c>
      <c r="N16" s="129"/>
    </row>
    <row r="17" spans="1:14" s="109" customFormat="1" ht="58.5" customHeight="1">
      <c r="A17" s="333" t="s">
        <v>293</v>
      </c>
      <c r="B17" s="334"/>
      <c r="C17" s="333" t="s">
        <v>423</v>
      </c>
      <c r="D17" s="344"/>
      <c r="E17" s="334"/>
      <c r="F17" s="333" t="s">
        <v>293</v>
      </c>
      <c r="G17" s="334"/>
      <c r="H17" s="116">
        <f t="shared" si="1"/>
        <v>60000</v>
      </c>
      <c r="I17" s="128">
        <v>60000</v>
      </c>
      <c r="J17" s="128">
        <v>0</v>
      </c>
      <c r="K17" s="116">
        <f t="shared" si="2"/>
        <v>60000</v>
      </c>
      <c r="L17" s="128">
        <v>60000</v>
      </c>
      <c r="M17" s="128">
        <v>0</v>
      </c>
      <c r="N17" s="129"/>
    </row>
    <row r="18" spans="1:14" ht="32.25" customHeight="1">
      <c r="A18" s="345" t="s">
        <v>559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7"/>
    </row>
    <row r="19" spans="1:14" ht="32.25" customHeight="1">
      <c r="A19" s="319" t="s">
        <v>560</v>
      </c>
      <c r="B19" s="320"/>
      <c r="C19" s="320"/>
      <c r="D19" s="320"/>
      <c r="E19" s="320"/>
      <c r="F19" s="320"/>
      <c r="G19" s="321"/>
      <c r="H19" s="376" t="s">
        <v>561</v>
      </c>
      <c r="I19" s="377"/>
      <c r="J19" s="262" t="s">
        <v>327</v>
      </c>
      <c r="K19" s="377"/>
      <c r="L19" s="376" t="s">
        <v>562</v>
      </c>
      <c r="M19" s="379"/>
    </row>
    <row r="20" spans="1:14" ht="36" customHeight="1">
      <c r="A20" s="117" t="s">
        <v>320</v>
      </c>
      <c r="B20" s="117" t="s">
        <v>563</v>
      </c>
      <c r="C20" s="117" t="s">
        <v>322</v>
      </c>
      <c r="D20" s="117" t="s">
        <v>323</v>
      </c>
      <c r="E20" s="117" t="s">
        <v>324</v>
      </c>
      <c r="F20" s="117" t="s">
        <v>325</v>
      </c>
      <c r="G20" s="117" t="s">
        <v>326</v>
      </c>
      <c r="H20" s="263"/>
      <c r="I20" s="378"/>
      <c r="J20" s="263"/>
      <c r="K20" s="378"/>
      <c r="L20" s="263"/>
      <c r="M20" s="378"/>
    </row>
    <row r="21" spans="1:14" s="110" customFormat="1" ht="31.5" customHeight="1">
      <c r="A21" s="118" t="s">
        <v>329</v>
      </c>
      <c r="B21" s="118"/>
      <c r="C21" s="118"/>
      <c r="D21" s="119"/>
      <c r="E21" s="120"/>
      <c r="F21" s="121"/>
      <c r="G21" s="122"/>
      <c r="H21" s="348"/>
      <c r="I21" s="349"/>
      <c r="J21" s="350"/>
      <c r="K21" s="351"/>
      <c r="L21" s="352"/>
      <c r="M21" s="353"/>
      <c r="N21" s="132"/>
    </row>
    <row r="22" spans="1:14" s="110" customFormat="1" ht="31.5" customHeight="1">
      <c r="A22" s="118"/>
      <c r="B22" s="118" t="s">
        <v>330</v>
      </c>
      <c r="C22" s="118"/>
      <c r="D22" s="119"/>
      <c r="E22" s="120"/>
      <c r="F22" s="121"/>
      <c r="G22" s="122"/>
      <c r="H22" s="348"/>
      <c r="I22" s="349"/>
      <c r="J22" s="350"/>
      <c r="K22" s="351"/>
      <c r="L22" s="352"/>
      <c r="M22" s="353"/>
      <c r="N22" s="132"/>
    </row>
    <row r="23" spans="1:14" s="110" customFormat="1" ht="31.5" customHeight="1">
      <c r="A23" s="118"/>
      <c r="B23" s="118"/>
      <c r="C23" s="118" t="s">
        <v>564</v>
      </c>
      <c r="D23" s="119" t="s">
        <v>332</v>
      </c>
      <c r="E23" s="120">
        <v>7</v>
      </c>
      <c r="F23" s="121" t="s">
        <v>565</v>
      </c>
      <c r="G23" s="122" t="s">
        <v>335</v>
      </c>
      <c r="H23" s="348" t="s">
        <v>566</v>
      </c>
      <c r="I23" s="349"/>
      <c r="J23" s="350" t="s">
        <v>459</v>
      </c>
      <c r="K23" s="351"/>
      <c r="L23" s="354" t="s">
        <v>567</v>
      </c>
      <c r="M23" s="355"/>
      <c r="N23" s="132"/>
    </row>
    <row r="24" spans="1:14" s="110" customFormat="1" ht="31.5" customHeight="1">
      <c r="A24" s="118"/>
      <c r="B24" s="118" t="s">
        <v>337</v>
      </c>
      <c r="C24" s="118"/>
      <c r="D24" s="119"/>
      <c r="E24" s="120"/>
      <c r="F24" s="121"/>
      <c r="G24" s="122"/>
      <c r="H24" s="348"/>
      <c r="I24" s="349"/>
      <c r="J24" s="350"/>
      <c r="K24" s="351"/>
      <c r="L24" s="354"/>
      <c r="M24" s="355"/>
      <c r="N24" s="132"/>
    </row>
    <row r="25" spans="1:14" s="110" customFormat="1" ht="36" customHeight="1">
      <c r="A25" s="118"/>
      <c r="B25" s="118"/>
      <c r="C25" s="118" t="s">
        <v>491</v>
      </c>
      <c r="D25" s="119" t="s">
        <v>482</v>
      </c>
      <c r="E25" s="120" t="s">
        <v>492</v>
      </c>
      <c r="F25" s="121" t="s">
        <v>347</v>
      </c>
      <c r="G25" s="122" t="s">
        <v>335</v>
      </c>
      <c r="H25" s="356" t="s">
        <v>568</v>
      </c>
      <c r="I25" s="357"/>
      <c r="J25" s="358" t="s">
        <v>493</v>
      </c>
      <c r="K25" s="359"/>
      <c r="L25" s="354" t="s">
        <v>569</v>
      </c>
      <c r="M25" s="355"/>
      <c r="N25" s="132"/>
    </row>
    <row r="26" spans="1:14" s="110" customFormat="1" ht="36" customHeight="1">
      <c r="A26" s="118"/>
      <c r="B26" s="118"/>
      <c r="C26" s="118" t="s">
        <v>494</v>
      </c>
      <c r="D26" s="119" t="s">
        <v>482</v>
      </c>
      <c r="E26" s="120">
        <v>3</v>
      </c>
      <c r="F26" s="121" t="s">
        <v>483</v>
      </c>
      <c r="G26" s="122" t="s">
        <v>335</v>
      </c>
      <c r="H26" s="360" t="s">
        <v>570</v>
      </c>
      <c r="I26" s="361"/>
      <c r="J26" s="362" t="s">
        <v>496</v>
      </c>
      <c r="K26" s="363"/>
      <c r="L26" s="354" t="s">
        <v>569</v>
      </c>
      <c r="M26" s="355"/>
      <c r="N26" s="132"/>
    </row>
    <row r="27" spans="1:14" s="110" customFormat="1" ht="36" customHeight="1">
      <c r="A27" s="118"/>
      <c r="B27" s="118"/>
      <c r="C27" s="118" t="s">
        <v>481</v>
      </c>
      <c r="D27" s="119" t="s">
        <v>482</v>
      </c>
      <c r="E27" s="120">
        <v>4.5</v>
      </c>
      <c r="F27" s="121" t="s">
        <v>483</v>
      </c>
      <c r="G27" s="122" t="s">
        <v>335</v>
      </c>
      <c r="H27" s="364" t="s">
        <v>571</v>
      </c>
      <c r="I27" s="365"/>
      <c r="J27" s="350" t="s">
        <v>572</v>
      </c>
      <c r="K27" s="351"/>
      <c r="L27" s="354" t="s">
        <v>569</v>
      </c>
      <c r="M27" s="355"/>
      <c r="N27" s="132"/>
    </row>
    <row r="28" spans="1:14" s="110" customFormat="1" ht="36" customHeight="1">
      <c r="A28" s="118"/>
      <c r="B28" s="118"/>
      <c r="C28" s="118" t="s">
        <v>469</v>
      </c>
      <c r="D28" s="119" t="s">
        <v>332</v>
      </c>
      <c r="E28" s="120" t="s">
        <v>357</v>
      </c>
      <c r="F28" s="121" t="s">
        <v>341</v>
      </c>
      <c r="G28" s="122" t="s">
        <v>335</v>
      </c>
      <c r="H28" s="356" t="s">
        <v>573</v>
      </c>
      <c r="I28" s="357"/>
      <c r="J28" s="358" t="s">
        <v>470</v>
      </c>
      <c r="K28" s="359"/>
      <c r="L28" s="354" t="s">
        <v>574</v>
      </c>
      <c r="M28" s="355"/>
      <c r="N28" s="132"/>
    </row>
    <row r="29" spans="1:14" s="110" customFormat="1" ht="36" customHeight="1">
      <c r="A29" s="118"/>
      <c r="B29" s="118"/>
      <c r="C29" s="118" t="s">
        <v>471</v>
      </c>
      <c r="D29" s="119" t="s">
        <v>332</v>
      </c>
      <c r="E29" s="120">
        <v>80</v>
      </c>
      <c r="F29" s="121" t="s">
        <v>341</v>
      </c>
      <c r="G29" s="122" t="s">
        <v>335</v>
      </c>
      <c r="H29" s="366" t="s">
        <v>575</v>
      </c>
      <c r="I29" s="367"/>
      <c r="J29" s="368" t="s">
        <v>576</v>
      </c>
      <c r="K29" s="369"/>
      <c r="L29" s="354" t="s">
        <v>574</v>
      </c>
      <c r="M29" s="355"/>
      <c r="N29" s="132"/>
    </row>
    <row r="30" spans="1:14" s="110" customFormat="1" ht="36" customHeight="1">
      <c r="A30" s="118"/>
      <c r="B30" s="118"/>
      <c r="C30" s="118" t="s">
        <v>479</v>
      </c>
      <c r="D30" s="119" t="s">
        <v>332</v>
      </c>
      <c r="E30" s="120" t="s">
        <v>428</v>
      </c>
      <c r="F30" s="121" t="s">
        <v>341</v>
      </c>
      <c r="G30" s="122" t="s">
        <v>335</v>
      </c>
      <c r="H30" s="370" t="s">
        <v>577</v>
      </c>
      <c r="I30" s="371"/>
      <c r="J30" s="368" t="s">
        <v>480</v>
      </c>
      <c r="K30" s="369"/>
      <c r="L30" s="354" t="s">
        <v>574</v>
      </c>
      <c r="M30" s="355"/>
      <c r="N30" s="132"/>
    </row>
    <row r="31" spans="1:14" s="110" customFormat="1" ht="36" customHeight="1">
      <c r="A31" s="118"/>
      <c r="B31" s="118"/>
      <c r="C31" s="118" t="s">
        <v>485</v>
      </c>
      <c r="D31" s="119" t="s">
        <v>332</v>
      </c>
      <c r="E31" s="120">
        <v>90</v>
      </c>
      <c r="F31" s="121" t="s">
        <v>341</v>
      </c>
      <c r="G31" s="122" t="s">
        <v>335</v>
      </c>
      <c r="H31" s="372" t="s">
        <v>578</v>
      </c>
      <c r="I31" s="373"/>
      <c r="J31" s="368" t="s">
        <v>486</v>
      </c>
      <c r="K31" s="369"/>
      <c r="L31" s="354" t="s">
        <v>579</v>
      </c>
      <c r="M31" s="355"/>
      <c r="N31" s="132"/>
    </row>
    <row r="32" spans="1:14" s="110" customFormat="1" ht="36" customHeight="1">
      <c r="A32" s="118"/>
      <c r="B32" s="118"/>
      <c r="C32" s="118" t="s">
        <v>580</v>
      </c>
      <c r="D32" s="119" t="s">
        <v>332</v>
      </c>
      <c r="E32" s="120">
        <v>95</v>
      </c>
      <c r="F32" s="121" t="s">
        <v>341</v>
      </c>
      <c r="G32" s="122" t="s">
        <v>335</v>
      </c>
      <c r="H32" s="356" t="s">
        <v>581</v>
      </c>
      <c r="I32" s="357"/>
      <c r="J32" s="358" t="s">
        <v>582</v>
      </c>
      <c r="K32" s="359"/>
      <c r="L32" s="354" t="s">
        <v>569</v>
      </c>
      <c r="M32" s="355"/>
      <c r="N32" s="132"/>
    </row>
    <row r="33" spans="1:14" s="110" customFormat="1" ht="36" customHeight="1">
      <c r="A33" s="118"/>
      <c r="B33" s="118"/>
      <c r="C33" s="118" t="s">
        <v>497</v>
      </c>
      <c r="D33" s="119" t="s">
        <v>332</v>
      </c>
      <c r="E33" s="120">
        <v>60</v>
      </c>
      <c r="F33" s="121" t="s">
        <v>341</v>
      </c>
      <c r="G33" s="122" t="s">
        <v>335</v>
      </c>
      <c r="H33" s="366" t="s">
        <v>583</v>
      </c>
      <c r="I33" s="367"/>
      <c r="J33" s="368" t="s">
        <v>584</v>
      </c>
      <c r="K33" s="369"/>
      <c r="L33" s="354" t="s">
        <v>585</v>
      </c>
      <c r="M33" s="355"/>
      <c r="N33" s="132"/>
    </row>
    <row r="34" spans="1:14" s="110" customFormat="1" ht="36" customHeight="1">
      <c r="A34" s="118"/>
      <c r="B34" s="118"/>
      <c r="C34" s="118" t="s">
        <v>499</v>
      </c>
      <c r="D34" s="119" t="s">
        <v>332</v>
      </c>
      <c r="E34" s="120">
        <v>50</v>
      </c>
      <c r="F34" s="121" t="s">
        <v>341</v>
      </c>
      <c r="G34" s="122" t="s">
        <v>335</v>
      </c>
      <c r="H34" s="366" t="s">
        <v>586</v>
      </c>
      <c r="I34" s="367"/>
      <c r="J34" s="368" t="s">
        <v>587</v>
      </c>
      <c r="K34" s="369"/>
      <c r="L34" s="354" t="s">
        <v>585</v>
      </c>
      <c r="M34" s="355"/>
      <c r="N34" s="132"/>
    </row>
    <row r="35" spans="1:14" s="110" customFormat="1" ht="36" customHeight="1">
      <c r="A35" s="118"/>
      <c r="B35" s="118"/>
      <c r="C35" s="118" t="s">
        <v>588</v>
      </c>
      <c r="D35" s="119" t="s">
        <v>332</v>
      </c>
      <c r="E35" s="120" t="s">
        <v>474</v>
      </c>
      <c r="F35" s="121" t="s">
        <v>341</v>
      </c>
      <c r="G35" s="122" t="s">
        <v>335</v>
      </c>
      <c r="H35" s="360" t="s">
        <v>589</v>
      </c>
      <c r="I35" s="361"/>
      <c r="J35" s="362" t="s">
        <v>590</v>
      </c>
      <c r="K35" s="363"/>
      <c r="L35" s="354" t="s">
        <v>574</v>
      </c>
      <c r="M35" s="355"/>
      <c r="N35" s="132"/>
    </row>
    <row r="36" spans="1:14" s="110" customFormat="1" ht="36" customHeight="1">
      <c r="A36" s="118"/>
      <c r="B36" s="118"/>
      <c r="C36" s="118" t="s">
        <v>476</v>
      </c>
      <c r="D36" s="119" t="s">
        <v>332</v>
      </c>
      <c r="E36" s="120">
        <v>96</v>
      </c>
      <c r="F36" s="121" t="s">
        <v>341</v>
      </c>
      <c r="G36" s="122" t="s">
        <v>335</v>
      </c>
      <c r="H36" s="356" t="s">
        <v>591</v>
      </c>
      <c r="I36" s="357"/>
      <c r="J36" s="358" t="s">
        <v>592</v>
      </c>
      <c r="K36" s="359"/>
      <c r="L36" s="354" t="s">
        <v>574</v>
      </c>
      <c r="M36" s="355"/>
      <c r="N36" s="132"/>
    </row>
    <row r="37" spans="1:14" s="110" customFormat="1" ht="36" customHeight="1">
      <c r="A37" s="118"/>
      <c r="B37" s="118"/>
      <c r="C37" s="118" t="s">
        <v>487</v>
      </c>
      <c r="D37" s="119" t="s">
        <v>332</v>
      </c>
      <c r="E37" s="120">
        <v>85</v>
      </c>
      <c r="F37" s="121" t="s">
        <v>341</v>
      </c>
      <c r="G37" s="122" t="s">
        <v>335</v>
      </c>
      <c r="H37" s="372" t="s">
        <v>593</v>
      </c>
      <c r="I37" s="373"/>
      <c r="J37" s="368" t="s">
        <v>488</v>
      </c>
      <c r="K37" s="369"/>
      <c r="L37" s="354" t="s">
        <v>579</v>
      </c>
      <c r="M37" s="355"/>
      <c r="N37" s="132"/>
    </row>
    <row r="38" spans="1:14" s="110" customFormat="1" ht="36" customHeight="1">
      <c r="A38" s="118"/>
      <c r="B38" s="118"/>
      <c r="C38" s="118" t="s">
        <v>507</v>
      </c>
      <c r="D38" s="119" t="s">
        <v>482</v>
      </c>
      <c r="E38" s="120" t="s">
        <v>376</v>
      </c>
      <c r="F38" s="123" t="s">
        <v>341</v>
      </c>
      <c r="G38" s="122" t="s">
        <v>335</v>
      </c>
      <c r="H38" s="366" t="s">
        <v>594</v>
      </c>
      <c r="I38" s="367"/>
      <c r="J38" s="362" t="s">
        <v>508</v>
      </c>
      <c r="K38" s="363"/>
      <c r="L38" s="354" t="s">
        <v>595</v>
      </c>
      <c r="M38" s="355"/>
      <c r="N38" s="132"/>
    </row>
    <row r="39" spans="1:14" s="110" customFormat="1" ht="36" customHeight="1">
      <c r="A39" s="118" t="s">
        <v>343</v>
      </c>
      <c r="B39" s="118"/>
      <c r="C39" s="118"/>
      <c r="D39" s="119"/>
      <c r="E39" s="120"/>
      <c r="F39" s="123"/>
      <c r="G39" s="122"/>
      <c r="H39" s="348"/>
      <c r="I39" s="349"/>
      <c r="J39" s="350"/>
      <c r="K39" s="351"/>
      <c r="L39" s="354"/>
      <c r="M39" s="355"/>
      <c r="N39" s="132"/>
    </row>
    <row r="40" spans="1:14" s="110" customFormat="1" ht="36" customHeight="1">
      <c r="A40" s="118"/>
      <c r="B40" s="118" t="s">
        <v>344</v>
      </c>
      <c r="C40" s="118"/>
      <c r="D40" s="119"/>
      <c r="E40" s="120"/>
      <c r="F40" s="123"/>
      <c r="G40" s="122"/>
      <c r="H40" s="348"/>
      <c r="I40" s="349"/>
      <c r="J40" s="350"/>
      <c r="K40" s="351"/>
      <c r="L40" s="354"/>
      <c r="M40" s="355"/>
      <c r="N40" s="132"/>
    </row>
    <row r="41" spans="1:14" s="110" customFormat="1" ht="36" customHeight="1">
      <c r="A41" s="118"/>
      <c r="B41" s="118"/>
      <c r="C41" s="118" t="s">
        <v>596</v>
      </c>
      <c r="D41" s="119" t="s">
        <v>339</v>
      </c>
      <c r="E41" s="120" t="s">
        <v>597</v>
      </c>
      <c r="F41" s="121" t="s">
        <v>598</v>
      </c>
      <c r="G41" s="122" t="s">
        <v>348</v>
      </c>
      <c r="H41" s="374" t="s">
        <v>599</v>
      </c>
      <c r="I41" s="357"/>
      <c r="J41" s="358" t="s">
        <v>600</v>
      </c>
      <c r="K41" s="359"/>
      <c r="L41" s="354" t="s">
        <v>569</v>
      </c>
      <c r="M41" s="355"/>
      <c r="N41" s="132"/>
    </row>
    <row r="42" spans="1:14" s="110" customFormat="1" ht="36" customHeight="1">
      <c r="A42" s="118"/>
      <c r="B42" s="118"/>
      <c r="C42" s="118" t="s">
        <v>601</v>
      </c>
      <c r="D42" s="119" t="s">
        <v>339</v>
      </c>
      <c r="E42" s="120" t="s">
        <v>602</v>
      </c>
      <c r="F42" s="121" t="s">
        <v>603</v>
      </c>
      <c r="G42" s="122" t="s">
        <v>348</v>
      </c>
      <c r="H42" s="374" t="s">
        <v>599</v>
      </c>
      <c r="I42" s="357"/>
      <c r="J42" s="368" t="s">
        <v>604</v>
      </c>
      <c r="K42" s="369"/>
      <c r="L42" s="354" t="s">
        <v>569</v>
      </c>
      <c r="M42" s="355"/>
      <c r="N42" s="132"/>
    </row>
    <row r="43" spans="1:14" s="110" customFormat="1" ht="36" customHeight="1">
      <c r="A43" s="118"/>
      <c r="B43" s="118"/>
      <c r="C43" s="118" t="s">
        <v>605</v>
      </c>
      <c r="D43" s="119" t="s">
        <v>339</v>
      </c>
      <c r="E43" s="120" t="s">
        <v>602</v>
      </c>
      <c r="F43" s="121" t="s">
        <v>606</v>
      </c>
      <c r="G43" s="122" t="s">
        <v>348</v>
      </c>
      <c r="H43" s="374" t="s">
        <v>599</v>
      </c>
      <c r="I43" s="357"/>
      <c r="J43" s="368" t="s">
        <v>607</v>
      </c>
      <c r="K43" s="369"/>
      <c r="L43" s="354" t="s">
        <v>569</v>
      </c>
      <c r="M43" s="355"/>
      <c r="N43" s="132"/>
    </row>
    <row r="44" spans="1:14" s="110" customFormat="1" ht="36" customHeight="1">
      <c r="A44" s="118" t="s">
        <v>354</v>
      </c>
      <c r="B44" s="118"/>
      <c r="C44" s="118"/>
      <c r="D44" s="119"/>
      <c r="E44" s="120"/>
      <c r="F44" s="121"/>
      <c r="G44" s="122"/>
      <c r="H44" s="348"/>
      <c r="I44" s="349"/>
      <c r="J44" s="350"/>
      <c r="K44" s="351"/>
      <c r="L44" s="354"/>
      <c r="M44" s="355"/>
      <c r="N44" s="132"/>
    </row>
    <row r="45" spans="1:14" s="110" customFormat="1" ht="36" customHeight="1">
      <c r="A45" s="118"/>
      <c r="B45" s="118" t="s">
        <v>355</v>
      </c>
      <c r="C45" s="118"/>
      <c r="D45" s="119"/>
      <c r="E45" s="120"/>
      <c r="F45" s="121"/>
      <c r="G45" s="122"/>
      <c r="H45" s="348"/>
      <c r="I45" s="349"/>
      <c r="J45" s="350"/>
      <c r="K45" s="351"/>
      <c r="L45" s="354"/>
      <c r="M45" s="355"/>
      <c r="N45" s="132"/>
    </row>
    <row r="46" spans="1:14" s="110" customFormat="1" ht="36" customHeight="1">
      <c r="A46" s="118" t="s">
        <v>608</v>
      </c>
      <c r="B46" s="118"/>
      <c r="C46" s="118" t="s">
        <v>609</v>
      </c>
      <c r="D46" s="119" t="s">
        <v>332</v>
      </c>
      <c r="E46" s="120">
        <v>90</v>
      </c>
      <c r="F46" s="121" t="s">
        <v>341</v>
      </c>
      <c r="G46" s="122" t="s">
        <v>335</v>
      </c>
      <c r="H46" s="374" t="s">
        <v>610</v>
      </c>
      <c r="I46" s="357"/>
      <c r="J46" s="368" t="s">
        <v>611</v>
      </c>
      <c r="K46" s="369"/>
      <c r="L46" s="354" t="s">
        <v>569</v>
      </c>
      <c r="M46" s="355"/>
      <c r="N46" s="132"/>
    </row>
  </sheetData>
  <mergeCells count="115">
    <mergeCell ref="H45:I45"/>
    <mergeCell ref="J45:K45"/>
    <mergeCell ref="L45:M45"/>
    <mergeCell ref="H46:I46"/>
    <mergeCell ref="J46:K46"/>
    <mergeCell ref="L46:M46"/>
    <mergeCell ref="A5:A6"/>
    <mergeCell ref="A9:B10"/>
    <mergeCell ref="C9:E10"/>
    <mergeCell ref="F9:G10"/>
    <mergeCell ref="H19:I20"/>
    <mergeCell ref="J19:K20"/>
    <mergeCell ref="L19:M20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A18:M18"/>
    <mergeCell ref="A19:G19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2:M2"/>
    <mergeCell ref="B3:M3"/>
    <mergeCell ref="A4:L4"/>
    <mergeCell ref="C5:L5"/>
    <mergeCell ref="C6:L6"/>
    <mergeCell ref="C7:L7"/>
    <mergeCell ref="A8:M8"/>
    <mergeCell ref="H9:J9"/>
    <mergeCell ref="K9:M9"/>
  </mergeCells>
  <phoneticPr fontId="39" type="noConversion"/>
  <pageMargins left="0.75" right="0.75" top="1" bottom="1" header="0.5" footer="0.5"/>
  <pageSetup paperSize="9" orientation="portrait"/>
  <ignoredErrors>
    <ignoredError sqref="L11:M11 I11:J11 H12 J12:K12 H13:I13 K13 H14:I17 K14:K17 H11 K1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"/>
  <sheetViews>
    <sheetView workbookViewId="0">
      <selection activeCell="D17" sqref="D17"/>
    </sheetView>
  </sheetViews>
  <sheetFormatPr defaultColWidth="9.140625" defaultRowHeight="14.25" customHeight="1"/>
  <cols>
    <col min="1" max="2" width="21.140625" style="98" customWidth="1"/>
    <col min="3" max="3" width="21.140625" style="43" customWidth="1"/>
    <col min="4" max="4" width="27.7109375" style="43" customWidth="1"/>
    <col min="5" max="6" width="36.7109375" style="43" customWidth="1"/>
    <col min="7" max="7" width="9.140625" style="43" customWidth="1"/>
    <col min="8" max="16384" width="9.140625" style="43"/>
  </cols>
  <sheetData>
    <row r="1" spans="1:6" ht="17.100000000000001" customHeight="1">
      <c r="A1" s="107" t="s">
        <v>612</v>
      </c>
      <c r="B1" s="99">
        <v>0</v>
      </c>
      <c r="C1" s="100">
        <v>1</v>
      </c>
      <c r="D1" s="101"/>
      <c r="E1" s="101"/>
      <c r="F1" s="101"/>
    </row>
    <row r="2" spans="1:6" ht="26.25" customHeight="1">
      <c r="A2" s="380" t="s">
        <v>12</v>
      </c>
      <c r="B2" s="380"/>
      <c r="C2" s="268"/>
      <c r="D2" s="268"/>
      <c r="E2" s="268"/>
      <c r="F2" s="268"/>
    </row>
    <row r="3" spans="1:6" ht="13.5" customHeight="1">
      <c r="A3" s="265" t="s">
        <v>22</v>
      </c>
      <c r="B3" s="265"/>
      <c r="C3" s="381"/>
      <c r="D3" s="382"/>
      <c r="E3" s="101"/>
      <c r="F3" s="101" t="s">
        <v>23</v>
      </c>
    </row>
    <row r="4" spans="1:6" ht="19.5" customHeight="1">
      <c r="A4" s="233" t="s">
        <v>197</v>
      </c>
      <c r="B4" s="389" t="s">
        <v>95</v>
      </c>
      <c r="C4" s="233" t="s">
        <v>96</v>
      </c>
      <c r="D4" s="231" t="s">
        <v>613</v>
      </c>
      <c r="E4" s="281"/>
      <c r="F4" s="232"/>
    </row>
    <row r="5" spans="1:6" ht="18.75" customHeight="1">
      <c r="A5" s="266"/>
      <c r="B5" s="390"/>
      <c r="C5" s="234"/>
      <c r="D5" s="49" t="s">
        <v>77</v>
      </c>
      <c r="E5" s="50" t="s">
        <v>98</v>
      </c>
      <c r="F5" s="49" t="s">
        <v>99</v>
      </c>
    </row>
    <row r="6" spans="1:6" ht="18.75" customHeight="1">
      <c r="A6" s="103">
        <v>1</v>
      </c>
      <c r="B6" s="108">
        <v>2</v>
      </c>
      <c r="C6" s="66">
        <v>3</v>
      </c>
      <c r="D6" s="103" t="s">
        <v>614</v>
      </c>
      <c r="E6" s="103" t="s">
        <v>615</v>
      </c>
      <c r="F6" s="66">
        <v>6</v>
      </c>
    </row>
    <row r="7" spans="1:6" ht="18.75" customHeight="1">
      <c r="A7" s="383" t="s">
        <v>616</v>
      </c>
      <c r="B7" s="384"/>
      <c r="C7" s="385"/>
      <c r="D7" s="104" t="s">
        <v>93</v>
      </c>
      <c r="E7" s="105" t="s">
        <v>93</v>
      </c>
      <c r="F7" s="105" t="s">
        <v>93</v>
      </c>
    </row>
    <row r="8" spans="1:6" ht="18.75" customHeight="1">
      <c r="A8" s="386" t="s">
        <v>146</v>
      </c>
      <c r="B8" s="387"/>
      <c r="C8" s="388" t="s">
        <v>146</v>
      </c>
      <c r="D8" s="104" t="s">
        <v>93</v>
      </c>
      <c r="E8" s="105" t="s">
        <v>93</v>
      </c>
      <c r="F8" s="105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86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C16" sqref="C16"/>
    </sheetView>
  </sheetViews>
  <sheetFormatPr defaultColWidth="9.140625" defaultRowHeight="14.25" customHeight="1"/>
  <cols>
    <col min="1" max="2" width="21.140625" style="98" customWidth="1"/>
    <col min="3" max="3" width="21.140625" style="43" customWidth="1"/>
    <col min="4" max="4" width="27.7109375" style="43" customWidth="1"/>
    <col min="5" max="6" width="36.7109375" style="43" customWidth="1"/>
    <col min="7" max="7" width="9.140625" style="43" customWidth="1"/>
    <col min="8" max="16384" width="9.140625" style="43"/>
  </cols>
  <sheetData>
    <row r="1" spans="1:6" ht="12" customHeight="1">
      <c r="A1" s="98" t="s">
        <v>617</v>
      </c>
      <c r="B1" s="99">
        <v>0</v>
      </c>
      <c r="C1" s="100">
        <v>1</v>
      </c>
      <c r="D1" s="101"/>
      <c r="E1" s="101"/>
      <c r="F1" s="101"/>
    </row>
    <row r="2" spans="1:6" ht="26.25" customHeight="1">
      <c r="A2" s="380" t="s">
        <v>13</v>
      </c>
      <c r="B2" s="380"/>
      <c r="C2" s="268"/>
      <c r="D2" s="268"/>
      <c r="E2" s="268"/>
      <c r="F2" s="268"/>
    </row>
    <row r="3" spans="1:6" ht="13.5" customHeight="1">
      <c r="A3" s="265" t="s">
        <v>22</v>
      </c>
      <c r="B3" s="265"/>
      <c r="C3" s="381"/>
      <c r="D3" s="382"/>
      <c r="E3" s="101"/>
      <c r="F3" s="101" t="s">
        <v>23</v>
      </c>
    </row>
    <row r="4" spans="1:6" ht="19.5" customHeight="1">
      <c r="A4" s="233" t="s">
        <v>197</v>
      </c>
      <c r="B4" s="389" t="s">
        <v>95</v>
      </c>
      <c r="C4" s="233" t="s">
        <v>96</v>
      </c>
      <c r="D4" s="231" t="s">
        <v>618</v>
      </c>
      <c r="E4" s="281"/>
      <c r="F4" s="232"/>
    </row>
    <row r="5" spans="1:6" ht="18.75" customHeight="1">
      <c r="A5" s="266"/>
      <c r="B5" s="390"/>
      <c r="C5" s="234"/>
      <c r="D5" s="49" t="s">
        <v>77</v>
      </c>
      <c r="E5" s="50" t="s">
        <v>98</v>
      </c>
      <c r="F5" s="49" t="s">
        <v>99</v>
      </c>
    </row>
    <row r="6" spans="1:6" ht="18.75" customHeight="1">
      <c r="A6" s="103">
        <v>1</v>
      </c>
      <c r="B6" s="103" t="s">
        <v>376</v>
      </c>
      <c r="C6" s="66">
        <v>3</v>
      </c>
      <c r="D6" s="103" t="s">
        <v>614</v>
      </c>
      <c r="E6" s="103" t="s">
        <v>615</v>
      </c>
      <c r="F6" s="66">
        <v>6</v>
      </c>
    </row>
    <row r="7" spans="1:6" ht="18.75" customHeight="1">
      <c r="A7" s="391" t="s">
        <v>619</v>
      </c>
      <c r="B7" s="392"/>
      <c r="C7" s="393"/>
      <c r="D7" s="104" t="s">
        <v>93</v>
      </c>
      <c r="E7" s="105" t="s">
        <v>93</v>
      </c>
      <c r="F7" s="105" t="s">
        <v>93</v>
      </c>
    </row>
    <row r="8" spans="1:6" ht="18.75" customHeight="1">
      <c r="A8" s="386" t="s">
        <v>146</v>
      </c>
      <c r="B8" s="387"/>
      <c r="C8" s="388"/>
      <c r="D8" s="104" t="s">
        <v>93</v>
      </c>
      <c r="E8" s="105" t="s">
        <v>93</v>
      </c>
      <c r="F8" s="105" t="s">
        <v>93</v>
      </c>
    </row>
    <row r="9" spans="1:6" ht="14.25" customHeight="1">
      <c r="A9" s="106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honeticPr fontId="39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6"/>
  <sheetViews>
    <sheetView topLeftCell="A6" workbookViewId="0">
      <selection activeCell="I15" sqref="I15"/>
    </sheetView>
  </sheetViews>
  <sheetFormatPr defaultColWidth="9.140625" defaultRowHeight="14.25" customHeight="1"/>
  <cols>
    <col min="1" max="1" width="16.28515625" style="34" customWidth="1"/>
    <col min="2" max="2" width="21.140625" style="34" customWidth="1"/>
    <col min="3" max="3" width="24.42578125" style="43" customWidth="1"/>
    <col min="4" max="4" width="21.7109375" style="43" customWidth="1"/>
    <col min="5" max="5" width="14.140625" style="43" customWidth="1"/>
    <col min="6" max="6" width="7.7109375" style="84" customWidth="1"/>
    <col min="7" max="8" width="10.28515625" style="43" customWidth="1"/>
    <col min="9" max="10" width="15.5703125" style="43" customWidth="1"/>
    <col min="11" max="12" width="12" style="43" customWidth="1"/>
    <col min="13" max="13" width="12" style="34" customWidth="1"/>
    <col min="14" max="15" width="15.5703125" style="43" customWidth="1"/>
    <col min="16" max="17" width="12" style="43" customWidth="1"/>
    <col min="18" max="18" width="12" style="34" customWidth="1"/>
    <col min="19" max="19" width="12" style="43" customWidth="1"/>
    <col min="20" max="16384" width="9.140625" style="34"/>
  </cols>
  <sheetData>
    <row r="1" spans="1:19" ht="13.5" customHeight="1">
      <c r="A1" s="45" t="s">
        <v>620</v>
      </c>
      <c r="D1" s="45"/>
      <c r="E1" s="45"/>
      <c r="F1" s="85"/>
      <c r="G1" s="45"/>
      <c r="H1" s="45"/>
      <c r="I1" s="45"/>
      <c r="J1" s="45"/>
      <c r="K1" s="45"/>
      <c r="L1" s="45"/>
      <c r="R1" s="41"/>
      <c r="S1" s="95"/>
    </row>
    <row r="2" spans="1:19" ht="27.75" customHeight="1">
      <c r="A2" s="394" t="s">
        <v>14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</row>
    <row r="3" spans="1:19" ht="18.75" customHeight="1">
      <c r="A3" s="395" t="s">
        <v>22</v>
      </c>
      <c r="B3" s="395"/>
      <c r="C3" s="395"/>
      <c r="D3" s="395"/>
      <c r="E3" s="395"/>
      <c r="F3" s="395"/>
      <c r="G3" s="395"/>
      <c r="H3" s="395"/>
      <c r="I3" s="47"/>
      <c r="J3" s="47"/>
      <c r="K3" s="47"/>
      <c r="L3" s="47"/>
      <c r="R3" s="96"/>
      <c r="S3" s="97" t="s">
        <v>188</v>
      </c>
    </row>
    <row r="4" spans="1:19" ht="15.75" customHeight="1">
      <c r="A4" s="377" t="s">
        <v>196</v>
      </c>
      <c r="B4" s="377" t="s">
        <v>197</v>
      </c>
      <c r="C4" s="377" t="s">
        <v>621</v>
      </c>
      <c r="D4" s="377" t="s">
        <v>622</v>
      </c>
      <c r="E4" s="377" t="s">
        <v>623</v>
      </c>
      <c r="F4" s="377" t="s">
        <v>624</v>
      </c>
      <c r="G4" s="377" t="s">
        <v>625</v>
      </c>
      <c r="H4" s="377" t="s">
        <v>626</v>
      </c>
      <c r="I4" s="320" t="s">
        <v>204</v>
      </c>
      <c r="J4" s="396"/>
      <c r="K4" s="396"/>
      <c r="L4" s="320"/>
      <c r="M4" s="397"/>
      <c r="N4" s="320"/>
      <c r="O4" s="320"/>
      <c r="P4" s="320"/>
      <c r="Q4" s="320"/>
      <c r="R4" s="397"/>
      <c r="S4" s="321"/>
    </row>
    <row r="5" spans="1:19" ht="17.25" customHeight="1">
      <c r="A5" s="402"/>
      <c r="B5" s="402"/>
      <c r="C5" s="402"/>
      <c r="D5" s="402"/>
      <c r="E5" s="402"/>
      <c r="F5" s="402"/>
      <c r="G5" s="402"/>
      <c r="H5" s="402"/>
      <c r="I5" s="403" t="s">
        <v>77</v>
      </c>
      <c r="J5" s="257" t="s">
        <v>80</v>
      </c>
      <c r="K5" s="257" t="s">
        <v>627</v>
      </c>
      <c r="L5" s="402" t="s">
        <v>628</v>
      </c>
      <c r="M5" s="404" t="s">
        <v>629</v>
      </c>
      <c r="N5" s="398" t="s">
        <v>630</v>
      </c>
      <c r="O5" s="398"/>
      <c r="P5" s="398"/>
      <c r="Q5" s="398"/>
      <c r="R5" s="399"/>
      <c r="S5" s="378"/>
    </row>
    <row r="6" spans="1:19" ht="54" customHeight="1">
      <c r="A6" s="402"/>
      <c r="B6" s="402"/>
      <c r="C6" s="402"/>
      <c r="D6" s="378"/>
      <c r="E6" s="378"/>
      <c r="F6" s="378"/>
      <c r="G6" s="378"/>
      <c r="H6" s="378"/>
      <c r="I6" s="398"/>
      <c r="J6" s="257"/>
      <c r="K6" s="257"/>
      <c r="L6" s="378"/>
      <c r="M6" s="405"/>
      <c r="N6" s="86" t="s">
        <v>79</v>
      </c>
      <c r="O6" s="86" t="s">
        <v>86</v>
      </c>
      <c r="P6" s="86" t="s">
        <v>275</v>
      </c>
      <c r="Q6" s="86" t="s">
        <v>88</v>
      </c>
      <c r="R6" s="94" t="s">
        <v>89</v>
      </c>
      <c r="S6" s="86" t="s">
        <v>90</v>
      </c>
    </row>
    <row r="7" spans="1:19" ht="15" customHeight="1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  <c r="R7" s="51">
        <v>18</v>
      </c>
      <c r="S7" s="51">
        <v>19</v>
      </c>
    </row>
    <row r="8" spans="1:19" ht="44.25" customHeight="1">
      <c r="A8" s="87" t="s">
        <v>213</v>
      </c>
      <c r="B8" s="88" t="s">
        <v>92</v>
      </c>
      <c r="C8" s="88" t="s">
        <v>279</v>
      </c>
      <c r="D8" s="89" t="s">
        <v>631</v>
      </c>
      <c r="E8" s="89" t="s">
        <v>632</v>
      </c>
      <c r="F8" s="90" t="s">
        <v>633</v>
      </c>
      <c r="G8" s="91">
        <v>1</v>
      </c>
      <c r="H8" s="92"/>
      <c r="I8" s="92">
        <v>4000</v>
      </c>
      <c r="J8" s="92">
        <v>4000</v>
      </c>
      <c r="K8" s="92"/>
      <c r="L8" s="92"/>
      <c r="M8" s="92"/>
      <c r="N8" s="92"/>
      <c r="O8" s="92"/>
      <c r="P8" s="92"/>
      <c r="Q8" s="92"/>
      <c r="R8" s="92"/>
      <c r="S8" s="92"/>
    </row>
    <row r="9" spans="1:19" ht="44.25" customHeight="1">
      <c r="A9" s="87" t="s">
        <v>213</v>
      </c>
      <c r="B9" s="88" t="s">
        <v>92</v>
      </c>
      <c r="C9" s="88" t="s">
        <v>283</v>
      </c>
      <c r="D9" s="89" t="s">
        <v>634</v>
      </c>
      <c r="E9" s="89" t="s">
        <v>635</v>
      </c>
      <c r="F9" s="90" t="s">
        <v>633</v>
      </c>
      <c r="G9" s="91">
        <v>1</v>
      </c>
      <c r="H9" s="92"/>
      <c r="I9" s="92">
        <v>300000</v>
      </c>
      <c r="J9" s="92">
        <v>300000</v>
      </c>
      <c r="K9" s="92"/>
      <c r="L9" s="92"/>
      <c r="M9" s="92"/>
      <c r="N9" s="92"/>
      <c r="O9" s="92"/>
      <c r="P9" s="92"/>
      <c r="Q9" s="92"/>
      <c r="R9" s="92"/>
      <c r="S9" s="92"/>
    </row>
    <row r="10" spans="1:19" ht="44.25" customHeight="1">
      <c r="A10" s="87" t="s">
        <v>213</v>
      </c>
      <c r="B10" s="88" t="s">
        <v>92</v>
      </c>
      <c r="C10" s="88" t="s">
        <v>231</v>
      </c>
      <c r="D10" s="89" t="s">
        <v>636</v>
      </c>
      <c r="E10" s="89" t="s">
        <v>632</v>
      </c>
      <c r="F10" s="90" t="s">
        <v>633</v>
      </c>
      <c r="G10" s="91">
        <v>1</v>
      </c>
      <c r="H10" s="92"/>
      <c r="I10" s="92">
        <v>27500</v>
      </c>
      <c r="J10" s="92">
        <v>27500</v>
      </c>
      <c r="K10" s="92"/>
      <c r="L10" s="92"/>
      <c r="M10" s="92"/>
      <c r="N10" s="92"/>
      <c r="O10" s="92"/>
      <c r="P10" s="92"/>
      <c r="Q10" s="92"/>
      <c r="R10" s="92"/>
      <c r="S10" s="92"/>
    </row>
    <row r="11" spans="1:19" ht="44.25" customHeight="1">
      <c r="A11" s="87" t="s">
        <v>213</v>
      </c>
      <c r="B11" s="88" t="s">
        <v>92</v>
      </c>
      <c r="C11" s="88" t="s">
        <v>235</v>
      </c>
      <c r="D11" s="89" t="s">
        <v>637</v>
      </c>
      <c r="E11" s="89" t="s">
        <v>638</v>
      </c>
      <c r="F11" s="90" t="s">
        <v>639</v>
      </c>
      <c r="G11" s="91">
        <v>1</v>
      </c>
      <c r="H11" s="92"/>
      <c r="I11" s="92">
        <v>15000</v>
      </c>
      <c r="J11" s="92">
        <v>15000</v>
      </c>
      <c r="K11" s="92"/>
      <c r="L11" s="92"/>
      <c r="M11" s="92"/>
      <c r="N11" s="92"/>
      <c r="O11" s="92"/>
      <c r="P11" s="92"/>
      <c r="Q11" s="92"/>
      <c r="R11" s="92"/>
      <c r="S11" s="92"/>
    </row>
    <row r="12" spans="1:19" ht="44.25" customHeight="1">
      <c r="A12" s="87" t="s">
        <v>213</v>
      </c>
      <c r="B12" s="88" t="s">
        <v>92</v>
      </c>
      <c r="C12" s="88" t="s">
        <v>302</v>
      </c>
      <c r="D12" s="89" t="s">
        <v>631</v>
      </c>
      <c r="E12" s="89" t="s">
        <v>632</v>
      </c>
      <c r="F12" s="90" t="s">
        <v>633</v>
      </c>
      <c r="G12" s="91">
        <v>1</v>
      </c>
      <c r="H12" s="92"/>
      <c r="I12" s="92">
        <v>60000</v>
      </c>
      <c r="J12" s="92"/>
      <c r="K12" s="92"/>
      <c r="L12" s="92"/>
      <c r="M12" s="92"/>
      <c r="N12" s="92">
        <v>60000</v>
      </c>
      <c r="O12" s="92">
        <v>60000</v>
      </c>
      <c r="P12" s="92"/>
      <c r="Q12" s="92"/>
      <c r="R12" s="92"/>
      <c r="S12" s="92"/>
    </row>
    <row r="13" spans="1:19" ht="44.25" customHeight="1">
      <c r="A13" s="87" t="s">
        <v>213</v>
      </c>
      <c r="B13" s="88" t="s">
        <v>92</v>
      </c>
      <c r="C13" s="88" t="s">
        <v>302</v>
      </c>
      <c r="D13" s="89" t="s">
        <v>640</v>
      </c>
      <c r="E13" s="89" t="s">
        <v>641</v>
      </c>
      <c r="F13" s="90" t="s">
        <v>639</v>
      </c>
      <c r="G13" s="91">
        <v>1</v>
      </c>
      <c r="H13" s="92"/>
      <c r="I13" s="92">
        <v>600000</v>
      </c>
      <c r="J13" s="92"/>
      <c r="K13" s="92"/>
      <c r="L13" s="92"/>
      <c r="M13" s="92"/>
      <c r="N13" s="92">
        <v>600000</v>
      </c>
      <c r="O13" s="92">
        <v>600000</v>
      </c>
      <c r="P13" s="92"/>
      <c r="Q13" s="92"/>
      <c r="R13" s="92"/>
      <c r="S13" s="92"/>
    </row>
    <row r="14" spans="1:19" ht="44.25" customHeight="1">
      <c r="A14" s="87" t="s">
        <v>213</v>
      </c>
      <c r="B14" s="88" t="s">
        <v>92</v>
      </c>
      <c r="C14" s="88" t="s">
        <v>302</v>
      </c>
      <c r="D14" s="89" t="s">
        <v>642</v>
      </c>
      <c r="E14" s="89" t="s">
        <v>643</v>
      </c>
      <c r="F14" s="90" t="s">
        <v>639</v>
      </c>
      <c r="G14" s="91">
        <v>1</v>
      </c>
      <c r="H14" s="92"/>
      <c r="I14" s="92">
        <v>635000</v>
      </c>
      <c r="J14" s="92"/>
      <c r="K14" s="92"/>
      <c r="L14" s="92"/>
      <c r="M14" s="92"/>
      <c r="N14" s="92">
        <v>635000</v>
      </c>
      <c r="O14" s="92">
        <v>635000</v>
      </c>
      <c r="P14" s="92"/>
      <c r="Q14" s="92"/>
      <c r="R14" s="92"/>
      <c r="S14" s="92"/>
    </row>
    <row r="15" spans="1:19" ht="30.75" customHeight="1">
      <c r="A15" s="400" t="s">
        <v>146</v>
      </c>
      <c r="B15" s="400"/>
      <c r="C15" s="400"/>
      <c r="D15" s="400"/>
      <c r="E15" s="400"/>
      <c r="F15" s="400"/>
      <c r="G15" s="401"/>
      <c r="H15" s="76" t="s">
        <v>93</v>
      </c>
      <c r="I15" s="76">
        <f>SUM(I8:I14)</f>
        <v>1641500</v>
      </c>
      <c r="J15" s="76">
        <f>SUM(J8:J14)</f>
        <v>346500</v>
      </c>
      <c r="K15" s="76"/>
      <c r="L15" s="76"/>
      <c r="M15" s="76"/>
      <c r="N15" s="76">
        <f>SUM(N8:N14)</f>
        <v>1295000</v>
      </c>
      <c r="O15" s="76">
        <f>SUM(O8:O14)</f>
        <v>1295000</v>
      </c>
      <c r="P15" s="76"/>
      <c r="Q15" s="76"/>
      <c r="R15" s="76"/>
      <c r="S15" s="76"/>
    </row>
    <row r="16" spans="1:19" s="83" customFormat="1" ht="30.75" customHeight="1">
      <c r="A16" s="83" t="s">
        <v>644</v>
      </c>
      <c r="C16" s="33"/>
      <c r="D16" s="33"/>
      <c r="E16" s="33"/>
      <c r="F16" s="93"/>
      <c r="G16" s="33"/>
      <c r="H16" s="33"/>
      <c r="I16" s="33"/>
      <c r="J16" s="33"/>
      <c r="K16" s="33"/>
      <c r="L16" s="33"/>
      <c r="N16" s="33"/>
      <c r="O16" s="33"/>
      <c r="P16" s="33"/>
      <c r="Q16" s="33"/>
      <c r="S16" s="33"/>
    </row>
  </sheetData>
  <mergeCells count="18">
    <mergeCell ref="L5:L6"/>
    <mergeCell ref="M5:M6"/>
    <mergeCell ref="A2:S2"/>
    <mergeCell ref="A3:H3"/>
    <mergeCell ref="I4:S4"/>
    <mergeCell ref="N5:S5"/>
    <mergeCell ref="A15:G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52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X9"/>
  <sheetViews>
    <sheetView workbookViewId="0">
      <selection activeCell="H14" sqref="H14"/>
    </sheetView>
  </sheetViews>
  <sheetFormatPr defaultColWidth="8.7109375" defaultRowHeight="14.25" customHeight="1"/>
  <cols>
    <col min="1" max="1" width="14.140625" style="34" customWidth="1"/>
    <col min="2" max="2" width="17.7109375" style="34" customWidth="1"/>
    <col min="3" max="9" width="9.140625" style="68" customWidth="1"/>
    <col min="10" max="10" width="12" style="43" customWidth="1"/>
    <col min="11" max="13" width="10" style="43" customWidth="1"/>
    <col min="14" max="14" width="9.140625" style="34" customWidth="1"/>
    <col min="15" max="16" width="9.140625" style="43" customWidth="1"/>
    <col min="17" max="18" width="12.7109375" style="43" customWidth="1"/>
    <col min="19" max="19" width="9.140625" style="34" customWidth="1"/>
    <col min="20" max="20" width="10.42578125" style="43" customWidth="1"/>
    <col min="21" max="21" width="9.140625" style="34" customWidth="1"/>
    <col min="22" max="249" width="9.140625" style="34"/>
    <col min="250" max="258" width="8.7109375" style="34"/>
  </cols>
  <sheetData>
    <row r="1" spans="1:20" ht="13.5" customHeight="1">
      <c r="A1" s="45" t="s">
        <v>645</v>
      </c>
      <c r="D1" s="45"/>
      <c r="E1" s="45"/>
      <c r="F1" s="45"/>
      <c r="G1" s="45"/>
      <c r="H1" s="45"/>
      <c r="I1" s="45"/>
      <c r="J1" s="71"/>
      <c r="K1" s="71"/>
      <c r="L1" s="71"/>
      <c r="M1" s="71"/>
      <c r="N1" s="72"/>
      <c r="O1" s="73"/>
      <c r="P1" s="73"/>
      <c r="Q1" s="73"/>
      <c r="R1" s="73"/>
      <c r="S1" s="79"/>
      <c r="T1" s="80"/>
    </row>
    <row r="2" spans="1:20" ht="27.75" customHeight="1">
      <c r="A2" s="394" t="s">
        <v>15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</row>
    <row r="3" spans="1:20" ht="26.1" customHeight="1">
      <c r="A3" s="395" t="s">
        <v>22</v>
      </c>
      <c r="B3" s="395"/>
      <c r="C3" s="395"/>
      <c r="D3" s="395"/>
      <c r="E3" s="395"/>
      <c r="F3" s="47"/>
      <c r="G3" s="47"/>
      <c r="H3" s="47"/>
      <c r="I3" s="47"/>
      <c r="J3" s="74"/>
      <c r="K3" s="74"/>
      <c r="L3" s="74"/>
      <c r="M3" s="74"/>
      <c r="N3" s="72"/>
      <c r="O3" s="73"/>
      <c r="P3" s="73"/>
      <c r="Q3" s="73"/>
      <c r="R3" s="73"/>
      <c r="S3" s="81"/>
      <c r="T3" s="82" t="s">
        <v>188</v>
      </c>
    </row>
    <row r="4" spans="1:20" ht="15.75" customHeight="1">
      <c r="A4" s="377" t="s">
        <v>196</v>
      </c>
      <c r="B4" s="377" t="s">
        <v>197</v>
      </c>
      <c r="C4" s="257" t="s">
        <v>621</v>
      </c>
      <c r="D4" s="257" t="s">
        <v>646</v>
      </c>
      <c r="E4" s="257" t="s">
        <v>647</v>
      </c>
      <c r="F4" s="289" t="s">
        <v>648</v>
      </c>
      <c r="G4" s="257" t="s">
        <v>649</v>
      </c>
      <c r="H4" s="257" t="s">
        <v>650</v>
      </c>
      <c r="I4" s="257" t="s">
        <v>651</v>
      </c>
      <c r="J4" s="257" t="s">
        <v>204</v>
      </c>
      <c r="K4" s="257"/>
      <c r="L4" s="257"/>
      <c r="M4" s="257"/>
      <c r="N4" s="295"/>
      <c r="O4" s="257"/>
      <c r="P4" s="257"/>
      <c r="Q4" s="257"/>
      <c r="R4" s="257"/>
      <c r="S4" s="295"/>
      <c r="T4" s="257"/>
    </row>
    <row r="5" spans="1:20" ht="17.25" customHeight="1">
      <c r="A5" s="402"/>
      <c r="B5" s="402"/>
      <c r="C5" s="257"/>
      <c r="D5" s="257"/>
      <c r="E5" s="257"/>
      <c r="F5" s="411"/>
      <c r="G5" s="257"/>
      <c r="H5" s="257"/>
      <c r="I5" s="257"/>
      <c r="J5" s="257" t="s">
        <v>77</v>
      </c>
      <c r="K5" s="257" t="s">
        <v>80</v>
      </c>
      <c r="L5" s="257" t="s">
        <v>627</v>
      </c>
      <c r="M5" s="257" t="s">
        <v>628</v>
      </c>
      <c r="N5" s="406" t="s">
        <v>629</v>
      </c>
      <c r="O5" s="257" t="s">
        <v>630</v>
      </c>
      <c r="P5" s="257"/>
      <c r="Q5" s="257"/>
      <c r="R5" s="257"/>
      <c r="S5" s="406"/>
      <c r="T5" s="257"/>
    </row>
    <row r="6" spans="1:20" ht="54" customHeight="1">
      <c r="A6" s="402"/>
      <c r="B6" s="402"/>
      <c r="C6" s="257"/>
      <c r="D6" s="257"/>
      <c r="E6" s="257"/>
      <c r="F6" s="290"/>
      <c r="G6" s="257"/>
      <c r="H6" s="257"/>
      <c r="I6" s="257"/>
      <c r="J6" s="257"/>
      <c r="K6" s="257"/>
      <c r="L6" s="257"/>
      <c r="M6" s="257"/>
      <c r="N6" s="295"/>
      <c r="O6" s="69" t="s">
        <v>79</v>
      </c>
      <c r="P6" s="69" t="s">
        <v>86</v>
      </c>
      <c r="Q6" s="69" t="s">
        <v>275</v>
      </c>
      <c r="R6" s="69" t="s">
        <v>88</v>
      </c>
      <c r="S6" s="75" t="s">
        <v>89</v>
      </c>
      <c r="T6" s="69" t="s">
        <v>90</v>
      </c>
    </row>
    <row r="7" spans="1:20" ht="15" customHeight="1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  <c r="R7" s="51">
        <v>18</v>
      </c>
      <c r="S7" s="51">
        <v>19</v>
      </c>
      <c r="T7" s="51">
        <v>20</v>
      </c>
    </row>
    <row r="8" spans="1:20" ht="22.5" customHeight="1">
      <c r="A8" s="407" t="s">
        <v>652</v>
      </c>
      <c r="B8" s="408"/>
      <c r="C8" s="408"/>
      <c r="D8" s="408"/>
      <c r="E8" s="408"/>
      <c r="F8" s="408"/>
      <c r="G8" s="408"/>
      <c r="H8" s="408"/>
      <c r="I8" s="409"/>
      <c r="J8" s="76" t="s">
        <v>93</v>
      </c>
      <c r="K8" s="76" t="s">
        <v>93</v>
      </c>
      <c r="L8" s="76" t="s">
        <v>93</v>
      </c>
      <c r="M8" s="76" t="s">
        <v>93</v>
      </c>
      <c r="N8" s="76" t="s">
        <v>93</v>
      </c>
      <c r="O8" s="76" t="s">
        <v>93</v>
      </c>
      <c r="P8" s="76" t="s">
        <v>93</v>
      </c>
      <c r="Q8" s="76" t="s">
        <v>93</v>
      </c>
      <c r="R8" s="76"/>
      <c r="S8" s="76" t="s">
        <v>93</v>
      </c>
      <c r="T8" s="76" t="s">
        <v>93</v>
      </c>
    </row>
    <row r="9" spans="1:20" ht="22.5" customHeight="1">
      <c r="A9" s="410" t="s">
        <v>146</v>
      </c>
      <c r="B9" s="410"/>
      <c r="C9" s="410"/>
      <c r="D9" s="410"/>
      <c r="E9" s="410"/>
      <c r="F9" s="410"/>
      <c r="G9" s="410"/>
      <c r="H9" s="410"/>
      <c r="I9" s="410"/>
      <c r="J9" s="77"/>
      <c r="K9" s="77"/>
      <c r="L9" s="77"/>
      <c r="M9" s="77"/>
      <c r="N9" s="78"/>
      <c r="O9" s="77"/>
      <c r="P9" s="77"/>
      <c r="Q9" s="77"/>
      <c r="R9" s="77"/>
      <c r="S9" s="78"/>
      <c r="T9" s="77"/>
    </row>
  </sheetData>
  <mergeCells count="20"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2:T2"/>
    <mergeCell ref="A3:E3"/>
    <mergeCell ref="J4:T4"/>
    <mergeCell ref="O5:T5"/>
    <mergeCell ref="A8:I8"/>
    <mergeCell ref="J5:J6"/>
    <mergeCell ref="K5:K6"/>
    <mergeCell ref="L5:L6"/>
    <mergeCell ref="M5:M6"/>
    <mergeCell ref="N5:N6"/>
  </mergeCells>
  <phoneticPr fontId="39" type="noConversion"/>
  <pageMargins left="0.70833333333333304" right="0.70833333333333304" top="0.74791666666666701" bottom="0.74791666666666701" header="0.31458333333333299" footer="0.31458333333333299"/>
  <pageSetup paperSize="9" scale="74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8"/>
  <sheetViews>
    <sheetView workbookViewId="0">
      <selection activeCell="D16" sqref="D16"/>
    </sheetView>
  </sheetViews>
  <sheetFormatPr defaultColWidth="8.85546875" defaultRowHeight="14.25" customHeight="1"/>
  <cols>
    <col min="1" max="1" width="50" style="43" customWidth="1"/>
    <col min="2" max="2" width="17.28515625" style="43" customWidth="1"/>
    <col min="3" max="4" width="13.42578125" style="43" customWidth="1"/>
    <col min="5" max="12" width="10.28515625" style="43" customWidth="1"/>
    <col min="13" max="13" width="13.140625" style="43" customWidth="1"/>
    <col min="14" max="14" width="9.140625" style="34" customWidth="1"/>
    <col min="15" max="246" width="9.140625" style="34"/>
    <col min="247" max="247" width="9.140625" style="44"/>
    <col min="248" max="256" width="8.85546875" style="44"/>
  </cols>
  <sheetData>
    <row r="1" spans="1:247" s="34" customFormat="1" ht="13.5" customHeight="1">
      <c r="A1" s="45" t="s">
        <v>653</v>
      </c>
      <c r="B1" s="45"/>
      <c r="C1" s="45"/>
      <c r="D1" s="46"/>
      <c r="E1" s="43"/>
      <c r="F1" s="43"/>
      <c r="G1" s="43"/>
      <c r="H1" s="43"/>
      <c r="I1" s="43"/>
      <c r="J1" s="43"/>
      <c r="K1" s="43"/>
      <c r="L1" s="43"/>
      <c r="M1" s="43"/>
    </row>
    <row r="2" spans="1:247" s="34" customFormat="1" ht="35.1" customHeight="1">
      <c r="A2" s="412" t="s">
        <v>16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</row>
    <row r="3" spans="1:247" s="42" customFormat="1" ht="24" customHeight="1">
      <c r="A3" s="229" t="s">
        <v>22</v>
      </c>
      <c r="B3" s="238"/>
      <c r="C3" s="238"/>
      <c r="D3" s="238"/>
      <c r="E3" s="48"/>
      <c r="F3" s="48"/>
      <c r="G3" s="48"/>
      <c r="H3" s="48"/>
      <c r="I3" s="48"/>
      <c r="J3" s="63"/>
      <c r="K3" s="63"/>
      <c r="L3" s="63"/>
      <c r="M3" s="64" t="s">
        <v>188</v>
      </c>
    </row>
    <row r="4" spans="1:247" s="34" customFormat="1" ht="19.5" customHeight="1">
      <c r="A4" s="233" t="s">
        <v>654</v>
      </c>
      <c r="B4" s="231" t="s">
        <v>204</v>
      </c>
      <c r="C4" s="281"/>
      <c r="D4" s="281"/>
      <c r="E4" s="273" t="s">
        <v>655</v>
      </c>
      <c r="F4" s="273"/>
      <c r="G4" s="273"/>
      <c r="H4" s="273"/>
      <c r="I4" s="273"/>
      <c r="J4" s="273"/>
      <c r="K4" s="273"/>
      <c r="L4" s="273"/>
      <c r="M4" s="273"/>
    </row>
    <row r="5" spans="1:247" s="34" customFormat="1" ht="40.5" customHeight="1">
      <c r="A5" s="266"/>
      <c r="B5" s="53" t="s">
        <v>77</v>
      </c>
      <c r="C5" s="54" t="s">
        <v>80</v>
      </c>
      <c r="D5" s="55" t="s">
        <v>656</v>
      </c>
      <c r="E5" s="52" t="s">
        <v>657</v>
      </c>
      <c r="F5" s="52" t="s">
        <v>658</v>
      </c>
      <c r="G5" s="52" t="s">
        <v>659</v>
      </c>
      <c r="H5" s="52" t="s">
        <v>660</v>
      </c>
      <c r="I5" s="65" t="s">
        <v>661</v>
      </c>
      <c r="J5" s="52" t="s">
        <v>662</v>
      </c>
      <c r="K5" s="52" t="s">
        <v>663</v>
      </c>
      <c r="L5" s="52" t="s">
        <v>664</v>
      </c>
      <c r="M5" s="52" t="s">
        <v>665</v>
      </c>
    </row>
    <row r="6" spans="1:247" s="34" customFormat="1" ht="19.5" customHeight="1">
      <c r="A6" s="49">
        <v>1</v>
      </c>
      <c r="B6" s="49">
        <v>2</v>
      </c>
      <c r="C6" s="49">
        <v>3</v>
      </c>
      <c r="D6" s="56">
        <v>4</v>
      </c>
      <c r="E6" s="49">
        <v>5</v>
      </c>
      <c r="F6" s="49">
        <v>6</v>
      </c>
      <c r="G6" s="49">
        <v>7</v>
      </c>
      <c r="H6" s="57">
        <v>8</v>
      </c>
      <c r="I6" s="66">
        <v>9</v>
      </c>
      <c r="J6" s="66">
        <v>10</v>
      </c>
      <c r="K6" s="66">
        <v>11</v>
      </c>
      <c r="L6" s="57">
        <v>12</v>
      </c>
      <c r="M6" s="66">
        <v>13</v>
      </c>
    </row>
    <row r="7" spans="1:247" s="34" customFormat="1" ht="19.5" customHeight="1">
      <c r="A7" s="413" t="s">
        <v>666</v>
      </c>
      <c r="B7" s="414"/>
      <c r="C7" s="414"/>
      <c r="D7" s="414"/>
      <c r="E7" s="414"/>
      <c r="F7" s="414"/>
      <c r="G7" s="415"/>
      <c r="H7" s="58" t="s">
        <v>93</v>
      </c>
      <c r="I7" s="58" t="s">
        <v>93</v>
      </c>
      <c r="J7" s="58" t="s">
        <v>93</v>
      </c>
      <c r="K7" s="58" t="s">
        <v>93</v>
      </c>
      <c r="L7" s="58" t="s">
        <v>93</v>
      </c>
      <c r="M7" s="58" t="s">
        <v>93</v>
      </c>
      <c r="IM7" s="67"/>
    </row>
    <row r="8" spans="1:247" s="34" customFormat="1" ht="19.5" customHeight="1">
      <c r="A8" s="59" t="s">
        <v>93</v>
      </c>
      <c r="B8" s="60" t="s">
        <v>93</v>
      </c>
      <c r="C8" s="60" t="s">
        <v>93</v>
      </c>
      <c r="D8" s="61" t="s">
        <v>93</v>
      </c>
      <c r="E8" s="60" t="s">
        <v>93</v>
      </c>
      <c r="F8" s="60" t="s">
        <v>93</v>
      </c>
      <c r="G8" s="60" t="s">
        <v>93</v>
      </c>
      <c r="H8" s="62" t="s">
        <v>93</v>
      </c>
      <c r="I8" s="62" t="s">
        <v>93</v>
      </c>
      <c r="J8" s="62" t="s">
        <v>93</v>
      </c>
      <c r="K8" s="62" t="s">
        <v>93</v>
      </c>
      <c r="L8" s="62" t="s">
        <v>93</v>
      </c>
      <c r="M8" s="62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52" orientation="landscape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"/>
  <sheetViews>
    <sheetView workbookViewId="0">
      <selection activeCell="F14" sqref="F14"/>
    </sheetView>
  </sheetViews>
  <sheetFormatPr defaultColWidth="9.140625" defaultRowHeight="12"/>
  <cols>
    <col min="1" max="1" width="34.28515625" style="33" customWidth="1"/>
    <col min="2" max="2" width="29" style="33" customWidth="1"/>
    <col min="3" max="5" width="23.5703125" style="33" customWidth="1"/>
    <col min="6" max="6" width="11.28515625" style="34" customWidth="1"/>
    <col min="7" max="7" width="25.140625" style="33" customWidth="1"/>
    <col min="8" max="8" width="15.5703125" style="34" customWidth="1"/>
    <col min="9" max="9" width="13.42578125" style="34" customWidth="1"/>
    <col min="10" max="10" width="18.85546875" style="33" customWidth="1"/>
    <col min="11" max="11" width="9.140625" style="34" customWidth="1"/>
    <col min="12" max="16384" width="9.140625" style="34"/>
  </cols>
  <sheetData>
    <row r="1" spans="1:10" ht="12" customHeight="1">
      <c r="A1" s="33" t="s">
        <v>667</v>
      </c>
      <c r="J1" s="41"/>
    </row>
    <row r="2" spans="1:10" ht="28.5" customHeight="1">
      <c r="A2" s="227" t="s">
        <v>17</v>
      </c>
      <c r="B2" s="236"/>
      <c r="C2" s="236"/>
      <c r="D2" s="236"/>
      <c r="E2" s="236"/>
      <c r="F2" s="237"/>
      <c r="G2" s="236"/>
      <c r="H2" s="237"/>
      <c r="I2" s="237"/>
      <c r="J2" s="236"/>
    </row>
    <row r="3" spans="1:10" ht="17.25" customHeight="1">
      <c r="A3" s="298" t="s">
        <v>22</v>
      </c>
      <c r="B3" s="299"/>
      <c r="C3" s="299"/>
      <c r="D3" s="299"/>
      <c r="E3" s="299"/>
      <c r="F3" s="300"/>
      <c r="G3" s="299"/>
      <c r="H3" s="300"/>
    </row>
    <row r="4" spans="1:10" ht="44.25" customHeight="1">
      <c r="A4" s="35" t="s">
        <v>654</v>
      </c>
      <c r="B4" s="35" t="s">
        <v>319</v>
      </c>
      <c r="C4" s="35" t="s">
        <v>320</v>
      </c>
      <c r="D4" s="35" t="s">
        <v>321</v>
      </c>
      <c r="E4" s="35" t="s">
        <v>322</v>
      </c>
      <c r="F4" s="36" t="s">
        <v>323</v>
      </c>
      <c r="G4" s="35" t="s">
        <v>324</v>
      </c>
      <c r="H4" s="36" t="s">
        <v>325</v>
      </c>
      <c r="I4" s="36" t="s">
        <v>326</v>
      </c>
      <c r="J4" s="35" t="s">
        <v>327</v>
      </c>
    </row>
    <row r="5" spans="1:10" ht="14.25" customHeight="1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</row>
    <row r="6" spans="1:10" ht="42" customHeight="1">
      <c r="A6" s="319" t="s">
        <v>666</v>
      </c>
      <c r="B6" s="320"/>
      <c r="C6" s="320"/>
      <c r="D6" s="321"/>
      <c r="E6" s="37"/>
      <c r="F6" s="38"/>
      <c r="G6" s="37"/>
      <c r="H6" s="38"/>
      <c r="I6" s="38"/>
      <c r="J6" s="37"/>
    </row>
    <row r="7" spans="1:10" ht="42.75" customHeight="1">
      <c r="A7" s="39" t="s">
        <v>93</v>
      </c>
      <c r="B7" s="39" t="s">
        <v>93</v>
      </c>
      <c r="C7" s="39" t="s">
        <v>93</v>
      </c>
      <c r="D7" s="39" t="s">
        <v>93</v>
      </c>
      <c r="E7" s="40" t="s">
        <v>93</v>
      </c>
      <c r="F7" s="39" t="s">
        <v>93</v>
      </c>
      <c r="G7" s="40" t="s">
        <v>93</v>
      </c>
      <c r="H7" s="39" t="s">
        <v>93</v>
      </c>
      <c r="I7" s="39" t="s">
        <v>93</v>
      </c>
      <c r="J7" s="40" t="s">
        <v>93</v>
      </c>
    </row>
  </sheetData>
  <mergeCells count="3">
    <mergeCell ref="A2:J2"/>
    <mergeCell ref="A3:H3"/>
    <mergeCell ref="A6:D6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65" orientation="landscape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"/>
  <sheetViews>
    <sheetView workbookViewId="0">
      <selection activeCell="B15" sqref="B15"/>
    </sheetView>
  </sheetViews>
  <sheetFormatPr defaultColWidth="9.140625" defaultRowHeight="12"/>
  <cols>
    <col min="1" max="1" width="22.85546875" style="22" customWidth="1"/>
    <col min="2" max="2" width="37.28515625" style="22" customWidth="1"/>
    <col min="3" max="3" width="11.5703125" style="22" customWidth="1"/>
    <col min="4" max="4" width="24.7109375" style="22" customWidth="1"/>
    <col min="5" max="5" width="18.7109375" style="22" customWidth="1"/>
    <col min="6" max="7" width="16" style="23" customWidth="1"/>
    <col min="8" max="9" width="16" style="22" customWidth="1"/>
    <col min="10" max="16384" width="9.140625" style="22"/>
  </cols>
  <sheetData>
    <row r="1" spans="1:9">
      <c r="A1" s="22" t="s">
        <v>668</v>
      </c>
      <c r="I1" s="32"/>
    </row>
    <row r="2" spans="1:9" ht="28.5">
      <c r="B2" s="416" t="s">
        <v>18</v>
      </c>
      <c r="C2" s="416"/>
      <c r="D2" s="416"/>
      <c r="E2" s="416"/>
      <c r="F2" s="416"/>
      <c r="G2" s="416"/>
      <c r="H2" s="416"/>
      <c r="I2" s="416"/>
    </row>
    <row r="3" spans="1:9" ht="20.25" customHeight="1">
      <c r="A3" s="417" t="s">
        <v>22</v>
      </c>
      <c r="B3" s="417"/>
      <c r="C3" s="24"/>
    </row>
    <row r="4" spans="1:9" ht="18" customHeight="1">
      <c r="A4" s="422" t="s">
        <v>196</v>
      </c>
      <c r="B4" s="422" t="s">
        <v>197</v>
      </c>
      <c r="C4" s="422" t="s">
        <v>669</v>
      </c>
      <c r="D4" s="422" t="s">
        <v>670</v>
      </c>
      <c r="E4" s="422" t="s">
        <v>671</v>
      </c>
      <c r="F4" s="422" t="s">
        <v>672</v>
      </c>
      <c r="G4" s="418" t="s">
        <v>673</v>
      </c>
      <c r="H4" s="419"/>
      <c r="I4" s="420"/>
    </row>
    <row r="5" spans="1:9" ht="18" customHeight="1">
      <c r="A5" s="423"/>
      <c r="B5" s="423"/>
      <c r="C5" s="423"/>
      <c r="D5" s="423"/>
      <c r="E5" s="423"/>
      <c r="F5" s="423"/>
      <c r="G5" s="25" t="s">
        <v>625</v>
      </c>
      <c r="H5" s="25" t="s">
        <v>674</v>
      </c>
      <c r="I5" s="25" t="s">
        <v>675</v>
      </c>
    </row>
    <row r="6" spans="1:9" ht="21" customHeight="1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</row>
    <row r="7" spans="1:9" s="21" customFormat="1" ht="33" customHeight="1">
      <c r="A7" s="27" t="s">
        <v>213</v>
      </c>
      <c r="B7" s="27" t="s">
        <v>92</v>
      </c>
      <c r="C7" s="28" t="s">
        <v>676</v>
      </c>
      <c r="D7" s="28" t="s">
        <v>677</v>
      </c>
      <c r="E7" s="28" t="s">
        <v>678</v>
      </c>
      <c r="F7" s="29" t="s">
        <v>440</v>
      </c>
      <c r="G7" s="30">
        <v>1</v>
      </c>
      <c r="H7" s="31">
        <v>5000</v>
      </c>
      <c r="I7" s="31">
        <v>5000</v>
      </c>
    </row>
    <row r="8" spans="1:9" s="21" customFormat="1" ht="33" customHeight="1">
      <c r="A8" s="27" t="s">
        <v>213</v>
      </c>
      <c r="B8" s="27" t="s">
        <v>92</v>
      </c>
      <c r="C8" s="28" t="s">
        <v>676</v>
      </c>
      <c r="D8" s="28" t="s">
        <v>677</v>
      </c>
      <c r="E8" s="28" t="s">
        <v>679</v>
      </c>
      <c r="F8" s="29" t="s">
        <v>680</v>
      </c>
      <c r="G8" s="30">
        <v>2</v>
      </c>
      <c r="H8" s="31">
        <v>4000</v>
      </c>
      <c r="I8" s="31">
        <v>8000</v>
      </c>
    </row>
    <row r="9" spans="1:9" s="21" customFormat="1" ht="33" customHeight="1">
      <c r="A9" s="27" t="s">
        <v>213</v>
      </c>
      <c r="B9" s="27" t="s">
        <v>92</v>
      </c>
      <c r="C9" s="28" t="s">
        <v>676</v>
      </c>
      <c r="D9" s="28" t="s">
        <v>677</v>
      </c>
      <c r="E9" s="28" t="s">
        <v>681</v>
      </c>
      <c r="F9" s="29" t="s">
        <v>682</v>
      </c>
      <c r="G9" s="30">
        <v>1</v>
      </c>
      <c r="H9" s="31">
        <v>635000</v>
      </c>
      <c r="I9" s="31">
        <v>635000</v>
      </c>
    </row>
    <row r="10" spans="1:9" s="21" customFormat="1" ht="33" customHeight="1">
      <c r="A10" s="27" t="s">
        <v>213</v>
      </c>
      <c r="B10" s="27" t="s">
        <v>92</v>
      </c>
      <c r="C10" s="28" t="s">
        <v>676</v>
      </c>
      <c r="D10" s="28" t="s">
        <v>677</v>
      </c>
      <c r="E10" s="28" t="s">
        <v>683</v>
      </c>
      <c r="F10" s="29" t="s">
        <v>440</v>
      </c>
      <c r="G10" s="30">
        <v>1</v>
      </c>
      <c r="H10" s="31">
        <v>68000</v>
      </c>
      <c r="I10" s="31">
        <v>68000</v>
      </c>
    </row>
    <row r="11" spans="1:9" ht="33" customHeight="1">
      <c r="A11" s="421" t="s">
        <v>77</v>
      </c>
      <c r="B11" s="421"/>
      <c r="C11" s="421"/>
      <c r="D11" s="421"/>
      <c r="E11" s="421"/>
      <c r="F11" s="421"/>
      <c r="G11" s="30">
        <f>SUM(G7:G10)</f>
        <v>5</v>
      </c>
      <c r="H11" s="31"/>
      <c r="I11" s="31">
        <f>SUM(I7:I10)</f>
        <v>716000</v>
      </c>
    </row>
  </sheetData>
  <mergeCells count="10">
    <mergeCell ref="B2:I2"/>
    <mergeCell ref="A3:B3"/>
    <mergeCell ref="G4:I4"/>
    <mergeCell ref="A11:F11"/>
    <mergeCell ref="A4:A5"/>
    <mergeCell ref="B4:B5"/>
    <mergeCell ref="C4:C5"/>
    <mergeCell ref="D4:D5"/>
    <mergeCell ref="E4:E5"/>
    <mergeCell ref="F4:F5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5" orientation="landscape"/>
  <headerFooter>
    <oddFooter>&amp;C&amp;"-"&amp;16- &amp;P -</oddFooter>
  </headerFooter>
  <ignoredErrors>
    <ignoredError sqref="G11 I11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C13" sqref="C13"/>
    </sheetView>
  </sheetViews>
  <sheetFormatPr defaultColWidth="10.42578125" defaultRowHeight="14.25" customHeight="1"/>
  <cols>
    <col min="1" max="1" width="26.7109375" style="2" customWidth="1"/>
    <col min="2" max="2" width="33.140625" style="2" customWidth="1"/>
    <col min="3" max="3" width="27.28515625" style="2" customWidth="1"/>
    <col min="4" max="7" width="22.42578125" style="2" customWidth="1"/>
    <col min="8" max="8" width="17.5703125" style="2" customWidth="1"/>
    <col min="9" max="11" width="22.42578125" style="2" customWidth="1"/>
    <col min="12" max="16384" width="10.42578125" style="2"/>
  </cols>
  <sheetData>
    <row r="1" spans="1:11" ht="13.5" customHeight="1">
      <c r="A1" s="14" t="s">
        <v>684</v>
      </c>
      <c r="D1" s="15"/>
      <c r="E1" s="15"/>
      <c r="F1" s="15"/>
      <c r="G1" s="15"/>
      <c r="K1" s="19"/>
    </row>
    <row r="2" spans="1:11" ht="27.75" customHeight="1">
      <c r="A2" s="424" t="s">
        <v>685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</row>
    <row r="3" spans="1:11" ht="13.5" customHeight="1">
      <c r="A3" s="425" t="s">
        <v>22</v>
      </c>
      <c r="B3" s="426"/>
      <c r="C3" s="426"/>
      <c r="D3" s="426"/>
      <c r="E3" s="426"/>
      <c r="F3" s="426"/>
      <c r="G3" s="426"/>
      <c r="H3" s="5"/>
      <c r="I3" s="5"/>
      <c r="J3" s="5"/>
      <c r="K3" s="6" t="s">
        <v>188</v>
      </c>
    </row>
    <row r="4" spans="1:11" ht="21.75" customHeight="1">
      <c r="A4" s="434" t="s">
        <v>270</v>
      </c>
      <c r="B4" s="434" t="s">
        <v>199</v>
      </c>
      <c r="C4" s="434" t="s">
        <v>271</v>
      </c>
      <c r="D4" s="437" t="s">
        <v>200</v>
      </c>
      <c r="E4" s="437" t="s">
        <v>201</v>
      </c>
      <c r="F4" s="437" t="s">
        <v>272</v>
      </c>
      <c r="G4" s="437" t="s">
        <v>273</v>
      </c>
      <c r="H4" s="440" t="s">
        <v>77</v>
      </c>
      <c r="I4" s="427" t="s">
        <v>686</v>
      </c>
      <c r="J4" s="428"/>
      <c r="K4" s="429"/>
    </row>
    <row r="5" spans="1:11" ht="21.75" customHeight="1">
      <c r="A5" s="435"/>
      <c r="B5" s="435"/>
      <c r="C5" s="435"/>
      <c r="D5" s="438"/>
      <c r="E5" s="438"/>
      <c r="F5" s="438"/>
      <c r="G5" s="438"/>
      <c r="H5" s="441"/>
      <c r="I5" s="437" t="s">
        <v>80</v>
      </c>
      <c r="J5" s="437" t="s">
        <v>81</v>
      </c>
      <c r="K5" s="437" t="s">
        <v>82</v>
      </c>
    </row>
    <row r="6" spans="1:11" ht="40.5" customHeight="1">
      <c r="A6" s="436"/>
      <c r="B6" s="436"/>
      <c r="C6" s="436"/>
      <c r="D6" s="439"/>
      <c r="E6" s="439"/>
      <c r="F6" s="439"/>
      <c r="G6" s="439"/>
      <c r="H6" s="442"/>
      <c r="I6" s="439"/>
      <c r="J6" s="439"/>
      <c r="K6" s="439"/>
    </row>
    <row r="7" spans="1:11" ht="1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20">
        <v>10</v>
      </c>
      <c r="K7" s="20">
        <v>11</v>
      </c>
    </row>
    <row r="8" spans="1:11" ht="36.950000000000003" customHeight="1">
      <c r="A8" s="430" t="s">
        <v>687</v>
      </c>
      <c r="B8" s="431"/>
      <c r="C8" s="432"/>
      <c r="D8" s="16"/>
      <c r="E8" s="16"/>
      <c r="F8" s="16"/>
      <c r="G8" s="16"/>
      <c r="H8" s="17"/>
      <c r="I8" s="17"/>
      <c r="J8" s="17"/>
      <c r="K8" s="17"/>
    </row>
    <row r="9" spans="1:11" ht="18.75" customHeight="1">
      <c r="A9" s="433" t="s">
        <v>146</v>
      </c>
      <c r="B9" s="433"/>
      <c r="C9" s="433"/>
      <c r="D9" s="433"/>
      <c r="E9" s="433"/>
      <c r="F9" s="433"/>
      <c r="G9" s="433"/>
      <c r="H9" s="18"/>
      <c r="I9" s="17"/>
      <c r="J9" s="17"/>
      <c r="K9" s="17"/>
    </row>
  </sheetData>
  <mergeCells count="16">
    <mergeCell ref="A2:K2"/>
    <mergeCell ref="A3:G3"/>
    <mergeCell ref="I4:K4"/>
    <mergeCell ref="A8:C8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2"/>
  <sheetViews>
    <sheetView topLeftCell="A18" zoomScale="110" zoomScaleNormal="110" workbookViewId="0">
      <selection activeCell="B35" sqref="B7 B35"/>
    </sheetView>
  </sheetViews>
  <sheetFormatPr defaultColWidth="8" defaultRowHeight="12"/>
  <cols>
    <col min="1" max="1" width="39.5703125" style="43" customWidth="1"/>
    <col min="2" max="2" width="43.140625" style="43" customWidth="1"/>
    <col min="3" max="3" width="40.42578125" style="43" customWidth="1"/>
    <col min="4" max="4" width="46.140625" style="43" customWidth="1"/>
    <col min="5" max="5" width="8" style="34" customWidth="1"/>
    <col min="6" max="16384" width="8" style="34"/>
  </cols>
  <sheetData>
    <row r="1" spans="1:4" ht="17.100000000000001" customHeight="1">
      <c r="A1" s="201" t="s">
        <v>21</v>
      </c>
      <c r="B1" s="45"/>
      <c r="C1" s="45"/>
      <c r="D1" s="97"/>
    </row>
    <row r="2" spans="1:4" ht="36" customHeight="1">
      <c r="A2" s="227" t="s">
        <v>2</v>
      </c>
      <c r="B2" s="228"/>
      <c r="C2" s="228"/>
      <c r="D2" s="228"/>
    </row>
    <row r="3" spans="1:4" ht="21" customHeight="1">
      <c r="A3" s="229" t="s">
        <v>22</v>
      </c>
      <c r="B3" s="230"/>
      <c r="C3" s="173"/>
      <c r="D3" s="95" t="s">
        <v>23</v>
      </c>
    </row>
    <row r="4" spans="1:4" ht="19.5" customHeight="1">
      <c r="A4" s="231" t="s">
        <v>24</v>
      </c>
      <c r="B4" s="232"/>
      <c r="C4" s="231" t="s">
        <v>25</v>
      </c>
      <c r="D4" s="232"/>
    </row>
    <row r="5" spans="1:4" ht="19.5" customHeight="1">
      <c r="A5" s="233" t="s">
        <v>26</v>
      </c>
      <c r="B5" s="233" t="s">
        <v>27</v>
      </c>
      <c r="C5" s="233" t="s">
        <v>28</v>
      </c>
      <c r="D5" s="233" t="s">
        <v>27</v>
      </c>
    </row>
    <row r="6" spans="1:4" ht="19.5" customHeight="1">
      <c r="A6" s="234"/>
      <c r="B6" s="234"/>
      <c r="C6" s="234"/>
      <c r="D6" s="234"/>
    </row>
    <row r="7" spans="1:4" ht="20.25" customHeight="1">
      <c r="A7" s="202" t="s">
        <v>29</v>
      </c>
      <c r="B7" s="203">
        <v>13886807</v>
      </c>
      <c r="C7" s="202" t="s">
        <v>30</v>
      </c>
      <c r="D7" s="204"/>
    </row>
    <row r="8" spans="1:4" ht="20.25" customHeight="1">
      <c r="A8" s="202" t="s">
        <v>31</v>
      </c>
      <c r="B8" s="205"/>
      <c r="C8" s="202" t="s">
        <v>32</v>
      </c>
      <c r="D8" s="205"/>
    </row>
    <row r="9" spans="1:4" ht="20.25" customHeight="1">
      <c r="A9" s="202" t="s">
        <v>33</v>
      </c>
      <c r="B9" s="205"/>
      <c r="C9" s="202" t="s">
        <v>34</v>
      </c>
      <c r="D9" s="205"/>
    </row>
    <row r="10" spans="1:4" ht="20.25" customHeight="1">
      <c r="A10" s="202" t="s">
        <v>35</v>
      </c>
      <c r="B10" s="205"/>
      <c r="C10" s="202" t="s">
        <v>36</v>
      </c>
      <c r="D10" s="205"/>
    </row>
    <row r="11" spans="1:4" ht="20.25" customHeight="1">
      <c r="A11" s="202" t="s">
        <v>37</v>
      </c>
      <c r="B11" s="203">
        <v>3000000</v>
      </c>
      <c r="C11" s="202" t="s">
        <v>38</v>
      </c>
      <c r="D11" s="204"/>
    </row>
    <row r="12" spans="1:4" ht="20.25" customHeight="1">
      <c r="A12" s="202" t="s">
        <v>39</v>
      </c>
      <c r="B12" s="203">
        <v>3000000</v>
      </c>
      <c r="C12" s="202" t="s">
        <v>40</v>
      </c>
      <c r="D12" s="204"/>
    </row>
    <row r="13" spans="1:4" ht="20.25" customHeight="1">
      <c r="A13" s="202" t="s">
        <v>41</v>
      </c>
      <c r="B13" s="206"/>
      <c r="C13" s="202" t="s">
        <v>42</v>
      </c>
      <c r="D13" s="206"/>
    </row>
    <row r="14" spans="1:4" ht="20.25" customHeight="1">
      <c r="A14" s="202" t="s">
        <v>43</v>
      </c>
      <c r="B14" s="206"/>
      <c r="C14" s="202" t="s">
        <v>44</v>
      </c>
      <c r="D14" s="206">
        <v>1793133</v>
      </c>
    </row>
    <row r="15" spans="1:4" ht="20.25" customHeight="1">
      <c r="A15" s="202" t="s">
        <v>45</v>
      </c>
      <c r="B15" s="206"/>
      <c r="C15" s="202" t="s">
        <v>46</v>
      </c>
      <c r="D15" s="206">
        <v>21638577.440000001</v>
      </c>
    </row>
    <row r="16" spans="1:4" ht="20.25" customHeight="1">
      <c r="A16" s="202" t="s">
        <v>47</v>
      </c>
      <c r="B16" s="207"/>
      <c r="C16" s="202" t="s">
        <v>48</v>
      </c>
      <c r="D16" s="208"/>
    </row>
    <row r="17" spans="1:4" ht="20.25" customHeight="1">
      <c r="A17" s="202"/>
      <c r="B17" s="209"/>
      <c r="C17" s="202" t="s">
        <v>49</v>
      </c>
      <c r="D17" s="210"/>
    </row>
    <row r="18" spans="1:4" ht="20.25" customHeight="1">
      <c r="A18" s="211"/>
      <c r="B18" s="209"/>
      <c r="C18" s="202" t="s">
        <v>50</v>
      </c>
      <c r="D18" s="210"/>
    </row>
    <row r="19" spans="1:4" ht="20.25" customHeight="1">
      <c r="A19" s="211"/>
      <c r="B19" s="209"/>
      <c r="C19" s="202" t="s">
        <v>51</v>
      </c>
      <c r="D19" s="210"/>
    </row>
    <row r="20" spans="1:4" ht="20.25" customHeight="1">
      <c r="A20" s="211"/>
      <c r="B20" s="209"/>
      <c r="C20" s="202" t="s">
        <v>52</v>
      </c>
      <c r="D20" s="210"/>
    </row>
    <row r="21" spans="1:4" ht="20.25" customHeight="1">
      <c r="A21" s="211"/>
      <c r="B21" s="209"/>
      <c r="C21" s="202" t="s">
        <v>53</v>
      </c>
      <c r="D21" s="210"/>
    </row>
    <row r="22" spans="1:4" ht="20.25" customHeight="1">
      <c r="A22" s="211"/>
      <c r="B22" s="209"/>
      <c r="C22" s="202" t="s">
        <v>54</v>
      </c>
      <c r="D22" s="210"/>
    </row>
    <row r="23" spans="1:4" ht="20.25" customHeight="1">
      <c r="A23" s="211"/>
      <c r="B23" s="209"/>
      <c r="C23" s="202" t="s">
        <v>55</v>
      </c>
      <c r="D23" s="210"/>
    </row>
    <row r="24" spans="1:4" ht="20.25" customHeight="1">
      <c r="A24" s="211"/>
      <c r="B24" s="209"/>
      <c r="C24" s="202" t="s">
        <v>56</v>
      </c>
      <c r="D24" s="210"/>
    </row>
    <row r="25" spans="1:4" ht="20.25" customHeight="1">
      <c r="A25" s="211"/>
      <c r="B25" s="209"/>
      <c r="C25" s="202" t="s">
        <v>57</v>
      </c>
      <c r="D25" s="210">
        <v>799848</v>
      </c>
    </row>
    <row r="26" spans="1:4" ht="20.25" customHeight="1">
      <c r="A26" s="211"/>
      <c r="B26" s="209"/>
      <c r="C26" s="202" t="s">
        <v>58</v>
      </c>
      <c r="D26" s="210"/>
    </row>
    <row r="27" spans="1:4" ht="20.25" customHeight="1">
      <c r="A27" s="211"/>
      <c r="B27" s="209"/>
      <c r="C27" s="202" t="s">
        <v>59</v>
      </c>
      <c r="D27" s="210"/>
    </row>
    <row r="28" spans="1:4" ht="20.25" customHeight="1">
      <c r="A28" s="211"/>
      <c r="B28" s="209"/>
      <c r="C28" s="202" t="s">
        <v>60</v>
      </c>
      <c r="D28" s="210"/>
    </row>
    <row r="29" spans="1:4" ht="20.25" customHeight="1">
      <c r="A29" s="211"/>
      <c r="B29" s="209"/>
      <c r="C29" s="202" t="s">
        <v>61</v>
      </c>
      <c r="D29" s="210"/>
    </row>
    <row r="30" spans="1:4" ht="20.25" customHeight="1">
      <c r="A30" s="211"/>
      <c r="B30" s="209"/>
      <c r="C30" s="202" t="s">
        <v>62</v>
      </c>
      <c r="D30" s="210"/>
    </row>
    <row r="31" spans="1:4" ht="20.25" customHeight="1">
      <c r="A31" s="211"/>
      <c r="B31" s="209"/>
      <c r="C31" s="202" t="s">
        <v>63</v>
      </c>
      <c r="D31" s="210"/>
    </row>
    <row r="32" spans="1:4" ht="20.25" customHeight="1">
      <c r="A32" s="211"/>
      <c r="B32" s="209"/>
      <c r="C32" s="202" t="s">
        <v>64</v>
      </c>
      <c r="D32" s="210"/>
    </row>
    <row r="33" spans="1:4" ht="20.25" customHeight="1">
      <c r="A33" s="212" t="s">
        <v>65</v>
      </c>
      <c r="B33" s="213">
        <f>B7+B8+B9+B10+B11</f>
        <v>16886807</v>
      </c>
      <c r="C33" s="212" t="s">
        <v>66</v>
      </c>
      <c r="D33" s="213">
        <f>SUM(D7:D29)</f>
        <v>24231558.440000001</v>
      </c>
    </row>
    <row r="34" spans="1:4" ht="20.25" customHeight="1">
      <c r="A34" s="202" t="s">
        <v>67</v>
      </c>
      <c r="B34" s="205">
        <f>SUM(B35:B36)</f>
        <v>7344751.4400000004</v>
      </c>
      <c r="C34" s="202" t="s">
        <v>68</v>
      </c>
      <c r="D34" s="205"/>
    </row>
    <row r="35" spans="1:4" s="2" customFormat="1" ht="25.35" customHeight="1">
      <c r="A35" s="214" t="s">
        <v>69</v>
      </c>
      <c r="B35" s="203">
        <v>3410956.95</v>
      </c>
      <c r="C35" s="214" t="s">
        <v>69</v>
      </c>
      <c r="D35" s="204"/>
    </row>
    <row r="36" spans="1:4" s="2" customFormat="1" ht="25.35" customHeight="1">
      <c r="A36" s="214" t="s">
        <v>70</v>
      </c>
      <c r="B36" s="203">
        <v>3933794.49</v>
      </c>
      <c r="C36" s="214" t="s">
        <v>71</v>
      </c>
      <c r="D36" s="204"/>
    </row>
    <row r="37" spans="1:4" ht="20.25" customHeight="1">
      <c r="A37" s="215" t="s">
        <v>72</v>
      </c>
      <c r="B37" s="216">
        <f>B33+B34</f>
        <v>24231558.440000001</v>
      </c>
      <c r="C37" s="212" t="s">
        <v>73</v>
      </c>
      <c r="D37" s="216">
        <f>D33+D34</f>
        <v>24231558.440000001</v>
      </c>
    </row>
    <row r="39" spans="1:4">
      <c r="B39" s="217"/>
    </row>
    <row r="42" spans="1:4">
      <c r="B42" s="217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81" orientation="landscape"/>
  <headerFooter>
    <oddFooter>&amp;C&amp;"-"&amp;16- &amp;P -</oddFooter>
  </headerFooter>
  <ignoredErrors>
    <ignoredError sqref="B37 D37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L17" sqref="L17"/>
    </sheetView>
  </sheetViews>
  <sheetFormatPr defaultColWidth="10.42578125" defaultRowHeight="14.25" customHeight="1"/>
  <cols>
    <col min="1" max="1" width="37.28515625" style="2" customWidth="1"/>
    <col min="2" max="2" width="18.5703125" style="2" customWidth="1"/>
    <col min="3" max="3" width="43" style="2" customWidth="1"/>
    <col min="4" max="4" width="14.7109375" style="2" customWidth="1"/>
    <col min="5" max="7" width="18.85546875" style="2" customWidth="1"/>
    <col min="8" max="16384" width="10.42578125" style="2"/>
  </cols>
  <sheetData>
    <row r="1" spans="1:7" ht="14.25" customHeight="1">
      <c r="A1" s="3" t="s">
        <v>688</v>
      </c>
      <c r="B1" s="4"/>
      <c r="C1" s="4"/>
      <c r="D1" s="4"/>
      <c r="E1" s="4"/>
      <c r="F1" s="4"/>
      <c r="G1" s="4"/>
    </row>
    <row r="2" spans="1:7" ht="27.75" customHeight="1">
      <c r="A2" s="443" t="s">
        <v>689</v>
      </c>
      <c r="B2" s="443"/>
      <c r="C2" s="443"/>
      <c r="D2" s="443"/>
      <c r="E2" s="443"/>
      <c r="F2" s="443"/>
      <c r="G2" s="443"/>
    </row>
    <row r="3" spans="1:7" ht="22.5" customHeight="1">
      <c r="A3" s="425" t="s">
        <v>22</v>
      </c>
      <c r="B3" s="426"/>
      <c r="C3" s="426"/>
      <c r="D3" s="426"/>
      <c r="E3" s="5"/>
      <c r="F3" s="5"/>
      <c r="G3" s="6" t="s">
        <v>188</v>
      </c>
    </row>
    <row r="4" spans="1:7" ht="21.75" customHeight="1">
      <c r="A4" s="434" t="s">
        <v>271</v>
      </c>
      <c r="B4" s="434" t="s">
        <v>270</v>
      </c>
      <c r="C4" s="434" t="s">
        <v>199</v>
      </c>
      <c r="D4" s="437" t="s">
        <v>690</v>
      </c>
      <c r="E4" s="427" t="s">
        <v>80</v>
      </c>
      <c r="F4" s="428"/>
      <c r="G4" s="429"/>
    </row>
    <row r="5" spans="1:7" ht="21.75" customHeight="1">
      <c r="A5" s="435"/>
      <c r="B5" s="435"/>
      <c r="C5" s="435"/>
      <c r="D5" s="438"/>
      <c r="E5" s="440" t="s">
        <v>691</v>
      </c>
      <c r="F5" s="437" t="s">
        <v>692</v>
      </c>
      <c r="G5" s="437" t="s">
        <v>693</v>
      </c>
    </row>
    <row r="6" spans="1:7" ht="40.5" customHeight="1">
      <c r="A6" s="436"/>
      <c r="B6" s="436"/>
      <c r="C6" s="436"/>
      <c r="D6" s="439"/>
      <c r="E6" s="442"/>
      <c r="F6" s="439"/>
      <c r="G6" s="439"/>
    </row>
    <row r="7" spans="1:7" ht="1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spans="1:7" s="1" customFormat="1" ht="24.75" customHeight="1">
      <c r="A8" s="8" t="s">
        <v>92</v>
      </c>
      <c r="B8" s="9" t="s">
        <v>277</v>
      </c>
      <c r="C8" s="9" t="s">
        <v>279</v>
      </c>
      <c r="D8" s="10" t="s">
        <v>694</v>
      </c>
      <c r="E8" s="11">
        <v>9000</v>
      </c>
      <c r="F8" s="11">
        <v>9000</v>
      </c>
      <c r="G8" s="11">
        <v>9000</v>
      </c>
    </row>
    <row r="9" spans="1:7" s="1" customFormat="1" ht="24.75" customHeight="1">
      <c r="A9" s="8" t="s">
        <v>92</v>
      </c>
      <c r="B9" s="9" t="s">
        <v>277</v>
      </c>
      <c r="C9" s="9" t="s">
        <v>283</v>
      </c>
      <c r="D9" s="10" t="s">
        <v>694</v>
      </c>
      <c r="E9" s="11">
        <v>550000</v>
      </c>
      <c r="F9" s="11">
        <v>912300</v>
      </c>
      <c r="G9" s="11">
        <v>912300</v>
      </c>
    </row>
    <row r="10" spans="1:7" s="1" customFormat="1" ht="24.75" customHeight="1">
      <c r="A10" s="8" t="s">
        <v>92</v>
      </c>
      <c r="B10" s="9" t="s">
        <v>277</v>
      </c>
      <c r="C10" s="9" t="s">
        <v>293</v>
      </c>
      <c r="D10" s="10" t="s">
        <v>694</v>
      </c>
      <c r="E10" s="11">
        <v>60000</v>
      </c>
      <c r="F10" s="11">
        <v>304000</v>
      </c>
      <c r="G10" s="11">
        <v>304000</v>
      </c>
    </row>
    <row r="11" spans="1:7" s="1" customFormat="1" ht="24.75" customHeight="1">
      <c r="A11" s="8" t="s">
        <v>92</v>
      </c>
      <c r="B11" s="9" t="s">
        <v>277</v>
      </c>
      <c r="C11" s="9" t="s">
        <v>297</v>
      </c>
      <c r="D11" s="10" t="s">
        <v>694</v>
      </c>
      <c r="E11" s="11">
        <v>18900</v>
      </c>
      <c r="F11" s="11">
        <v>20640</v>
      </c>
      <c r="G11" s="11">
        <v>20640</v>
      </c>
    </row>
    <row r="12" spans="1:7" s="1" customFormat="1" ht="24.75" customHeight="1">
      <c r="A12" s="8" t="s">
        <v>92</v>
      </c>
      <c r="B12" s="9" t="s">
        <v>277</v>
      </c>
      <c r="C12" s="9" t="s">
        <v>299</v>
      </c>
      <c r="D12" s="10" t="s">
        <v>694</v>
      </c>
      <c r="E12" s="11">
        <v>20000</v>
      </c>
      <c r="F12" s="11">
        <v>20000</v>
      </c>
      <c r="G12" s="11">
        <v>20000</v>
      </c>
    </row>
    <row r="13" spans="1:7" s="1" customFormat="1" ht="24.75" customHeight="1">
      <c r="A13" s="8" t="s">
        <v>92</v>
      </c>
      <c r="B13" s="9" t="s">
        <v>311</v>
      </c>
      <c r="C13" s="9" t="s">
        <v>313</v>
      </c>
      <c r="D13" s="10" t="s">
        <v>694</v>
      </c>
      <c r="E13" s="11">
        <v>2488336.86</v>
      </c>
      <c r="F13" s="11"/>
      <c r="G13" s="11"/>
    </row>
    <row r="14" spans="1:7" s="1" customFormat="1" ht="24.75" customHeight="1">
      <c r="A14" s="8" t="s">
        <v>92</v>
      </c>
      <c r="B14" s="9" t="s">
        <v>277</v>
      </c>
      <c r="C14" s="9" t="s">
        <v>315</v>
      </c>
      <c r="D14" s="10" t="s">
        <v>694</v>
      </c>
      <c r="E14" s="11">
        <v>704000</v>
      </c>
      <c r="F14" s="12"/>
      <c r="G14" s="12"/>
    </row>
    <row r="15" spans="1:7" s="1" customFormat="1" ht="24.75" customHeight="1">
      <c r="A15" s="8" t="s">
        <v>92</v>
      </c>
      <c r="B15" s="9" t="s">
        <v>277</v>
      </c>
      <c r="C15" s="9" t="s">
        <v>317</v>
      </c>
      <c r="D15" s="10" t="s">
        <v>694</v>
      </c>
      <c r="E15" s="11">
        <v>218620.09</v>
      </c>
      <c r="F15" s="12"/>
      <c r="G15" s="12"/>
    </row>
    <row r="16" spans="1:7" s="1" customFormat="1" ht="18.75" customHeight="1">
      <c r="A16" s="444" t="s">
        <v>77</v>
      </c>
      <c r="B16" s="445"/>
      <c r="C16" s="445"/>
      <c r="D16" s="446"/>
      <c r="E16" s="13">
        <f>SUM(E8:E15)</f>
        <v>4068856.95</v>
      </c>
      <c r="F16" s="13">
        <f>SUM(F8:F15)</f>
        <v>1265940</v>
      </c>
      <c r="G16" s="13">
        <f>SUM(G8:G15)</f>
        <v>1265940</v>
      </c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honeticPr fontId="39" type="noConversion"/>
  <pageMargins left="0.75" right="0.75" top="1" bottom="1" header="0.5" footer="0.5"/>
  <ignoredErrors>
    <ignoredError sqref="E16:G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"/>
  <sheetViews>
    <sheetView workbookViewId="0">
      <selection activeCell="G20" sqref="G20"/>
    </sheetView>
  </sheetViews>
  <sheetFormatPr defaultColWidth="8" defaultRowHeight="14.25" customHeight="1"/>
  <cols>
    <col min="1" max="1" width="10" style="43" customWidth="1"/>
    <col min="2" max="2" width="27.85546875" style="43" customWidth="1"/>
    <col min="3" max="5" width="17.140625" style="43" customWidth="1"/>
    <col min="6" max="8" width="8.5703125" style="43" customWidth="1"/>
    <col min="9" max="9" width="17.7109375" style="43" customWidth="1"/>
    <col min="10" max="10" width="18.28515625" style="43" customWidth="1"/>
    <col min="11" max="14" width="7.140625" style="43" customWidth="1"/>
    <col min="15" max="16" width="15.85546875" style="34" customWidth="1"/>
    <col min="17" max="17" width="9.7109375" style="34" customWidth="1"/>
    <col min="18" max="18" width="10.5703125" style="34" customWidth="1"/>
    <col min="19" max="19" width="16.85546875" style="43" customWidth="1"/>
    <col min="20" max="20" width="8" style="34" customWidth="1"/>
    <col min="21" max="16384" width="8" style="34"/>
  </cols>
  <sheetData>
    <row r="1" spans="1:19" ht="12" customHeight="1">
      <c r="A1" s="189" t="s">
        <v>74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93"/>
      <c r="P1" s="193"/>
      <c r="Q1" s="193"/>
      <c r="R1" s="193"/>
    </row>
    <row r="2" spans="1:19" ht="36" customHeight="1">
      <c r="A2" s="235" t="s">
        <v>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  <c r="P2" s="237"/>
      <c r="Q2" s="237"/>
      <c r="R2" s="237"/>
      <c r="S2" s="236"/>
    </row>
    <row r="3" spans="1:19" ht="20.25" customHeight="1">
      <c r="A3" s="229" t="s">
        <v>22</v>
      </c>
      <c r="B3" s="238"/>
      <c r="C3" s="238"/>
      <c r="D3" s="238"/>
      <c r="E3" s="47"/>
      <c r="F3" s="47"/>
      <c r="G3" s="47"/>
      <c r="H3" s="47"/>
      <c r="I3" s="47"/>
      <c r="J3" s="47"/>
      <c r="K3" s="47"/>
      <c r="L3" s="47"/>
      <c r="M3" s="47"/>
      <c r="N3" s="47"/>
      <c r="O3" s="194"/>
      <c r="P3" s="194"/>
      <c r="Q3" s="194"/>
      <c r="R3" s="194"/>
      <c r="S3" s="198" t="s">
        <v>23</v>
      </c>
    </row>
    <row r="4" spans="1:19" ht="18.75" customHeight="1">
      <c r="A4" s="246" t="s">
        <v>75</v>
      </c>
      <c r="B4" s="249" t="s">
        <v>76</v>
      </c>
      <c r="C4" s="249" t="s">
        <v>77</v>
      </c>
      <c r="D4" s="239" t="s">
        <v>78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1" t="s">
        <v>67</v>
      </c>
      <c r="P4" s="241"/>
      <c r="Q4" s="241"/>
      <c r="R4" s="241"/>
      <c r="S4" s="242"/>
    </row>
    <row r="5" spans="1:19" ht="18.75" customHeight="1">
      <c r="A5" s="247"/>
      <c r="B5" s="250"/>
      <c r="C5" s="250"/>
      <c r="D5" s="252" t="s">
        <v>79</v>
      </c>
      <c r="E5" s="252" t="s">
        <v>80</v>
      </c>
      <c r="F5" s="252" t="s">
        <v>81</v>
      </c>
      <c r="G5" s="252" t="s">
        <v>82</v>
      </c>
      <c r="H5" s="252" t="s">
        <v>83</v>
      </c>
      <c r="I5" s="243" t="s">
        <v>84</v>
      </c>
      <c r="J5" s="240"/>
      <c r="K5" s="240"/>
      <c r="L5" s="240"/>
      <c r="M5" s="240"/>
      <c r="N5" s="240"/>
      <c r="O5" s="241" t="s">
        <v>79</v>
      </c>
      <c r="P5" s="241" t="s">
        <v>80</v>
      </c>
      <c r="Q5" s="241" t="s">
        <v>81</v>
      </c>
      <c r="R5" s="253" t="s">
        <v>82</v>
      </c>
      <c r="S5" s="241" t="s">
        <v>85</v>
      </c>
    </row>
    <row r="6" spans="1:19" ht="56.25" customHeight="1">
      <c r="A6" s="248"/>
      <c r="B6" s="251"/>
      <c r="C6" s="251"/>
      <c r="D6" s="248"/>
      <c r="E6" s="248"/>
      <c r="F6" s="248"/>
      <c r="G6" s="248"/>
      <c r="H6" s="248"/>
      <c r="I6" s="190" t="s">
        <v>79</v>
      </c>
      <c r="J6" s="190" t="s">
        <v>86</v>
      </c>
      <c r="K6" s="190" t="s">
        <v>87</v>
      </c>
      <c r="L6" s="190" t="s">
        <v>88</v>
      </c>
      <c r="M6" s="190" t="s">
        <v>89</v>
      </c>
      <c r="N6" s="195" t="s">
        <v>90</v>
      </c>
      <c r="O6" s="241"/>
      <c r="P6" s="241"/>
      <c r="Q6" s="241"/>
      <c r="R6" s="253"/>
      <c r="S6" s="241"/>
    </row>
    <row r="7" spans="1:19" ht="16.5" customHeight="1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191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70">
        <v>19</v>
      </c>
    </row>
    <row r="8" spans="1:19" s="133" customFormat="1" ht="32.25" customHeight="1">
      <c r="A8" s="9" t="s">
        <v>91</v>
      </c>
      <c r="B8" s="9" t="s">
        <v>92</v>
      </c>
      <c r="C8" s="142">
        <v>24231558.440000001</v>
      </c>
      <c r="D8" s="142">
        <v>16886807</v>
      </c>
      <c r="E8" s="142">
        <v>13886807</v>
      </c>
      <c r="F8" s="142"/>
      <c r="G8" s="142"/>
      <c r="H8" s="142"/>
      <c r="I8" s="142">
        <f>SUM(J8)</f>
        <v>3000000</v>
      </c>
      <c r="J8" s="142">
        <v>3000000</v>
      </c>
      <c r="K8" s="142"/>
      <c r="L8" s="142"/>
      <c r="M8" s="142"/>
      <c r="N8" s="142"/>
      <c r="O8" s="142">
        <v>7344751.4400000004</v>
      </c>
      <c r="P8" s="142">
        <v>3410956.95</v>
      </c>
      <c r="Q8" s="142"/>
      <c r="R8" s="142"/>
      <c r="S8" s="142">
        <v>3933794.49</v>
      </c>
    </row>
    <row r="9" spans="1:19" ht="32.25" customHeight="1">
      <c r="A9" s="244" t="s">
        <v>77</v>
      </c>
      <c r="B9" s="245"/>
      <c r="C9" s="192">
        <f>SUM(C8)</f>
        <v>24231558.440000001</v>
      </c>
      <c r="D9" s="192">
        <f t="shared" ref="D9:E9" si="0">SUM(D8)</f>
        <v>16886807</v>
      </c>
      <c r="E9" s="192">
        <f t="shared" si="0"/>
        <v>13886807</v>
      </c>
      <c r="F9" s="62" t="s">
        <v>93</v>
      </c>
      <c r="G9" s="62" t="s">
        <v>93</v>
      </c>
      <c r="H9" s="62" t="s">
        <v>93</v>
      </c>
      <c r="I9" s="192">
        <f>SUM(I8)</f>
        <v>3000000</v>
      </c>
      <c r="J9" s="192">
        <f>SUM(J8)</f>
        <v>3000000</v>
      </c>
      <c r="K9" s="62" t="s">
        <v>93</v>
      </c>
      <c r="L9" s="62" t="s">
        <v>93</v>
      </c>
      <c r="M9" s="62" t="s">
        <v>93</v>
      </c>
      <c r="N9" s="196" t="s">
        <v>93</v>
      </c>
      <c r="O9" s="197">
        <f>SUM(O8)</f>
        <v>7344751.4400000004</v>
      </c>
      <c r="P9" s="197">
        <f>SUM(P8)</f>
        <v>3410956.95</v>
      </c>
      <c r="Q9" s="199"/>
      <c r="R9" s="200"/>
      <c r="S9" s="197">
        <f>SUM(S8)</f>
        <v>3933794.49</v>
      </c>
    </row>
    <row r="10" spans="1:19" ht="14.25" customHeight="1">
      <c r="S10" s="41"/>
    </row>
  </sheetData>
  <mergeCells count="19">
    <mergeCell ref="A9:B9"/>
    <mergeCell ref="A4:A6"/>
    <mergeCell ref="B4:B6"/>
    <mergeCell ref="C4:C6"/>
    <mergeCell ref="D5:D6"/>
    <mergeCell ref="A2:S2"/>
    <mergeCell ref="A3:D3"/>
    <mergeCell ref="D4:N4"/>
    <mergeCell ref="O4:S4"/>
    <mergeCell ref="I5:N5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56" orientation="landscape"/>
  <headerFooter>
    <oddFooter>&amp;C&amp;"-"&amp;16- &amp;P -</oddFooter>
  </headerFooter>
  <ignoredErrors>
    <ignoredError sqref="C9:S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topLeftCell="A5" workbookViewId="0">
      <selection activeCell="H42" sqref="H42"/>
    </sheetView>
  </sheetViews>
  <sheetFormatPr defaultColWidth="9.140625" defaultRowHeight="14.25" customHeight="1"/>
  <cols>
    <col min="1" max="1" width="14.28515625" style="43" customWidth="1"/>
    <col min="2" max="2" width="34" style="43" customWidth="1"/>
    <col min="3" max="3" width="19" style="43" customWidth="1"/>
    <col min="4" max="4" width="18.140625" style="43" customWidth="1"/>
    <col min="5" max="8" width="18.85546875" style="43" customWidth="1"/>
    <col min="9" max="9" width="15.5703125" style="43" customWidth="1"/>
    <col min="10" max="10" width="19.42578125" style="43" customWidth="1"/>
    <col min="11" max="15" width="18.85546875" style="43" customWidth="1"/>
    <col min="16" max="16" width="9.140625" style="43" customWidth="1"/>
    <col min="17" max="16384" width="9.140625" style="43"/>
  </cols>
  <sheetData>
    <row r="1" spans="1:15" ht="15.75" customHeight="1">
      <c r="A1" s="163" t="s">
        <v>94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ht="28.5" customHeight="1">
      <c r="A2" s="236" t="s">
        <v>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</row>
    <row r="3" spans="1:15" ht="15" customHeight="1">
      <c r="A3" s="254" t="s">
        <v>22</v>
      </c>
      <c r="B3" s="255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47"/>
      <c r="N3" s="47"/>
      <c r="O3" s="101" t="s">
        <v>23</v>
      </c>
    </row>
    <row r="4" spans="1:15" ht="17.25" customHeight="1">
      <c r="A4" s="260" t="s">
        <v>95</v>
      </c>
      <c r="B4" s="260" t="s">
        <v>96</v>
      </c>
      <c r="C4" s="262" t="s">
        <v>77</v>
      </c>
      <c r="D4" s="257" t="s">
        <v>80</v>
      </c>
      <c r="E4" s="257"/>
      <c r="F4" s="257"/>
      <c r="G4" s="257" t="s">
        <v>81</v>
      </c>
      <c r="H4" s="257" t="s">
        <v>82</v>
      </c>
      <c r="I4" s="257" t="s">
        <v>97</v>
      </c>
      <c r="J4" s="257" t="s">
        <v>84</v>
      </c>
      <c r="K4" s="257"/>
      <c r="L4" s="257"/>
      <c r="M4" s="257"/>
      <c r="N4" s="257"/>
      <c r="O4" s="257"/>
    </row>
    <row r="5" spans="1:15" ht="27">
      <c r="A5" s="261"/>
      <c r="B5" s="261"/>
      <c r="C5" s="263"/>
      <c r="D5" s="69" t="s">
        <v>79</v>
      </c>
      <c r="E5" s="69" t="s">
        <v>98</v>
      </c>
      <c r="F5" s="69" t="s">
        <v>99</v>
      </c>
      <c r="G5" s="257"/>
      <c r="H5" s="257"/>
      <c r="I5" s="257"/>
      <c r="J5" s="69" t="s">
        <v>79</v>
      </c>
      <c r="K5" s="69" t="s">
        <v>100</v>
      </c>
      <c r="L5" s="69" t="s">
        <v>101</v>
      </c>
      <c r="M5" s="69" t="s">
        <v>102</v>
      </c>
      <c r="N5" s="69" t="s">
        <v>103</v>
      </c>
      <c r="O5" s="69" t="s">
        <v>104</v>
      </c>
    </row>
    <row r="6" spans="1:15" ht="21" customHeight="1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6">
        <v>13</v>
      </c>
      <c r="N6" s="66">
        <v>14</v>
      </c>
      <c r="O6" s="66">
        <v>15</v>
      </c>
    </row>
    <row r="7" spans="1:15" s="138" customFormat="1" ht="16.5" customHeight="1">
      <c r="A7" s="134" t="s">
        <v>105</v>
      </c>
      <c r="B7" s="134" t="s">
        <v>106</v>
      </c>
      <c r="C7" s="186">
        <v>1793133</v>
      </c>
      <c r="D7" s="186">
        <f>SUM(E7:F7)</f>
        <v>1793133</v>
      </c>
      <c r="E7" s="186">
        <v>1793133</v>
      </c>
      <c r="F7" s="186"/>
      <c r="G7" s="186"/>
      <c r="H7" s="186"/>
      <c r="I7" s="186"/>
      <c r="J7" s="186"/>
      <c r="K7" s="186"/>
      <c r="L7" s="186"/>
      <c r="M7" s="186"/>
      <c r="N7" s="186"/>
      <c r="O7" s="186"/>
    </row>
    <row r="8" spans="1:15" s="138" customFormat="1" ht="16.5" customHeight="1">
      <c r="A8" s="187" t="s">
        <v>107</v>
      </c>
      <c r="B8" s="187" t="s">
        <v>108</v>
      </c>
      <c r="C8" s="186">
        <v>1793133</v>
      </c>
      <c r="D8" s="186">
        <f t="shared" ref="D8:D27" si="0">SUM(E8:F8)</f>
        <v>1793133</v>
      </c>
      <c r="E8" s="186">
        <v>1793133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</row>
    <row r="9" spans="1:15" s="138" customFormat="1" ht="16.5" customHeight="1">
      <c r="A9" s="188" t="s">
        <v>109</v>
      </c>
      <c r="B9" s="188" t="s">
        <v>110</v>
      </c>
      <c r="C9" s="186">
        <v>713600</v>
      </c>
      <c r="D9" s="186">
        <f t="shared" si="0"/>
        <v>713600</v>
      </c>
      <c r="E9" s="186">
        <v>713600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spans="1:15" s="138" customFormat="1" ht="16.5" customHeight="1">
      <c r="A10" s="188" t="s">
        <v>111</v>
      </c>
      <c r="B10" s="188" t="s">
        <v>112</v>
      </c>
      <c r="C10" s="186">
        <v>869625</v>
      </c>
      <c r="D10" s="186">
        <f t="shared" si="0"/>
        <v>869625</v>
      </c>
      <c r="E10" s="186">
        <v>869625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</row>
    <row r="11" spans="1:15" s="138" customFormat="1" ht="16.5" customHeight="1">
      <c r="A11" s="188" t="s">
        <v>113</v>
      </c>
      <c r="B11" s="188" t="s">
        <v>114</v>
      </c>
      <c r="C11" s="186">
        <v>209908</v>
      </c>
      <c r="D11" s="186">
        <f t="shared" si="0"/>
        <v>209908</v>
      </c>
      <c r="E11" s="186">
        <v>209908</v>
      </c>
      <c r="F11" s="186"/>
      <c r="G11" s="186"/>
      <c r="H11" s="186"/>
      <c r="I11" s="186"/>
      <c r="J11" s="186"/>
      <c r="K11" s="186"/>
      <c r="L11" s="186"/>
      <c r="M11" s="186"/>
      <c r="N11" s="186"/>
      <c r="O11" s="186"/>
    </row>
    <row r="12" spans="1:15" s="138" customFormat="1" ht="16.5" customHeight="1">
      <c r="A12" s="134" t="s">
        <v>115</v>
      </c>
      <c r="B12" s="134" t="s">
        <v>116</v>
      </c>
      <c r="C12" s="186">
        <v>21638577.440000001</v>
      </c>
      <c r="D12" s="186">
        <f t="shared" si="0"/>
        <v>14704782.949999999</v>
      </c>
      <c r="E12" s="186">
        <v>10635926</v>
      </c>
      <c r="F12" s="186">
        <v>4068856.95</v>
      </c>
      <c r="G12" s="186"/>
      <c r="H12" s="186"/>
      <c r="I12" s="186"/>
      <c r="J12" s="186">
        <v>6933794.4900000002</v>
      </c>
      <c r="K12" s="186">
        <v>6933794.4900000002</v>
      </c>
      <c r="L12" s="186"/>
      <c r="M12" s="186"/>
      <c r="N12" s="186"/>
      <c r="O12" s="186"/>
    </row>
    <row r="13" spans="1:15" s="138" customFormat="1" ht="16.5" customHeight="1">
      <c r="A13" s="187" t="s">
        <v>117</v>
      </c>
      <c r="B13" s="187" t="s">
        <v>118</v>
      </c>
      <c r="C13" s="186">
        <v>704000</v>
      </c>
      <c r="D13" s="186">
        <f t="shared" si="0"/>
        <v>704000</v>
      </c>
      <c r="E13" s="186"/>
      <c r="F13" s="186">
        <v>704000</v>
      </c>
      <c r="G13" s="186"/>
      <c r="H13" s="186"/>
      <c r="I13" s="186"/>
      <c r="J13" s="186"/>
      <c r="K13" s="186"/>
      <c r="L13" s="186"/>
      <c r="M13" s="186"/>
      <c r="N13" s="186"/>
      <c r="O13" s="186"/>
    </row>
    <row r="14" spans="1:15" s="138" customFormat="1" ht="16.5" customHeight="1">
      <c r="A14" s="188" t="s">
        <v>119</v>
      </c>
      <c r="B14" s="188" t="s">
        <v>120</v>
      </c>
      <c r="C14" s="186">
        <v>704000</v>
      </c>
      <c r="D14" s="186">
        <f t="shared" si="0"/>
        <v>704000</v>
      </c>
      <c r="E14" s="186"/>
      <c r="F14" s="186">
        <v>704000</v>
      </c>
      <c r="G14" s="186"/>
      <c r="H14" s="186"/>
      <c r="I14" s="186"/>
      <c r="J14" s="186"/>
      <c r="K14" s="186"/>
      <c r="L14" s="186"/>
      <c r="M14" s="186"/>
      <c r="N14" s="186"/>
      <c r="O14" s="186"/>
    </row>
    <row r="15" spans="1:15" s="138" customFormat="1" ht="16.5" customHeight="1">
      <c r="A15" s="187" t="s">
        <v>121</v>
      </c>
      <c r="B15" s="187" t="s">
        <v>122</v>
      </c>
      <c r="C15" s="186">
        <v>19941677.440000001</v>
      </c>
      <c r="D15" s="186">
        <f t="shared" si="0"/>
        <v>13007882.949999999</v>
      </c>
      <c r="E15" s="186">
        <v>9690926</v>
      </c>
      <c r="F15" s="186">
        <v>3316956.95</v>
      </c>
      <c r="G15" s="186"/>
      <c r="H15" s="186"/>
      <c r="I15" s="186"/>
      <c r="J15" s="186">
        <v>6933794.4900000002</v>
      </c>
      <c r="K15" s="186">
        <v>6933794.4900000002</v>
      </c>
      <c r="L15" s="186"/>
      <c r="M15" s="186"/>
      <c r="N15" s="186"/>
      <c r="O15" s="186"/>
    </row>
    <row r="16" spans="1:15" s="138" customFormat="1" ht="16.5" customHeight="1">
      <c r="A16" s="188" t="s">
        <v>123</v>
      </c>
      <c r="B16" s="188" t="s">
        <v>124</v>
      </c>
      <c r="C16" s="186">
        <v>17234720.489999998</v>
      </c>
      <c r="D16" s="186">
        <f t="shared" si="0"/>
        <v>10300926</v>
      </c>
      <c r="E16" s="186">
        <v>9690926</v>
      </c>
      <c r="F16" s="186">
        <v>610000</v>
      </c>
      <c r="G16" s="186"/>
      <c r="H16" s="186"/>
      <c r="I16" s="186"/>
      <c r="J16" s="186">
        <v>6933794.4900000002</v>
      </c>
      <c r="K16" s="186">
        <v>6933794.4900000002</v>
      </c>
      <c r="L16" s="186"/>
      <c r="M16" s="186"/>
      <c r="N16" s="186"/>
      <c r="O16" s="186"/>
    </row>
    <row r="17" spans="1:15" s="138" customFormat="1" ht="16.5" customHeight="1">
      <c r="A17" s="188" t="s">
        <v>125</v>
      </c>
      <c r="B17" s="188" t="s">
        <v>126</v>
      </c>
      <c r="C17" s="186">
        <v>2488336.86</v>
      </c>
      <c r="D17" s="186">
        <f t="shared" si="0"/>
        <v>2488336.86</v>
      </c>
      <c r="E17" s="186"/>
      <c r="F17" s="186">
        <v>2488336.86</v>
      </c>
      <c r="G17" s="186"/>
      <c r="H17" s="186"/>
      <c r="I17" s="186"/>
      <c r="J17" s="186"/>
      <c r="K17" s="186"/>
      <c r="L17" s="186"/>
      <c r="M17" s="186"/>
      <c r="N17" s="186"/>
      <c r="O17" s="186"/>
    </row>
    <row r="18" spans="1:15" s="138" customFormat="1" ht="16.5" customHeight="1">
      <c r="A18" s="188" t="s">
        <v>127</v>
      </c>
      <c r="B18" s="188" t="s">
        <v>128</v>
      </c>
      <c r="C18" s="186">
        <v>218620.09</v>
      </c>
      <c r="D18" s="186">
        <f t="shared" si="0"/>
        <v>218620.09</v>
      </c>
      <c r="E18" s="186"/>
      <c r="F18" s="186">
        <v>218620.09</v>
      </c>
      <c r="G18" s="186"/>
      <c r="H18" s="186"/>
      <c r="I18" s="186"/>
      <c r="J18" s="186"/>
      <c r="K18" s="186"/>
      <c r="L18" s="186"/>
      <c r="M18" s="186"/>
      <c r="N18" s="186"/>
      <c r="O18" s="186"/>
    </row>
    <row r="19" spans="1:15" s="138" customFormat="1" ht="16.5" customHeight="1">
      <c r="A19" s="187" t="s">
        <v>129</v>
      </c>
      <c r="B19" s="187" t="s">
        <v>130</v>
      </c>
      <c r="C19" s="186">
        <v>945000</v>
      </c>
      <c r="D19" s="186">
        <f t="shared" si="0"/>
        <v>945000</v>
      </c>
      <c r="E19" s="186">
        <v>945000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6"/>
    </row>
    <row r="20" spans="1:15" s="138" customFormat="1" ht="16.5" customHeight="1">
      <c r="A20" s="188" t="s">
        <v>131</v>
      </c>
      <c r="B20" s="188" t="s">
        <v>132</v>
      </c>
      <c r="C20" s="186">
        <v>482580</v>
      </c>
      <c r="D20" s="186">
        <f t="shared" si="0"/>
        <v>482580</v>
      </c>
      <c r="E20" s="186">
        <v>482580</v>
      </c>
      <c r="F20" s="186"/>
      <c r="G20" s="186"/>
      <c r="H20" s="186"/>
      <c r="I20" s="186"/>
      <c r="J20" s="186"/>
      <c r="K20" s="186"/>
      <c r="L20" s="186"/>
      <c r="M20" s="186"/>
      <c r="N20" s="186"/>
      <c r="O20" s="186"/>
    </row>
    <row r="21" spans="1:15" s="138" customFormat="1" ht="16.5" customHeight="1">
      <c r="A21" s="188" t="s">
        <v>133</v>
      </c>
      <c r="B21" s="188" t="s">
        <v>134</v>
      </c>
      <c r="C21" s="186">
        <v>440640</v>
      </c>
      <c r="D21" s="186">
        <f t="shared" si="0"/>
        <v>440640</v>
      </c>
      <c r="E21" s="186">
        <v>440640</v>
      </c>
      <c r="F21" s="186"/>
      <c r="G21" s="186"/>
      <c r="H21" s="186"/>
      <c r="I21" s="186"/>
      <c r="J21" s="186"/>
      <c r="K21" s="186"/>
      <c r="L21" s="186"/>
      <c r="M21" s="186"/>
      <c r="N21" s="186"/>
      <c r="O21" s="186"/>
    </row>
    <row r="22" spans="1:15" s="138" customFormat="1" ht="16.5" customHeight="1">
      <c r="A22" s="188" t="s">
        <v>135</v>
      </c>
      <c r="B22" s="188" t="s">
        <v>136</v>
      </c>
      <c r="C22" s="186">
        <v>21780</v>
      </c>
      <c r="D22" s="186">
        <f t="shared" si="0"/>
        <v>21780</v>
      </c>
      <c r="E22" s="186">
        <v>21780</v>
      </c>
      <c r="F22" s="186"/>
      <c r="G22" s="186"/>
      <c r="H22" s="186"/>
      <c r="I22" s="186"/>
      <c r="J22" s="186"/>
      <c r="K22" s="186"/>
      <c r="L22" s="186"/>
      <c r="M22" s="186"/>
      <c r="N22" s="186"/>
      <c r="O22" s="186"/>
    </row>
    <row r="23" spans="1:15" s="138" customFormat="1" ht="16.5" customHeight="1">
      <c r="A23" s="187" t="s">
        <v>137</v>
      </c>
      <c r="B23" s="187" t="s">
        <v>138</v>
      </c>
      <c r="C23" s="186">
        <v>47900</v>
      </c>
      <c r="D23" s="186">
        <f t="shared" si="0"/>
        <v>47900</v>
      </c>
      <c r="E23" s="186"/>
      <c r="F23" s="186">
        <v>47900</v>
      </c>
      <c r="G23" s="186"/>
      <c r="H23" s="186"/>
      <c r="I23" s="186"/>
      <c r="J23" s="186"/>
      <c r="K23" s="186"/>
      <c r="L23" s="186"/>
      <c r="M23" s="186"/>
      <c r="N23" s="186"/>
      <c r="O23" s="186"/>
    </row>
    <row r="24" spans="1:15" s="138" customFormat="1" ht="16.5" customHeight="1">
      <c r="A24" s="188" t="s">
        <v>139</v>
      </c>
      <c r="B24" s="188" t="s">
        <v>138</v>
      </c>
      <c r="C24" s="186">
        <v>47900</v>
      </c>
      <c r="D24" s="186">
        <f t="shared" si="0"/>
        <v>47900</v>
      </c>
      <c r="E24" s="186"/>
      <c r="F24" s="186">
        <v>47900</v>
      </c>
      <c r="G24" s="186"/>
      <c r="H24" s="186"/>
      <c r="I24" s="186"/>
      <c r="J24" s="186"/>
      <c r="K24" s="186"/>
      <c r="L24" s="186"/>
      <c r="M24" s="186"/>
      <c r="N24" s="186"/>
      <c r="O24" s="186"/>
    </row>
    <row r="25" spans="1:15" s="138" customFormat="1" ht="16.5" customHeight="1">
      <c r="A25" s="134" t="s">
        <v>140</v>
      </c>
      <c r="B25" s="134" t="s">
        <v>141</v>
      </c>
      <c r="C25" s="186">
        <v>799848</v>
      </c>
      <c r="D25" s="186">
        <f t="shared" si="0"/>
        <v>799848</v>
      </c>
      <c r="E25" s="186">
        <v>799848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86"/>
    </row>
    <row r="26" spans="1:15" s="138" customFormat="1" ht="16.5" customHeight="1">
      <c r="A26" s="187" t="s">
        <v>142</v>
      </c>
      <c r="B26" s="187" t="s">
        <v>143</v>
      </c>
      <c r="C26" s="186">
        <v>799848</v>
      </c>
      <c r="D26" s="186">
        <f t="shared" si="0"/>
        <v>799848</v>
      </c>
      <c r="E26" s="186">
        <v>799848</v>
      </c>
      <c r="F26" s="186"/>
      <c r="G26" s="186"/>
      <c r="H26" s="186"/>
      <c r="I26" s="186"/>
      <c r="J26" s="186"/>
      <c r="K26" s="186"/>
      <c r="L26" s="186"/>
      <c r="M26" s="186"/>
      <c r="N26" s="186"/>
      <c r="O26" s="186"/>
    </row>
    <row r="27" spans="1:15" s="138" customFormat="1" ht="16.5" customHeight="1">
      <c r="A27" s="188" t="s">
        <v>144</v>
      </c>
      <c r="B27" s="188" t="s">
        <v>145</v>
      </c>
      <c r="C27" s="186">
        <v>799848</v>
      </c>
      <c r="D27" s="186">
        <f t="shared" si="0"/>
        <v>799848</v>
      </c>
      <c r="E27" s="186">
        <v>799848</v>
      </c>
      <c r="F27" s="186"/>
      <c r="G27" s="186"/>
      <c r="H27" s="186"/>
      <c r="I27" s="186"/>
      <c r="J27" s="186"/>
      <c r="K27" s="186"/>
      <c r="L27" s="186"/>
      <c r="M27" s="186"/>
      <c r="N27" s="186"/>
      <c r="O27" s="186"/>
    </row>
    <row r="28" spans="1:15" s="138" customFormat="1" ht="17.25" customHeight="1">
      <c r="A28" s="258" t="s">
        <v>146</v>
      </c>
      <c r="B28" s="259" t="s">
        <v>146</v>
      </c>
      <c r="C28" s="186">
        <f>SUM(C7,C12,C25)</f>
        <v>24231558.440000001</v>
      </c>
      <c r="D28" s="186">
        <f>SUM(D7,D12,D25)</f>
        <v>17297763.949999999</v>
      </c>
      <c r="E28" s="186">
        <f t="shared" ref="E28:K28" si="1">SUM(E7,E12,E25)</f>
        <v>13228907</v>
      </c>
      <c r="F28" s="186">
        <f t="shared" si="1"/>
        <v>4068856.95</v>
      </c>
      <c r="G28" s="186"/>
      <c r="H28" s="186"/>
      <c r="I28" s="186"/>
      <c r="J28" s="186">
        <f t="shared" si="1"/>
        <v>6933794.4900000002</v>
      </c>
      <c r="K28" s="186">
        <f t="shared" si="1"/>
        <v>6933794.4900000002</v>
      </c>
      <c r="L28" s="186" t="s">
        <v>93</v>
      </c>
      <c r="M28" s="186" t="s">
        <v>93</v>
      </c>
      <c r="N28" s="186" t="s">
        <v>93</v>
      </c>
      <c r="O28" s="186" t="s">
        <v>93</v>
      </c>
    </row>
    <row r="29" spans="1:15" ht="14.25" customHeight="1">
      <c r="D29" s="171"/>
      <c r="H29" s="171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59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"/>
  <sheetViews>
    <sheetView workbookViewId="0">
      <pane xSplit="4" ySplit="6" topLeftCell="E16" activePane="bottomRight" state="frozen"/>
      <selection pane="topRight"/>
      <selection pane="bottomLeft"/>
      <selection pane="bottomRight" activeCell="C40" sqref="C40"/>
    </sheetView>
  </sheetViews>
  <sheetFormatPr defaultColWidth="9.140625" defaultRowHeight="14.25" customHeight="1"/>
  <cols>
    <col min="1" max="1" width="49.28515625" style="33" customWidth="1"/>
    <col min="2" max="2" width="38.85546875" style="33" customWidth="1"/>
    <col min="3" max="3" width="48.5703125" style="33" customWidth="1"/>
    <col min="4" max="4" width="36.42578125" style="33" customWidth="1"/>
    <col min="5" max="5" width="9.140625" style="34" customWidth="1"/>
    <col min="6" max="16384" width="9.140625" style="34"/>
  </cols>
  <sheetData>
    <row r="1" spans="1:4" ht="14.25" customHeight="1">
      <c r="A1" s="172" t="s">
        <v>147</v>
      </c>
      <c r="B1" s="172"/>
      <c r="C1" s="172"/>
      <c r="D1" s="95"/>
    </row>
    <row r="2" spans="1:4" ht="31.5" customHeight="1">
      <c r="A2" s="227" t="s">
        <v>5</v>
      </c>
      <c r="B2" s="264"/>
      <c r="C2" s="264"/>
      <c r="D2" s="264"/>
    </row>
    <row r="3" spans="1:4" ht="17.25" customHeight="1">
      <c r="A3" s="265" t="s">
        <v>22</v>
      </c>
      <c r="B3" s="230"/>
      <c r="C3" s="173"/>
      <c r="D3" s="97" t="s">
        <v>23</v>
      </c>
    </row>
    <row r="4" spans="1:4" ht="19.5" customHeight="1">
      <c r="A4" s="231" t="s">
        <v>24</v>
      </c>
      <c r="B4" s="232"/>
      <c r="C4" s="231" t="s">
        <v>25</v>
      </c>
      <c r="D4" s="232"/>
    </row>
    <row r="5" spans="1:4" ht="21.75" customHeight="1">
      <c r="A5" s="233" t="s">
        <v>26</v>
      </c>
      <c r="B5" s="267" t="s">
        <v>27</v>
      </c>
      <c r="C5" s="233" t="s">
        <v>148</v>
      </c>
      <c r="D5" s="267" t="s">
        <v>27</v>
      </c>
    </row>
    <row r="6" spans="1:4" ht="17.25" customHeight="1">
      <c r="A6" s="266"/>
      <c r="B6" s="261"/>
      <c r="C6" s="266"/>
      <c r="D6" s="261"/>
    </row>
    <row r="7" spans="1:4" ht="17.25" customHeight="1">
      <c r="A7" s="174" t="s">
        <v>149</v>
      </c>
      <c r="B7" s="161">
        <v>13886807</v>
      </c>
      <c r="C7" s="175" t="s">
        <v>150</v>
      </c>
      <c r="D7" s="161">
        <v>17297763.949999999</v>
      </c>
    </row>
    <row r="8" spans="1:4" ht="17.25" customHeight="1">
      <c r="A8" s="176" t="s">
        <v>151</v>
      </c>
      <c r="B8" s="161">
        <v>13886807</v>
      </c>
      <c r="C8" s="175" t="s">
        <v>152</v>
      </c>
      <c r="D8" s="161"/>
    </row>
    <row r="9" spans="1:4" ht="17.25" customHeight="1">
      <c r="A9" s="176" t="s">
        <v>153</v>
      </c>
      <c r="B9" s="161"/>
      <c r="C9" s="175" t="s">
        <v>154</v>
      </c>
      <c r="D9" s="161"/>
    </row>
    <row r="10" spans="1:4" ht="17.25" customHeight="1">
      <c r="A10" s="176" t="s">
        <v>155</v>
      </c>
      <c r="B10" s="161"/>
      <c r="C10" s="175" t="s">
        <v>156</v>
      </c>
      <c r="D10" s="161"/>
    </row>
    <row r="11" spans="1:4" ht="17.25" customHeight="1">
      <c r="A11" s="176" t="s">
        <v>157</v>
      </c>
      <c r="B11" s="161">
        <v>3410956.95</v>
      </c>
      <c r="C11" s="175" t="s">
        <v>158</v>
      </c>
      <c r="D11" s="161"/>
    </row>
    <row r="12" spans="1:4" ht="17.25" customHeight="1">
      <c r="A12" s="176" t="s">
        <v>151</v>
      </c>
      <c r="B12" s="161">
        <v>3410956.95</v>
      </c>
      <c r="C12" s="175" t="s">
        <v>159</v>
      </c>
      <c r="D12" s="161"/>
    </row>
    <row r="13" spans="1:4" ht="17.25" customHeight="1">
      <c r="A13" s="177" t="s">
        <v>153</v>
      </c>
      <c r="B13" s="178"/>
      <c r="C13" s="175" t="s">
        <v>160</v>
      </c>
      <c r="D13" s="161"/>
    </row>
    <row r="14" spans="1:4" ht="17.25" customHeight="1">
      <c r="A14" s="177" t="s">
        <v>155</v>
      </c>
      <c r="B14" s="178"/>
      <c r="C14" s="175" t="s">
        <v>161</v>
      </c>
      <c r="D14" s="161"/>
    </row>
    <row r="15" spans="1:4" ht="17.25" customHeight="1">
      <c r="A15" s="176"/>
      <c r="B15" s="178"/>
      <c r="C15" s="175" t="s">
        <v>162</v>
      </c>
      <c r="D15" s="161">
        <v>1793133</v>
      </c>
    </row>
    <row r="16" spans="1:4" ht="17.25" customHeight="1">
      <c r="A16" s="176"/>
      <c r="B16" s="161"/>
      <c r="C16" s="175" t="s">
        <v>163</v>
      </c>
      <c r="D16" s="161">
        <v>14704782.949999999</v>
      </c>
    </row>
    <row r="17" spans="1:4" ht="17.25" customHeight="1">
      <c r="A17" s="176"/>
      <c r="B17" s="179"/>
      <c r="C17" s="175" t="s">
        <v>164</v>
      </c>
      <c r="D17" s="161"/>
    </row>
    <row r="18" spans="1:4" ht="17.25" customHeight="1">
      <c r="A18" s="177"/>
      <c r="B18" s="179"/>
      <c r="C18" s="175" t="s">
        <v>165</v>
      </c>
      <c r="D18" s="161"/>
    </row>
    <row r="19" spans="1:4" ht="17.25" customHeight="1">
      <c r="A19" s="177"/>
      <c r="B19" s="180"/>
      <c r="C19" s="175" t="s">
        <v>166</v>
      </c>
      <c r="D19" s="161"/>
    </row>
    <row r="20" spans="1:4" ht="17.25" customHeight="1">
      <c r="A20" s="181"/>
      <c r="B20" s="180"/>
      <c r="C20" s="175" t="s">
        <v>167</v>
      </c>
      <c r="D20" s="161"/>
    </row>
    <row r="21" spans="1:4" ht="17.25" customHeight="1">
      <c r="A21" s="181"/>
      <c r="B21" s="180"/>
      <c r="C21" s="175" t="s">
        <v>168</v>
      </c>
      <c r="D21" s="161"/>
    </row>
    <row r="22" spans="1:4" ht="17.25" customHeight="1">
      <c r="A22" s="181"/>
      <c r="B22" s="180"/>
      <c r="C22" s="175" t="s">
        <v>169</v>
      </c>
      <c r="D22" s="161"/>
    </row>
    <row r="23" spans="1:4" ht="17.25" customHeight="1">
      <c r="A23" s="181"/>
      <c r="B23" s="180"/>
      <c r="C23" s="175" t="s">
        <v>170</v>
      </c>
      <c r="D23" s="161"/>
    </row>
    <row r="24" spans="1:4" ht="17.25" customHeight="1">
      <c r="A24" s="181"/>
      <c r="B24" s="180"/>
      <c r="C24" s="175" t="s">
        <v>171</v>
      </c>
      <c r="D24" s="161"/>
    </row>
    <row r="25" spans="1:4" ht="17.25" customHeight="1">
      <c r="A25" s="181"/>
      <c r="B25" s="180"/>
      <c r="C25" s="175" t="s">
        <v>172</v>
      </c>
      <c r="D25" s="161"/>
    </row>
    <row r="26" spans="1:4" ht="17.25" customHeight="1">
      <c r="A26" s="181"/>
      <c r="B26" s="180"/>
      <c r="C26" s="175" t="s">
        <v>173</v>
      </c>
      <c r="D26" s="161">
        <v>799848</v>
      </c>
    </row>
    <row r="27" spans="1:4" ht="17.25" customHeight="1">
      <c r="A27" s="181"/>
      <c r="B27" s="180"/>
      <c r="C27" s="175" t="s">
        <v>174</v>
      </c>
      <c r="D27" s="182"/>
    </row>
    <row r="28" spans="1:4" ht="17.25" customHeight="1">
      <c r="A28" s="181"/>
      <c r="B28" s="180"/>
      <c r="C28" s="175" t="s">
        <v>175</v>
      </c>
      <c r="D28" s="182"/>
    </row>
    <row r="29" spans="1:4" ht="17.25" customHeight="1">
      <c r="A29" s="181"/>
      <c r="B29" s="180"/>
      <c r="C29" s="175" t="s">
        <v>176</v>
      </c>
      <c r="D29" s="182"/>
    </row>
    <row r="30" spans="1:4" ht="17.25" customHeight="1">
      <c r="A30" s="181"/>
      <c r="B30" s="180"/>
      <c r="C30" s="175" t="s">
        <v>177</v>
      </c>
      <c r="D30" s="182"/>
    </row>
    <row r="31" spans="1:4" ht="14.25" customHeight="1">
      <c r="A31" s="183"/>
      <c r="B31" s="179"/>
      <c r="C31" s="175" t="s">
        <v>178</v>
      </c>
      <c r="D31" s="182"/>
    </row>
    <row r="32" spans="1:4" ht="14.25" customHeight="1">
      <c r="A32" s="183"/>
      <c r="B32" s="179"/>
      <c r="C32" s="175" t="s">
        <v>179</v>
      </c>
      <c r="D32" s="182"/>
    </row>
    <row r="33" spans="1:4" ht="14.25" customHeight="1">
      <c r="A33" s="183"/>
      <c r="B33" s="179"/>
      <c r="C33" s="175" t="s">
        <v>180</v>
      </c>
      <c r="D33" s="182"/>
    </row>
    <row r="34" spans="1:4" ht="14.25" customHeight="1">
      <c r="A34" s="183"/>
      <c r="B34" s="179"/>
      <c r="C34" s="177" t="s">
        <v>181</v>
      </c>
      <c r="D34" s="184"/>
    </row>
    <row r="35" spans="1:4" ht="17.25" customHeight="1">
      <c r="A35" s="185" t="s">
        <v>182</v>
      </c>
      <c r="B35" s="179">
        <f>SUM(B7,B11)</f>
        <v>17297763.949999999</v>
      </c>
      <c r="C35" s="183" t="s">
        <v>73</v>
      </c>
      <c r="D35" s="179">
        <f>SUM(D7)</f>
        <v>17297763.949999999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7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workbookViewId="0">
      <selection activeCell="I27" sqref="I27"/>
    </sheetView>
  </sheetViews>
  <sheetFormatPr defaultColWidth="9.140625" defaultRowHeight="14.25" customHeight="1"/>
  <cols>
    <col min="1" max="1" width="20.140625" style="98" customWidth="1"/>
    <col min="2" max="2" width="44" style="98" customWidth="1"/>
    <col min="3" max="3" width="24.28515625" style="43" customWidth="1"/>
    <col min="4" max="4" width="16.5703125" style="43" customWidth="1"/>
    <col min="5" max="7" width="24.28515625" style="43" customWidth="1"/>
    <col min="8" max="8" width="9.140625" style="43" customWidth="1"/>
    <col min="9" max="16384" width="9.140625" style="43"/>
  </cols>
  <sheetData>
    <row r="1" spans="1:7" ht="12" customHeight="1">
      <c r="A1" s="163" t="s">
        <v>183</v>
      </c>
      <c r="D1" s="164"/>
      <c r="F1" s="46"/>
    </row>
    <row r="2" spans="1:7" ht="39" customHeight="1">
      <c r="A2" s="268" t="s">
        <v>6</v>
      </c>
      <c r="B2" s="268"/>
      <c r="C2" s="268"/>
      <c r="D2" s="268"/>
      <c r="E2" s="268"/>
      <c r="F2" s="268"/>
      <c r="G2" s="268"/>
    </row>
    <row r="3" spans="1:7" ht="18" customHeight="1">
      <c r="A3" s="265" t="s">
        <v>22</v>
      </c>
      <c r="B3" s="269"/>
      <c r="C3" s="270"/>
      <c r="D3" s="270"/>
      <c r="E3" s="270"/>
      <c r="F3" s="101"/>
      <c r="G3" s="101" t="s">
        <v>23</v>
      </c>
    </row>
    <row r="4" spans="1:7" ht="20.25" customHeight="1">
      <c r="A4" s="271" t="s">
        <v>184</v>
      </c>
      <c r="B4" s="272"/>
      <c r="C4" s="273" t="s">
        <v>77</v>
      </c>
      <c r="D4" s="273" t="s">
        <v>98</v>
      </c>
      <c r="E4" s="273"/>
      <c r="F4" s="273"/>
      <c r="G4" s="276" t="s">
        <v>99</v>
      </c>
    </row>
    <row r="5" spans="1:7" ht="20.25" customHeight="1">
      <c r="A5" s="103" t="s">
        <v>95</v>
      </c>
      <c r="B5" s="165" t="s">
        <v>96</v>
      </c>
      <c r="C5" s="273"/>
      <c r="D5" s="51" t="s">
        <v>79</v>
      </c>
      <c r="E5" s="51" t="s">
        <v>185</v>
      </c>
      <c r="F5" s="51" t="s">
        <v>186</v>
      </c>
      <c r="G5" s="277"/>
    </row>
    <row r="6" spans="1:7" ht="13.5" customHeight="1">
      <c r="A6" s="108">
        <v>1</v>
      </c>
      <c r="B6" s="108">
        <v>2</v>
      </c>
      <c r="C6" s="166">
        <v>3</v>
      </c>
      <c r="D6" s="166">
        <v>4</v>
      </c>
      <c r="E6" s="166">
        <v>5</v>
      </c>
      <c r="F6" s="166">
        <v>6</v>
      </c>
      <c r="G6" s="108">
        <v>7</v>
      </c>
    </row>
    <row r="7" spans="1:7" ht="13.5" customHeight="1">
      <c r="A7" s="167" t="s">
        <v>105</v>
      </c>
      <c r="B7" s="167" t="s">
        <v>106</v>
      </c>
      <c r="C7" s="141">
        <v>1793133</v>
      </c>
      <c r="D7" s="141">
        <v>1793133</v>
      </c>
      <c r="E7" s="141">
        <v>1732333</v>
      </c>
      <c r="F7" s="141">
        <v>60800</v>
      </c>
      <c r="G7" s="141"/>
    </row>
    <row r="8" spans="1:7" ht="13.5" customHeight="1">
      <c r="A8" s="168" t="s">
        <v>107</v>
      </c>
      <c r="B8" s="168" t="s">
        <v>108</v>
      </c>
      <c r="C8" s="141">
        <v>1793133</v>
      </c>
      <c r="D8" s="141">
        <v>1793133</v>
      </c>
      <c r="E8" s="141">
        <v>1732333</v>
      </c>
      <c r="F8" s="141">
        <v>60800</v>
      </c>
      <c r="G8" s="141"/>
    </row>
    <row r="9" spans="1:7" ht="13.5" customHeight="1">
      <c r="A9" s="169" t="s">
        <v>109</v>
      </c>
      <c r="B9" s="169" t="s">
        <v>110</v>
      </c>
      <c r="C9" s="141">
        <v>713600</v>
      </c>
      <c r="D9" s="141">
        <v>713600</v>
      </c>
      <c r="E9" s="141">
        <v>652800</v>
      </c>
      <c r="F9" s="141">
        <v>60800</v>
      </c>
      <c r="G9" s="141"/>
    </row>
    <row r="10" spans="1:7" ht="13.5" customHeight="1">
      <c r="A10" s="169" t="s">
        <v>111</v>
      </c>
      <c r="B10" s="169" t="s">
        <v>112</v>
      </c>
      <c r="C10" s="141">
        <v>869625</v>
      </c>
      <c r="D10" s="141">
        <v>869625</v>
      </c>
      <c r="E10" s="141">
        <v>869625</v>
      </c>
      <c r="F10" s="141"/>
      <c r="G10" s="141"/>
    </row>
    <row r="11" spans="1:7" ht="13.5" customHeight="1">
      <c r="A11" s="169" t="s">
        <v>113</v>
      </c>
      <c r="B11" s="169" t="s">
        <v>114</v>
      </c>
      <c r="C11" s="141">
        <v>209908</v>
      </c>
      <c r="D11" s="141">
        <v>209908</v>
      </c>
      <c r="E11" s="141">
        <v>209908</v>
      </c>
      <c r="F11" s="141"/>
      <c r="G11" s="141"/>
    </row>
    <row r="12" spans="1:7" ht="13.5" customHeight="1">
      <c r="A12" s="167" t="s">
        <v>115</v>
      </c>
      <c r="B12" s="167" t="s">
        <v>116</v>
      </c>
      <c r="C12" s="141">
        <v>14704782.949999999</v>
      </c>
      <c r="D12" s="141">
        <v>10635926</v>
      </c>
      <c r="E12" s="141">
        <v>10195076</v>
      </c>
      <c r="F12" s="141">
        <v>440850</v>
      </c>
      <c r="G12" s="141">
        <v>4068856.95</v>
      </c>
    </row>
    <row r="13" spans="1:7" ht="13.5" customHeight="1">
      <c r="A13" s="168" t="s">
        <v>117</v>
      </c>
      <c r="B13" s="168" t="s">
        <v>118</v>
      </c>
      <c r="C13" s="141">
        <v>704000</v>
      </c>
      <c r="D13" s="141"/>
      <c r="E13" s="141"/>
      <c r="F13" s="141"/>
      <c r="G13" s="141">
        <v>704000</v>
      </c>
    </row>
    <row r="14" spans="1:7" ht="13.5" customHeight="1">
      <c r="A14" s="169" t="s">
        <v>119</v>
      </c>
      <c r="B14" s="169" t="s">
        <v>120</v>
      </c>
      <c r="C14" s="141">
        <v>704000</v>
      </c>
      <c r="D14" s="141"/>
      <c r="E14" s="141"/>
      <c r="F14" s="141"/>
      <c r="G14" s="141">
        <v>704000</v>
      </c>
    </row>
    <row r="15" spans="1:7" ht="13.5" customHeight="1">
      <c r="A15" s="168" t="s">
        <v>121</v>
      </c>
      <c r="B15" s="168" t="s">
        <v>122</v>
      </c>
      <c r="C15" s="141">
        <v>13007882.949999999</v>
      </c>
      <c r="D15" s="141">
        <v>9690926</v>
      </c>
      <c r="E15" s="141">
        <v>9250076</v>
      </c>
      <c r="F15" s="141">
        <v>440850</v>
      </c>
      <c r="G15" s="141">
        <v>3316956.95</v>
      </c>
    </row>
    <row r="16" spans="1:7" ht="13.5" customHeight="1">
      <c r="A16" s="169" t="s">
        <v>123</v>
      </c>
      <c r="B16" s="169" t="s">
        <v>124</v>
      </c>
      <c r="C16" s="141">
        <v>10300926</v>
      </c>
      <c r="D16" s="141">
        <v>9690926</v>
      </c>
      <c r="E16" s="141">
        <v>9250076</v>
      </c>
      <c r="F16" s="141">
        <v>440850</v>
      </c>
      <c r="G16" s="141">
        <v>610000</v>
      </c>
    </row>
    <row r="17" spans="1:7" ht="13.5" customHeight="1">
      <c r="A17" s="169" t="s">
        <v>125</v>
      </c>
      <c r="B17" s="169" t="s">
        <v>126</v>
      </c>
      <c r="C17" s="141">
        <v>2488336.86</v>
      </c>
      <c r="D17" s="141"/>
      <c r="E17" s="141"/>
      <c r="F17" s="141"/>
      <c r="G17" s="141">
        <v>2488336.86</v>
      </c>
    </row>
    <row r="18" spans="1:7" ht="13.5" customHeight="1">
      <c r="A18" s="169" t="s">
        <v>127</v>
      </c>
      <c r="B18" s="169" t="s">
        <v>128</v>
      </c>
      <c r="C18" s="141">
        <v>218620.09</v>
      </c>
      <c r="D18" s="141"/>
      <c r="E18" s="141"/>
      <c r="F18" s="141"/>
      <c r="G18" s="141">
        <v>218620.09</v>
      </c>
    </row>
    <row r="19" spans="1:7" ht="13.5" customHeight="1">
      <c r="A19" s="168" t="s">
        <v>129</v>
      </c>
      <c r="B19" s="168" t="s">
        <v>130</v>
      </c>
      <c r="C19" s="141">
        <v>945000</v>
      </c>
      <c r="D19" s="141">
        <v>945000</v>
      </c>
      <c r="E19" s="141">
        <v>945000</v>
      </c>
      <c r="F19" s="141"/>
      <c r="G19" s="141"/>
    </row>
    <row r="20" spans="1:7" ht="13.5" customHeight="1">
      <c r="A20" s="169" t="s">
        <v>131</v>
      </c>
      <c r="B20" s="169" t="s">
        <v>132</v>
      </c>
      <c r="C20" s="141">
        <v>482580</v>
      </c>
      <c r="D20" s="141">
        <v>482580</v>
      </c>
      <c r="E20" s="141">
        <v>482580</v>
      </c>
      <c r="F20" s="141"/>
      <c r="G20" s="141"/>
    </row>
    <row r="21" spans="1:7" ht="13.5" customHeight="1">
      <c r="A21" s="169" t="s">
        <v>133</v>
      </c>
      <c r="B21" s="169" t="s">
        <v>134</v>
      </c>
      <c r="C21" s="141">
        <v>440640</v>
      </c>
      <c r="D21" s="141">
        <v>440640</v>
      </c>
      <c r="E21" s="141">
        <v>440640</v>
      </c>
      <c r="F21" s="141"/>
      <c r="G21" s="141"/>
    </row>
    <row r="22" spans="1:7" ht="13.5" customHeight="1">
      <c r="A22" s="169" t="s">
        <v>135</v>
      </c>
      <c r="B22" s="169" t="s">
        <v>136</v>
      </c>
      <c r="C22" s="141">
        <v>21780</v>
      </c>
      <c r="D22" s="141">
        <v>21780</v>
      </c>
      <c r="E22" s="141">
        <v>21780</v>
      </c>
      <c r="F22" s="141"/>
      <c r="G22" s="141"/>
    </row>
    <row r="23" spans="1:7" ht="13.5" customHeight="1">
      <c r="A23" s="168" t="s">
        <v>137</v>
      </c>
      <c r="B23" s="168" t="s">
        <v>138</v>
      </c>
      <c r="C23" s="141">
        <v>47900</v>
      </c>
      <c r="D23" s="141"/>
      <c r="E23" s="141"/>
      <c r="F23" s="141"/>
      <c r="G23" s="141">
        <v>47900</v>
      </c>
    </row>
    <row r="24" spans="1:7" ht="13.5" customHeight="1">
      <c r="A24" s="169" t="s">
        <v>139</v>
      </c>
      <c r="B24" s="169" t="s">
        <v>138</v>
      </c>
      <c r="C24" s="141">
        <v>47900</v>
      </c>
      <c r="D24" s="141"/>
      <c r="E24" s="141"/>
      <c r="F24" s="141"/>
      <c r="G24" s="141">
        <v>47900</v>
      </c>
    </row>
    <row r="25" spans="1:7" ht="13.5" customHeight="1">
      <c r="A25" s="167" t="s">
        <v>140</v>
      </c>
      <c r="B25" s="167" t="s">
        <v>141</v>
      </c>
      <c r="C25" s="141">
        <v>799848</v>
      </c>
      <c r="D25" s="141">
        <v>799848</v>
      </c>
      <c r="E25" s="141">
        <v>799848</v>
      </c>
      <c r="F25" s="141"/>
      <c r="G25" s="141"/>
    </row>
    <row r="26" spans="1:7" ht="13.5" customHeight="1">
      <c r="A26" s="168" t="s">
        <v>142</v>
      </c>
      <c r="B26" s="168" t="s">
        <v>143</v>
      </c>
      <c r="C26" s="141">
        <v>799848</v>
      </c>
      <c r="D26" s="141">
        <v>799848</v>
      </c>
      <c r="E26" s="141">
        <v>799848</v>
      </c>
      <c r="F26" s="141"/>
      <c r="G26" s="141"/>
    </row>
    <row r="27" spans="1:7" ht="15" customHeight="1">
      <c r="A27" s="169" t="s">
        <v>144</v>
      </c>
      <c r="B27" s="169" t="s">
        <v>145</v>
      </c>
      <c r="C27" s="141">
        <v>799848</v>
      </c>
      <c r="D27" s="141">
        <v>799848</v>
      </c>
      <c r="E27" s="141">
        <v>799848</v>
      </c>
      <c r="F27" s="141"/>
      <c r="G27" s="141"/>
    </row>
    <row r="28" spans="1:7" ht="18" customHeight="1">
      <c r="A28" s="274" t="s">
        <v>146</v>
      </c>
      <c r="B28" s="275"/>
      <c r="C28" s="170">
        <f>SUM(C7,C12,C25)</f>
        <v>17297763.949999999</v>
      </c>
      <c r="D28" s="170">
        <f t="shared" ref="D28:G28" si="0">SUM(D7,D12,D25)</f>
        <v>13228907</v>
      </c>
      <c r="E28" s="170">
        <f t="shared" si="0"/>
        <v>12727257</v>
      </c>
      <c r="F28" s="170">
        <f t="shared" si="0"/>
        <v>501650</v>
      </c>
      <c r="G28" s="170">
        <f t="shared" si="0"/>
        <v>4068856.95</v>
      </c>
    </row>
    <row r="29" spans="1:7" ht="14.25" customHeight="1">
      <c r="B29" s="106"/>
      <c r="C29" s="171"/>
      <c r="D29" s="171"/>
    </row>
  </sheetData>
  <mergeCells count="7">
    <mergeCell ref="A2:G2"/>
    <mergeCell ref="A3:E3"/>
    <mergeCell ref="A4:B4"/>
    <mergeCell ref="D4:F4"/>
    <mergeCell ref="A28:B28"/>
    <mergeCell ref="C4:C5"/>
    <mergeCell ref="G4:G5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9" orientation="landscape"/>
  <headerFooter>
    <oddFooter>&amp;C&amp;"-"&amp;16- &amp;P -</oddFooter>
  </headerFooter>
  <ignoredErrors>
    <ignoredError sqref="C28:G2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workbookViewId="0">
      <selection activeCell="E15" sqref="E15"/>
    </sheetView>
  </sheetViews>
  <sheetFormatPr defaultColWidth="9.140625" defaultRowHeight="14.25"/>
  <cols>
    <col min="1" max="2" width="27.42578125" style="153" customWidth="1"/>
    <col min="3" max="3" width="17.28515625" style="154" customWidth="1"/>
    <col min="4" max="5" width="26.28515625" style="155" customWidth="1"/>
    <col min="6" max="6" width="18.7109375" style="155" customWidth="1"/>
    <col min="7" max="7" width="9.140625" style="43" customWidth="1"/>
    <col min="8" max="16384" width="9.140625" style="43"/>
  </cols>
  <sheetData>
    <row r="1" spans="1:6" ht="12" customHeight="1">
      <c r="A1" s="156" t="s">
        <v>187</v>
      </c>
      <c r="B1" s="157"/>
      <c r="C1" s="73"/>
      <c r="D1" s="43"/>
      <c r="E1" s="43"/>
    </row>
    <row r="2" spans="1:6" ht="25.5" customHeight="1">
      <c r="A2" s="278" t="s">
        <v>7</v>
      </c>
      <c r="B2" s="278"/>
      <c r="C2" s="278"/>
      <c r="D2" s="278"/>
      <c r="E2" s="278"/>
      <c r="F2" s="278"/>
    </row>
    <row r="3" spans="1:6" ht="15.75" customHeight="1">
      <c r="A3" s="265" t="s">
        <v>22</v>
      </c>
      <c r="B3" s="279"/>
      <c r="C3" s="280"/>
      <c r="D3" s="270"/>
      <c r="E3" s="43"/>
      <c r="F3" s="158" t="s">
        <v>188</v>
      </c>
    </row>
    <row r="4" spans="1:6" s="152" customFormat="1" ht="19.5" customHeight="1">
      <c r="A4" s="282" t="s">
        <v>189</v>
      </c>
      <c r="B4" s="233" t="s">
        <v>190</v>
      </c>
      <c r="C4" s="231" t="s">
        <v>191</v>
      </c>
      <c r="D4" s="281"/>
      <c r="E4" s="232"/>
      <c r="F4" s="233" t="s">
        <v>192</v>
      </c>
    </row>
    <row r="5" spans="1:6" s="152" customFormat="1" ht="19.5" customHeight="1">
      <c r="A5" s="261"/>
      <c r="B5" s="266"/>
      <c r="C5" s="66" t="s">
        <v>79</v>
      </c>
      <c r="D5" s="66" t="s">
        <v>193</v>
      </c>
      <c r="E5" s="66" t="s">
        <v>194</v>
      </c>
      <c r="F5" s="266"/>
    </row>
    <row r="6" spans="1:6" s="152" customFormat="1" ht="18.75" customHeight="1">
      <c r="A6" s="159">
        <v>1</v>
      </c>
      <c r="B6" s="159">
        <v>2</v>
      </c>
      <c r="C6" s="160">
        <v>3</v>
      </c>
      <c r="D6" s="159">
        <v>4</v>
      </c>
      <c r="E6" s="159">
        <v>5</v>
      </c>
      <c r="F6" s="159">
        <v>6</v>
      </c>
    </row>
    <row r="7" spans="1:6" ht="18.75" customHeight="1">
      <c r="A7" s="161">
        <v>30000</v>
      </c>
      <c r="B7" s="161"/>
      <c r="C7" s="162">
        <f>SUM(D7:E7)</f>
        <v>30000</v>
      </c>
      <c r="D7" s="161"/>
      <c r="E7" s="161">
        <v>30000</v>
      </c>
      <c r="F7" s="161"/>
    </row>
  </sheetData>
  <mergeCells count="6">
    <mergeCell ref="A2:F2"/>
    <mergeCell ref="A3:D3"/>
    <mergeCell ref="C4:E4"/>
    <mergeCell ref="A4:A5"/>
    <mergeCell ref="B4:B5"/>
    <mergeCell ref="F4:F5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99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2"/>
  <sheetViews>
    <sheetView topLeftCell="C1" workbookViewId="0">
      <selection activeCell="M9" sqref="M9:M31"/>
    </sheetView>
  </sheetViews>
  <sheetFormatPr defaultColWidth="9.140625" defaultRowHeight="14.25" customHeight="1"/>
  <cols>
    <col min="1" max="1" width="22.28515625" style="43" customWidth="1"/>
    <col min="2" max="2" width="37" style="98" customWidth="1"/>
    <col min="3" max="3" width="23.28515625" style="98" customWidth="1"/>
    <col min="4" max="4" width="21.28515625" style="98" customWidth="1"/>
    <col min="5" max="5" width="11.28515625" style="98" customWidth="1"/>
    <col min="6" max="6" width="15.140625" style="98"/>
    <col min="7" max="7" width="9" style="98" customWidth="1"/>
    <col min="8" max="8" width="28.85546875" style="98" customWidth="1"/>
    <col min="9" max="9" width="17.85546875" style="73" customWidth="1"/>
    <col min="10" max="10" width="16.28515625" style="73" customWidth="1"/>
    <col min="11" max="12" width="8.85546875" style="73" customWidth="1"/>
    <col min="13" max="13" width="16.7109375" style="73" customWidth="1"/>
    <col min="14" max="14" width="9.28515625" style="73" customWidth="1"/>
    <col min="15" max="15" width="17.42578125" style="73" customWidth="1"/>
    <col min="16" max="24" width="7.140625" style="73" customWidth="1"/>
    <col min="25" max="16384" width="9.140625" style="43"/>
  </cols>
  <sheetData>
    <row r="1" spans="1:24" ht="12" customHeight="1">
      <c r="A1" s="144" t="s">
        <v>195</v>
      </c>
    </row>
    <row r="2" spans="1:24" ht="39" customHeight="1">
      <c r="A2" s="283" t="s">
        <v>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</row>
    <row r="3" spans="1:24" ht="18" customHeight="1">
      <c r="A3" s="284" t="s">
        <v>22</v>
      </c>
      <c r="B3" s="284"/>
      <c r="C3" s="284"/>
      <c r="D3" s="284"/>
      <c r="E3" s="284"/>
      <c r="F3" s="284"/>
      <c r="G3" s="284"/>
      <c r="H3" s="284"/>
      <c r="I3" s="284"/>
      <c r="J3" s="284"/>
      <c r="K3" s="43"/>
      <c r="L3" s="43"/>
      <c r="M3" s="43"/>
      <c r="N3" s="43"/>
      <c r="O3" s="43"/>
      <c r="P3" s="43"/>
      <c r="Q3" s="43"/>
      <c r="X3" s="151" t="s">
        <v>23</v>
      </c>
    </row>
    <row r="4" spans="1:24" ht="13.5">
      <c r="A4" s="288" t="s">
        <v>196</v>
      </c>
      <c r="B4" s="288" t="s">
        <v>197</v>
      </c>
      <c r="C4" s="288" t="s">
        <v>198</v>
      </c>
      <c r="D4" s="288" t="s">
        <v>199</v>
      </c>
      <c r="E4" s="288" t="s">
        <v>200</v>
      </c>
      <c r="F4" s="288" t="s">
        <v>201</v>
      </c>
      <c r="G4" s="288" t="s">
        <v>202</v>
      </c>
      <c r="H4" s="288" t="s">
        <v>203</v>
      </c>
      <c r="I4" s="257" t="s">
        <v>204</v>
      </c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</row>
    <row r="5" spans="1:24" ht="13.5">
      <c r="A5" s="288"/>
      <c r="B5" s="288"/>
      <c r="C5" s="288"/>
      <c r="D5" s="288"/>
      <c r="E5" s="288"/>
      <c r="F5" s="288"/>
      <c r="G5" s="288"/>
      <c r="H5" s="288"/>
      <c r="I5" s="257" t="s">
        <v>205</v>
      </c>
      <c r="J5" s="257" t="s">
        <v>206</v>
      </c>
      <c r="K5" s="257"/>
      <c r="L5" s="257"/>
      <c r="M5" s="257"/>
      <c r="N5" s="257"/>
      <c r="O5" s="273" t="s">
        <v>207</v>
      </c>
      <c r="P5" s="273"/>
      <c r="Q5" s="273"/>
      <c r="R5" s="257" t="s">
        <v>83</v>
      </c>
      <c r="S5" s="257" t="s">
        <v>84</v>
      </c>
      <c r="T5" s="257"/>
      <c r="U5" s="257"/>
      <c r="V5" s="257"/>
      <c r="W5" s="257"/>
      <c r="X5" s="257"/>
    </row>
    <row r="6" spans="1:24" ht="13.5" customHeight="1">
      <c r="A6" s="288"/>
      <c r="B6" s="288"/>
      <c r="C6" s="288"/>
      <c r="D6" s="288"/>
      <c r="E6" s="288"/>
      <c r="F6" s="288"/>
      <c r="G6" s="288"/>
      <c r="H6" s="288"/>
      <c r="I6" s="257"/>
      <c r="J6" s="289" t="s">
        <v>208</v>
      </c>
      <c r="K6" s="257" t="s">
        <v>209</v>
      </c>
      <c r="L6" s="257" t="s">
        <v>210</v>
      </c>
      <c r="M6" s="257" t="s">
        <v>211</v>
      </c>
      <c r="N6" s="257" t="s">
        <v>212</v>
      </c>
      <c r="O6" s="291" t="s">
        <v>80</v>
      </c>
      <c r="P6" s="291" t="s">
        <v>81</v>
      </c>
      <c r="Q6" s="291" t="s">
        <v>82</v>
      </c>
      <c r="R6" s="257"/>
      <c r="S6" s="257" t="s">
        <v>79</v>
      </c>
      <c r="T6" s="257" t="s">
        <v>86</v>
      </c>
      <c r="U6" s="257" t="s">
        <v>87</v>
      </c>
      <c r="V6" s="257" t="s">
        <v>88</v>
      </c>
      <c r="W6" s="257" t="s">
        <v>89</v>
      </c>
      <c r="X6" s="257" t="s">
        <v>90</v>
      </c>
    </row>
    <row r="7" spans="1:24" ht="32.25" customHeight="1">
      <c r="A7" s="288"/>
      <c r="B7" s="288"/>
      <c r="C7" s="288"/>
      <c r="D7" s="288"/>
      <c r="E7" s="288"/>
      <c r="F7" s="288"/>
      <c r="G7" s="288"/>
      <c r="H7" s="288"/>
      <c r="I7" s="257"/>
      <c r="J7" s="290"/>
      <c r="K7" s="257"/>
      <c r="L7" s="257"/>
      <c r="M7" s="257"/>
      <c r="N7" s="257"/>
      <c r="O7" s="292"/>
      <c r="P7" s="292"/>
      <c r="Q7" s="292"/>
      <c r="R7" s="257"/>
      <c r="S7" s="257"/>
      <c r="T7" s="257"/>
      <c r="U7" s="257"/>
      <c r="V7" s="257"/>
      <c r="W7" s="257"/>
      <c r="X7" s="257"/>
    </row>
    <row r="8" spans="1:24" ht="13.5" customHeight="1">
      <c r="A8" s="145">
        <v>1</v>
      </c>
      <c r="B8" s="145">
        <v>2</v>
      </c>
      <c r="C8" s="145">
        <v>3</v>
      </c>
      <c r="D8" s="145">
        <v>4</v>
      </c>
      <c r="E8" s="145">
        <v>5</v>
      </c>
      <c r="F8" s="145">
        <v>6</v>
      </c>
      <c r="G8" s="145">
        <v>7</v>
      </c>
      <c r="H8" s="145">
        <v>8</v>
      </c>
      <c r="I8" s="145">
        <v>9</v>
      </c>
      <c r="J8" s="145">
        <v>10</v>
      </c>
      <c r="K8" s="145">
        <v>11</v>
      </c>
      <c r="L8" s="145">
        <v>12</v>
      </c>
      <c r="M8" s="145">
        <v>13</v>
      </c>
      <c r="N8" s="145">
        <v>14</v>
      </c>
      <c r="O8" s="145">
        <v>15</v>
      </c>
      <c r="P8" s="145">
        <v>16</v>
      </c>
      <c r="Q8" s="145">
        <v>17</v>
      </c>
      <c r="R8" s="145">
        <v>18</v>
      </c>
      <c r="S8" s="145">
        <v>19</v>
      </c>
      <c r="T8" s="145">
        <v>20</v>
      </c>
      <c r="U8" s="145">
        <v>21</v>
      </c>
      <c r="V8" s="145">
        <v>22</v>
      </c>
      <c r="W8" s="145">
        <v>23</v>
      </c>
      <c r="X8" s="145">
        <v>24</v>
      </c>
    </row>
    <row r="9" spans="1:24" s="143" customFormat="1" ht="13.5" customHeight="1">
      <c r="A9" s="89" t="s">
        <v>213</v>
      </c>
      <c r="B9" s="89" t="s">
        <v>92</v>
      </c>
      <c r="C9" s="89" t="s">
        <v>214</v>
      </c>
      <c r="D9" s="89" t="s">
        <v>215</v>
      </c>
      <c r="E9" s="89" t="s">
        <v>123</v>
      </c>
      <c r="F9" s="89" t="s">
        <v>124</v>
      </c>
      <c r="G9" s="89" t="s">
        <v>216</v>
      </c>
      <c r="H9" s="89" t="s">
        <v>217</v>
      </c>
      <c r="I9" s="146">
        <v>2337648</v>
      </c>
      <c r="J9" s="146">
        <v>2337648</v>
      </c>
      <c r="K9" s="146"/>
      <c r="L9" s="146"/>
      <c r="M9" s="147">
        <v>2337648</v>
      </c>
      <c r="N9" s="148"/>
      <c r="O9" s="149"/>
      <c r="P9" s="146"/>
      <c r="Q9" s="146"/>
      <c r="R9" s="146"/>
      <c r="S9" s="146"/>
      <c r="T9" s="146"/>
      <c r="U9" s="146"/>
      <c r="V9" s="146"/>
      <c r="W9" s="146"/>
      <c r="X9" s="146"/>
    </row>
    <row r="10" spans="1:24" s="143" customFormat="1" ht="13.5" customHeight="1">
      <c r="A10" s="89" t="s">
        <v>213</v>
      </c>
      <c r="B10" s="89" t="s">
        <v>92</v>
      </c>
      <c r="C10" s="89" t="s">
        <v>214</v>
      </c>
      <c r="D10" s="89" t="s">
        <v>215</v>
      </c>
      <c r="E10" s="89" t="s">
        <v>123</v>
      </c>
      <c r="F10" s="89" t="s">
        <v>124</v>
      </c>
      <c r="G10" s="89" t="s">
        <v>218</v>
      </c>
      <c r="H10" s="89" t="s">
        <v>219</v>
      </c>
      <c r="I10" s="146">
        <v>936</v>
      </c>
      <c r="J10" s="146">
        <v>936</v>
      </c>
      <c r="K10" s="150"/>
      <c r="L10" s="150"/>
      <c r="M10" s="147">
        <v>936</v>
      </c>
      <c r="N10" s="148"/>
      <c r="O10" s="149"/>
      <c r="P10" s="150"/>
      <c r="Q10" s="150"/>
      <c r="R10" s="150"/>
      <c r="S10" s="146"/>
      <c r="T10" s="146"/>
      <c r="U10" s="146"/>
      <c r="V10" s="146"/>
      <c r="W10" s="146"/>
      <c r="X10" s="146"/>
    </row>
    <row r="11" spans="1:24" s="143" customFormat="1" ht="13.5" customHeight="1">
      <c r="A11" s="89" t="s">
        <v>213</v>
      </c>
      <c r="B11" s="89" t="s">
        <v>92</v>
      </c>
      <c r="C11" s="89" t="s">
        <v>214</v>
      </c>
      <c r="D11" s="89" t="s">
        <v>215</v>
      </c>
      <c r="E11" s="89" t="s">
        <v>123</v>
      </c>
      <c r="F11" s="89" t="s">
        <v>124</v>
      </c>
      <c r="G11" s="89" t="s">
        <v>220</v>
      </c>
      <c r="H11" s="89" t="s">
        <v>221</v>
      </c>
      <c r="I11" s="146">
        <v>194804</v>
      </c>
      <c r="J11" s="146">
        <v>194804</v>
      </c>
      <c r="K11" s="150"/>
      <c r="L11" s="150"/>
      <c r="M11" s="147">
        <v>194804</v>
      </c>
      <c r="N11" s="148"/>
      <c r="O11" s="149"/>
      <c r="P11" s="150"/>
      <c r="Q11" s="150"/>
      <c r="R11" s="150"/>
      <c r="S11" s="146"/>
      <c r="T11" s="146"/>
      <c r="U11" s="146"/>
      <c r="V11" s="146"/>
      <c r="W11" s="146"/>
      <c r="X11" s="146"/>
    </row>
    <row r="12" spans="1:24" s="143" customFormat="1" ht="13.5" customHeight="1">
      <c r="A12" s="89" t="s">
        <v>213</v>
      </c>
      <c r="B12" s="89" t="s">
        <v>92</v>
      </c>
      <c r="C12" s="89" t="s">
        <v>214</v>
      </c>
      <c r="D12" s="89" t="s">
        <v>215</v>
      </c>
      <c r="E12" s="89" t="s">
        <v>123</v>
      </c>
      <c r="F12" s="89" t="s">
        <v>124</v>
      </c>
      <c r="G12" s="89" t="s">
        <v>222</v>
      </c>
      <c r="H12" s="89" t="s">
        <v>223</v>
      </c>
      <c r="I12" s="146">
        <v>2586300</v>
      </c>
      <c r="J12" s="146">
        <v>2586300</v>
      </c>
      <c r="K12" s="150"/>
      <c r="L12" s="150"/>
      <c r="M12" s="147">
        <v>2586300</v>
      </c>
      <c r="N12" s="148"/>
      <c r="O12" s="149"/>
      <c r="P12" s="150"/>
      <c r="Q12" s="150"/>
      <c r="R12" s="150"/>
      <c r="S12" s="146"/>
      <c r="T12" s="146"/>
      <c r="U12" s="146"/>
      <c r="V12" s="146"/>
      <c r="W12" s="146"/>
      <c r="X12" s="146"/>
    </row>
    <row r="13" spans="1:24" s="143" customFormat="1" ht="13.5" customHeight="1">
      <c r="A13" s="89" t="s">
        <v>213</v>
      </c>
      <c r="B13" s="89" t="s">
        <v>92</v>
      </c>
      <c r="C13" s="89" t="s">
        <v>224</v>
      </c>
      <c r="D13" s="89" t="s">
        <v>145</v>
      </c>
      <c r="E13" s="89" t="s">
        <v>144</v>
      </c>
      <c r="F13" s="89" t="s">
        <v>145</v>
      </c>
      <c r="G13" s="89" t="s">
        <v>225</v>
      </c>
      <c r="H13" s="89" t="s">
        <v>145</v>
      </c>
      <c r="I13" s="146">
        <v>799848</v>
      </c>
      <c r="J13" s="146">
        <v>799848</v>
      </c>
      <c r="K13" s="150"/>
      <c r="L13" s="150"/>
      <c r="M13" s="147">
        <v>799848</v>
      </c>
      <c r="N13" s="148"/>
      <c r="O13" s="149"/>
      <c r="P13" s="150"/>
      <c r="Q13" s="150"/>
      <c r="R13" s="150"/>
      <c r="S13" s="146"/>
      <c r="T13" s="146"/>
      <c r="U13" s="146"/>
      <c r="V13" s="146"/>
      <c r="W13" s="146"/>
      <c r="X13" s="146"/>
    </row>
    <row r="14" spans="1:24" s="143" customFormat="1" ht="13.5" customHeight="1">
      <c r="A14" s="89" t="s">
        <v>213</v>
      </c>
      <c r="B14" s="89" t="s">
        <v>92</v>
      </c>
      <c r="C14" s="89" t="s">
        <v>226</v>
      </c>
      <c r="D14" s="89" t="s">
        <v>227</v>
      </c>
      <c r="E14" s="89" t="s">
        <v>109</v>
      </c>
      <c r="F14" s="89" t="s">
        <v>110</v>
      </c>
      <c r="G14" s="89" t="s">
        <v>228</v>
      </c>
      <c r="H14" s="89" t="s">
        <v>229</v>
      </c>
      <c r="I14" s="146">
        <v>652800</v>
      </c>
      <c r="J14" s="146">
        <v>652800</v>
      </c>
      <c r="K14" s="150"/>
      <c r="L14" s="150"/>
      <c r="M14" s="147">
        <v>652800</v>
      </c>
      <c r="N14" s="148"/>
      <c r="O14" s="149"/>
      <c r="P14" s="150"/>
      <c r="Q14" s="150"/>
      <c r="R14" s="150"/>
      <c r="S14" s="146"/>
      <c r="T14" s="146"/>
      <c r="U14" s="146"/>
      <c r="V14" s="146"/>
      <c r="W14" s="146"/>
      <c r="X14" s="146"/>
    </row>
    <row r="15" spans="1:24" s="143" customFormat="1" ht="13.5" customHeight="1">
      <c r="A15" s="89" t="s">
        <v>213</v>
      </c>
      <c r="B15" s="89" t="s">
        <v>92</v>
      </c>
      <c r="C15" s="89" t="s">
        <v>230</v>
      </c>
      <c r="D15" s="89" t="s">
        <v>231</v>
      </c>
      <c r="E15" s="89" t="s">
        <v>123</v>
      </c>
      <c r="F15" s="89" t="s">
        <v>124</v>
      </c>
      <c r="G15" s="89" t="s">
        <v>232</v>
      </c>
      <c r="H15" s="89" t="s">
        <v>233</v>
      </c>
      <c r="I15" s="146">
        <v>30000</v>
      </c>
      <c r="J15" s="146">
        <v>30000</v>
      </c>
      <c r="K15" s="150"/>
      <c r="L15" s="150"/>
      <c r="M15" s="147">
        <v>30000</v>
      </c>
      <c r="N15" s="148"/>
      <c r="O15" s="149"/>
      <c r="P15" s="150"/>
      <c r="Q15" s="150"/>
      <c r="R15" s="150"/>
      <c r="S15" s="146"/>
      <c r="T15" s="146"/>
      <c r="U15" s="146"/>
      <c r="V15" s="146"/>
      <c r="W15" s="146"/>
      <c r="X15" s="146"/>
    </row>
    <row r="16" spans="1:24" s="143" customFormat="1" ht="13.5" customHeight="1">
      <c r="A16" s="89" t="s">
        <v>213</v>
      </c>
      <c r="B16" s="89" t="s">
        <v>92</v>
      </c>
      <c r="C16" s="89" t="s">
        <v>234</v>
      </c>
      <c r="D16" s="89" t="s">
        <v>235</v>
      </c>
      <c r="E16" s="89" t="s">
        <v>109</v>
      </c>
      <c r="F16" s="89" t="s">
        <v>110</v>
      </c>
      <c r="G16" s="89" t="s">
        <v>236</v>
      </c>
      <c r="H16" s="89" t="s">
        <v>237</v>
      </c>
      <c r="I16" s="146">
        <v>60800</v>
      </c>
      <c r="J16" s="146">
        <v>60800</v>
      </c>
      <c r="K16" s="150"/>
      <c r="L16" s="150"/>
      <c r="M16" s="147">
        <v>60800</v>
      </c>
      <c r="N16" s="148"/>
      <c r="O16" s="149"/>
      <c r="P16" s="150"/>
      <c r="Q16" s="150"/>
      <c r="R16" s="150"/>
      <c r="S16" s="146"/>
      <c r="T16" s="146"/>
      <c r="U16" s="146"/>
      <c r="V16" s="146"/>
      <c r="W16" s="146"/>
      <c r="X16" s="146"/>
    </row>
    <row r="17" spans="1:24" s="143" customFormat="1" ht="13.5" customHeight="1">
      <c r="A17" s="89" t="s">
        <v>213</v>
      </c>
      <c r="B17" s="89" t="s">
        <v>92</v>
      </c>
      <c r="C17" s="89" t="s">
        <v>234</v>
      </c>
      <c r="D17" s="89" t="s">
        <v>235</v>
      </c>
      <c r="E17" s="89" t="s">
        <v>123</v>
      </c>
      <c r="F17" s="89" t="s">
        <v>124</v>
      </c>
      <c r="G17" s="89" t="s">
        <v>238</v>
      </c>
      <c r="H17" s="89" t="s">
        <v>239</v>
      </c>
      <c r="I17" s="146">
        <v>90000</v>
      </c>
      <c r="J17" s="146">
        <v>90000</v>
      </c>
      <c r="K17" s="150"/>
      <c r="L17" s="150"/>
      <c r="M17" s="147">
        <v>90000</v>
      </c>
      <c r="N17" s="148"/>
      <c r="O17" s="149"/>
      <c r="P17" s="150"/>
      <c r="Q17" s="150"/>
      <c r="R17" s="150"/>
      <c r="S17" s="146"/>
      <c r="T17" s="146"/>
      <c r="U17" s="146"/>
      <c r="V17" s="146"/>
      <c r="W17" s="146"/>
      <c r="X17" s="146"/>
    </row>
    <row r="18" spans="1:24" s="143" customFormat="1" ht="13.5" customHeight="1">
      <c r="A18" s="89" t="s">
        <v>213</v>
      </c>
      <c r="B18" s="89" t="s">
        <v>92</v>
      </c>
      <c r="C18" s="89" t="s">
        <v>234</v>
      </c>
      <c r="D18" s="89" t="s">
        <v>235</v>
      </c>
      <c r="E18" s="89" t="s">
        <v>123</v>
      </c>
      <c r="F18" s="89" t="s">
        <v>124</v>
      </c>
      <c r="G18" s="89" t="s">
        <v>240</v>
      </c>
      <c r="H18" s="89" t="s">
        <v>241</v>
      </c>
      <c r="I18" s="146">
        <v>9000</v>
      </c>
      <c r="J18" s="146">
        <v>9000</v>
      </c>
      <c r="K18" s="150"/>
      <c r="L18" s="150"/>
      <c r="M18" s="147">
        <v>9000</v>
      </c>
      <c r="N18" s="148"/>
      <c r="O18" s="149"/>
      <c r="P18" s="150"/>
      <c r="Q18" s="150"/>
      <c r="R18" s="150"/>
      <c r="S18" s="146"/>
      <c r="T18" s="146"/>
      <c r="U18" s="146"/>
      <c r="V18" s="146"/>
      <c r="W18" s="146"/>
      <c r="X18" s="146"/>
    </row>
    <row r="19" spans="1:24" s="143" customFormat="1" ht="13.5" customHeight="1">
      <c r="A19" s="89" t="s">
        <v>213</v>
      </c>
      <c r="B19" s="89" t="s">
        <v>92</v>
      </c>
      <c r="C19" s="89" t="s">
        <v>234</v>
      </c>
      <c r="D19" s="89" t="s">
        <v>235</v>
      </c>
      <c r="E19" s="89" t="s">
        <v>123</v>
      </c>
      <c r="F19" s="89" t="s">
        <v>124</v>
      </c>
      <c r="G19" s="89" t="s">
        <v>242</v>
      </c>
      <c r="H19" s="89" t="s">
        <v>243</v>
      </c>
      <c r="I19" s="146">
        <v>90000</v>
      </c>
      <c r="J19" s="146">
        <v>90000</v>
      </c>
      <c r="K19" s="150"/>
      <c r="L19" s="150"/>
      <c r="M19" s="147">
        <v>90000</v>
      </c>
      <c r="N19" s="148"/>
      <c r="O19" s="149"/>
      <c r="P19" s="150"/>
      <c r="Q19" s="150"/>
      <c r="R19" s="150"/>
      <c r="S19" s="146"/>
      <c r="T19" s="146"/>
      <c r="U19" s="146"/>
      <c r="V19" s="146"/>
      <c r="W19" s="146"/>
      <c r="X19" s="146"/>
    </row>
    <row r="20" spans="1:24" s="143" customFormat="1" ht="13.5" customHeight="1">
      <c r="A20" s="89" t="s">
        <v>213</v>
      </c>
      <c r="B20" s="89" t="s">
        <v>92</v>
      </c>
      <c r="C20" s="89" t="s">
        <v>234</v>
      </c>
      <c r="D20" s="89" t="s">
        <v>235</v>
      </c>
      <c r="E20" s="89" t="s">
        <v>123</v>
      </c>
      <c r="F20" s="89" t="s">
        <v>124</v>
      </c>
      <c r="G20" s="89" t="s">
        <v>244</v>
      </c>
      <c r="H20" s="89" t="s">
        <v>245</v>
      </c>
      <c r="I20" s="146">
        <v>12150</v>
      </c>
      <c r="J20" s="146">
        <v>12150</v>
      </c>
      <c r="K20" s="150"/>
      <c r="L20" s="150"/>
      <c r="M20" s="147">
        <v>12150</v>
      </c>
      <c r="N20" s="148"/>
      <c r="O20" s="149"/>
      <c r="P20" s="150"/>
      <c r="Q20" s="150"/>
      <c r="R20" s="150"/>
      <c r="S20" s="146"/>
      <c r="T20" s="146"/>
      <c r="U20" s="146"/>
      <c r="V20" s="146"/>
      <c r="W20" s="146"/>
      <c r="X20" s="146"/>
    </row>
    <row r="21" spans="1:24" s="143" customFormat="1" ht="13.5" customHeight="1">
      <c r="A21" s="89" t="s">
        <v>213</v>
      </c>
      <c r="B21" s="89" t="s">
        <v>92</v>
      </c>
      <c r="C21" s="89" t="s">
        <v>234</v>
      </c>
      <c r="D21" s="89" t="s">
        <v>235</v>
      </c>
      <c r="E21" s="89" t="s">
        <v>123</v>
      </c>
      <c r="F21" s="89" t="s">
        <v>124</v>
      </c>
      <c r="G21" s="89" t="s">
        <v>246</v>
      </c>
      <c r="H21" s="89" t="s">
        <v>247</v>
      </c>
      <c r="I21" s="146">
        <v>40500</v>
      </c>
      <c r="J21" s="146">
        <v>40500</v>
      </c>
      <c r="K21" s="150"/>
      <c r="L21" s="150"/>
      <c r="M21" s="147">
        <v>40500</v>
      </c>
      <c r="N21" s="148"/>
      <c r="O21" s="149"/>
      <c r="P21" s="150"/>
      <c r="Q21" s="150"/>
      <c r="R21" s="150"/>
      <c r="S21" s="146"/>
      <c r="T21" s="146"/>
      <c r="U21" s="146"/>
      <c r="V21" s="146"/>
      <c r="W21" s="146"/>
      <c r="X21" s="146"/>
    </row>
    <row r="22" spans="1:24" s="143" customFormat="1" ht="13.5" customHeight="1">
      <c r="A22" s="89" t="s">
        <v>213</v>
      </c>
      <c r="B22" s="89" t="s">
        <v>92</v>
      </c>
      <c r="C22" s="89" t="s">
        <v>234</v>
      </c>
      <c r="D22" s="89" t="s">
        <v>235</v>
      </c>
      <c r="E22" s="89" t="s">
        <v>123</v>
      </c>
      <c r="F22" s="89" t="s">
        <v>124</v>
      </c>
      <c r="G22" s="89" t="s">
        <v>236</v>
      </c>
      <c r="H22" s="89" t="s">
        <v>237</v>
      </c>
      <c r="I22" s="146">
        <v>153000</v>
      </c>
      <c r="J22" s="146">
        <v>153000</v>
      </c>
      <c r="K22" s="150"/>
      <c r="L22" s="150"/>
      <c r="M22" s="147">
        <v>153000</v>
      </c>
      <c r="N22" s="148"/>
      <c r="O22" s="149"/>
      <c r="P22" s="150"/>
      <c r="Q22" s="150"/>
      <c r="R22" s="150"/>
      <c r="S22" s="146"/>
      <c r="T22" s="146"/>
      <c r="U22" s="146"/>
      <c r="V22" s="146"/>
      <c r="W22" s="146"/>
      <c r="X22" s="146"/>
    </row>
    <row r="23" spans="1:24" s="143" customFormat="1" ht="13.5" customHeight="1">
      <c r="A23" s="89" t="s">
        <v>213</v>
      </c>
      <c r="B23" s="89" t="s">
        <v>92</v>
      </c>
      <c r="C23" s="89" t="s">
        <v>248</v>
      </c>
      <c r="D23" s="89" t="s">
        <v>249</v>
      </c>
      <c r="E23" s="89" t="s">
        <v>111</v>
      </c>
      <c r="F23" s="89" t="s">
        <v>112</v>
      </c>
      <c r="G23" s="89" t="s">
        <v>250</v>
      </c>
      <c r="H23" s="89" t="s">
        <v>251</v>
      </c>
      <c r="I23" s="146">
        <v>869625</v>
      </c>
      <c r="J23" s="146">
        <v>869625</v>
      </c>
      <c r="K23" s="150"/>
      <c r="L23" s="150"/>
      <c r="M23" s="147">
        <v>869625</v>
      </c>
      <c r="N23" s="148"/>
      <c r="O23" s="149"/>
      <c r="P23" s="150"/>
      <c r="Q23" s="150"/>
      <c r="R23" s="150"/>
      <c r="S23" s="146"/>
      <c r="T23" s="146"/>
      <c r="U23" s="146"/>
      <c r="V23" s="146"/>
      <c r="W23" s="146"/>
      <c r="X23" s="146"/>
    </row>
    <row r="24" spans="1:24" s="143" customFormat="1" ht="13.5" customHeight="1">
      <c r="A24" s="89" t="s">
        <v>213</v>
      </c>
      <c r="B24" s="89" t="s">
        <v>92</v>
      </c>
      <c r="C24" s="89" t="s">
        <v>248</v>
      </c>
      <c r="D24" s="89" t="s">
        <v>249</v>
      </c>
      <c r="E24" s="89" t="s">
        <v>113</v>
      </c>
      <c r="F24" s="89" t="s">
        <v>114</v>
      </c>
      <c r="G24" s="89" t="s">
        <v>252</v>
      </c>
      <c r="H24" s="89" t="s">
        <v>253</v>
      </c>
      <c r="I24" s="146">
        <v>209908</v>
      </c>
      <c r="J24" s="146">
        <v>209908</v>
      </c>
      <c r="K24" s="150"/>
      <c r="L24" s="150"/>
      <c r="M24" s="147">
        <v>209908</v>
      </c>
      <c r="N24" s="148"/>
      <c r="O24" s="149"/>
      <c r="P24" s="150"/>
      <c r="Q24" s="150"/>
      <c r="R24" s="150"/>
      <c r="S24" s="146"/>
      <c r="T24" s="146"/>
      <c r="U24" s="146"/>
      <c r="V24" s="146"/>
      <c r="W24" s="146"/>
      <c r="X24" s="146"/>
    </row>
    <row r="25" spans="1:24" s="143" customFormat="1" ht="13.5" customHeight="1">
      <c r="A25" s="89" t="s">
        <v>213</v>
      </c>
      <c r="B25" s="89" t="s">
        <v>92</v>
      </c>
      <c r="C25" s="89" t="s">
        <v>248</v>
      </c>
      <c r="D25" s="89" t="s">
        <v>249</v>
      </c>
      <c r="E25" s="89" t="s">
        <v>123</v>
      </c>
      <c r="F25" s="89" t="s">
        <v>124</v>
      </c>
      <c r="G25" s="89" t="s">
        <v>254</v>
      </c>
      <c r="H25" s="89" t="s">
        <v>255</v>
      </c>
      <c r="I25" s="146">
        <v>33300</v>
      </c>
      <c r="J25" s="146">
        <v>33300</v>
      </c>
      <c r="K25" s="150"/>
      <c r="L25" s="150"/>
      <c r="M25" s="147">
        <v>33300</v>
      </c>
      <c r="N25" s="148"/>
      <c r="O25" s="149"/>
      <c r="P25" s="150"/>
      <c r="Q25" s="150"/>
      <c r="R25" s="150"/>
      <c r="S25" s="146"/>
      <c r="T25" s="146"/>
      <c r="U25" s="146"/>
      <c r="V25" s="146"/>
      <c r="W25" s="146"/>
      <c r="X25" s="146"/>
    </row>
    <row r="26" spans="1:24" s="143" customFormat="1" ht="13.5" customHeight="1">
      <c r="A26" s="89" t="s">
        <v>213</v>
      </c>
      <c r="B26" s="89" t="s">
        <v>92</v>
      </c>
      <c r="C26" s="89" t="s">
        <v>248</v>
      </c>
      <c r="D26" s="89" t="s">
        <v>249</v>
      </c>
      <c r="E26" s="89" t="s">
        <v>131</v>
      </c>
      <c r="F26" s="89" t="s">
        <v>132</v>
      </c>
      <c r="G26" s="89" t="s">
        <v>256</v>
      </c>
      <c r="H26" s="89" t="s">
        <v>257</v>
      </c>
      <c r="I26" s="146">
        <v>482580</v>
      </c>
      <c r="J26" s="146">
        <v>482580</v>
      </c>
      <c r="K26" s="150"/>
      <c r="L26" s="150"/>
      <c r="M26" s="147">
        <v>482580</v>
      </c>
      <c r="N26" s="148"/>
      <c r="O26" s="149"/>
      <c r="P26" s="150"/>
      <c r="Q26" s="150"/>
      <c r="R26" s="150"/>
      <c r="S26" s="146"/>
      <c r="T26" s="146"/>
      <c r="U26" s="146"/>
      <c r="V26" s="146"/>
      <c r="W26" s="146"/>
      <c r="X26" s="146"/>
    </row>
    <row r="27" spans="1:24" s="143" customFormat="1" ht="13.5" customHeight="1">
      <c r="A27" s="89" t="s">
        <v>213</v>
      </c>
      <c r="B27" s="89" t="s">
        <v>92</v>
      </c>
      <c r="C27" s="89" t="s">
        <v>248</v>
      </c>
      <c r="D27" s="89" t="s">
        <v>249</v>
      </c>
      <c r="E27" s="89" t="s">
        <v>133</v>
      </c>
      <c r="F27" s="89" t="s">
        <v>134</v>
      </c>
      <c r="G27" s="89" t="s">
        <v>258</v>
      </c>
      <c r="H27" s="89" t="s">
        <v>259</v>
      </c>
      <c r="I27" s="146">
        <v>440640</v>
      </c>
      <c r="J27" s="146">
        <v>440640</v>
      </c>
      <c r="K27" s="150"/>
      <c r="L27" s="150"/>
      <c r="M27" s="147">
        <v>440640</v>
      </c>
      <c r="N27" s="148"/>
      <c r="O27" s="149"/>
      <c r="P27" s="150"/>
      <c r="Q27" s="150"/>
      <c r="R27" s="150"/>
      <c r="S27" s="146"/>
      <c r="T27" s="146"/>
      <c r="U27" s="146"/>
      <c r="V27" s="146"/>
      <c r="W27" s="146"/>
      <c r="X27" s="146"/>
    </row>
    <row r="28" spans="1:24" s="143" customFormat="1" ht="13.5" customHeight="1">
      <c r="A28" s="89" t="s">
        <v>213</v>
      </c>
      <c r="B28" s="89" t="s">
        <v>92</v>
      </c>
      <c r="C28" s="89" t="s">
        <v>248</v>
      </c>
      <c r="D28" s="89" t="s">
        <v>249</v>
      </c>
      <c r="E28" s="89" t="s">
        <v>135</v>
      </c>
      <c r="F28" s="89" t="s">
        <v>136</v>
      </c>
      <c r="G28" s="89" t="s">
        <v>254</v>
      </c>
      <c r="H28" s="89" t="s">
        <v>255</v>
      </c>
      <c r="I28" s="146">
        <v>21780</v>
      </c>
      <c r="J28" s="146">
        <v>21780</v>
      </c>
      <c r="K28" s="150"/>
      <c r="L28" s="150"/>
      <c r="M28" s="147">
        <v>21780</v>
      </c>
      <c r="N28" s="148"/>
      <c r="O28" s="149"/>
      <c r="P28" s="150"/>
      <c r="Q28" s="150"/>
      <c r="R28" s="150"/>
      <c r="S28" s="146"/>
      <c r="T28" s="146"/>
      <c r="U28" s="146"/>
      <c r="V28" s="146"/>
      <c r="W28" s="146"/>
      <c r="X28" s="146"/>
    </row>
    <row r="29" spans="1:24" s="143" customFormat="1" ht="13.5" customHeight="1">
      <c r="A29" s="89" t="s">
        <v>213</v>
      </c>
      <c r="B29" s="89" t="s">
        <v>92</v>
      </c>
      <c r="C29" s="89" t="s">
        <v>260</v>
      </c>
      <c r="D29" s="89" t="s">
        <v>261</v>
      </c>
      <c r="E29" s="89" t="s">
        <v>123</v>
      </c>
      <c r="F29" s="89" t="s">
        <v>124</v>
      </c>
      <c r="G29" s="89" t="s">
        <v>262</v>
      </c>
      <c r="H29" s="89" t="s">
        <v>261</v>
      </c>
      <c r="I29" s="146">
        <v>16200</v>
      </c>
      <c r="J29" s="146">
        <v>16200</v>
      </c>
      <c r="K29" s="150"/>
      <c r="L29" s="150"/>
      <c r="M29" s="147">
        <v>16200</v>
      </c>
      <c r="N29" s="148"/>
      <c r="O29" s="149"/>
      <c r="P29" s="150"/>
      <c r="Q29" s="150"/>
      <c r="R29" s="150"/>
      <c r="S29" s="146"/>
      <c r="T29" s="146"/>
      <c r="U29" s="146"/>
      <c r="V29" s="146"/>
      <c r="W29" s="146"/>
      <c r="X29" s="146"/>
    </row>
    <row r="30" spans="1:24" s="143" customFormat="1" ht="13.5" customHeight="1">
      <c r="A30" s="89" t="s">
        <v>213</v>
      </c>
      <c r="B30" s="89" t="s">
        <v>92</v>
      </c>
      <c r="C30" s="89" t="s">
        <v>263</v>
      </c>
      <c r="D30" s="89" t="s">
        <v>264</v>
      </c>
      <c r="E30" s="89" t="s">
        <v>123</v>
      </c>
      <c r="F30" s="89" t="s">
        <v>124</v>
      </c>
      <c r="G30" s="89" t="s">
        <v>222</v>
      </c>
      <c r="H30" s="89" t="s">
        <v>223</v>
      </c>
      <c r="I30" s="146">
        <v>1746900</v>
      </c>
      <c r="J30" s="146">
        <v>1746900</v>
      </c>
      <c r="K30" s="150"/>
      <c r="L30" s="150"/>
      <c r="M30" s="147">
        <v>1746900</v>
      </c>
      <c r="N30" s="148"/>
      <c r="O30" s="149"/>
      <c r="P30" s="150"/>
      <c r="Q30" s="150"/>
      <c r="R30" s="150"/>
      <c r="S30" s="146"/>
      <c r="T30" s="146"/>
      <c r="U30" s="146"/>
      <c r="V30" s="146"/>
      <c r="W30" s="146"/>
      <c r="X30" s="146"/>
    </row>
    <row r="31" spans="1:24" s="143" customFormat="1" ht="13.5" customHeight="1">
      <c r="A31" s="89" t="s">
        <v>213</v>
      </c>
      <c r="B31" s="89" t="s">
        <v>92</v>
      </c>
      <c r="C31" s="89" t="s">
        <v>265</v>
      </c>
      <c r="D31" s="89" t="s">
        <v>266</v>
      </c>
      <c r="E31" s="89" t="s">
        <v>123</v>
      </c>
      <c r="F31" s="89" t="s">
        <v>124</v>
      </c>
      <c r="G31" s="89" t="s">
        <v>267</v>
      </c>
      <c r="H31" s="89" t="s">
        <v>268</v>
      </c>
      <c r="I31" s="146">
        <v>2350188</v>
      </c>
      <c r="J31" s="146">
        <v>2350188</v>
      </c>
      <c r="K31" s="150"/>
      <c r="L31" s="150"/>
      <c r="M31" s="147">
        <v>2350188</v>
      </c>
      <c r="N31" s="148"/>
      <c r="O31" s="149"/>
      <c r="P31" s="150"/>
      <c r="Q31" s="150"/>
      <c r="R31" s="150"/>
      <c r="S31" s="146"/>
      <c r="T31" s="146"/>
      <c r="U31" s="146"/>
      <c r="V31" s="146"/>
      <c r="W31" s="146"/>
      <c r="X31" s="146"/>
    </row>
    <row r="32" spans="1:24" s="143" customFormat="1" ht="18" customHeight="1">
      <c r="A32" s="285" t="s">
        <v>146</v>
      </c>
      <c r="B32" s="286"/>
      <c r="C32" s="286"/>
      <c r="D32" s="286"/>
      <c r="E32" s="286"/>
      <c r="F32" s="286"/>
      <c r="G32" s="286"/>
      <c r="H32" s="287"/>
      <c r="I32" s="116">
        <f>SUM(I9:I31)</f>
        <v>13228907</v>
      </c>
      <c r="J32" s="116">
        <f t="shared" ref="J32" si="0">SUM(J9:J31)</f>
        <v>13228907</v>
      </c>
      <c r="K32" s="116"/>
      <c r="L32" s="116"/>
      <c r="M32" s="116">
        <f>SUM(M9:M31)</f>
        <v>13228907</v>
      </c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</row>
  </sheetData>
  <mergeCells count="31">
    <mergeCell ref="X6:X7"/>
    <mergeCell ref="S6:S7"/>
    <mergeCell ref="T6:T7"/>
    <mergeCell ref="U6:U7"/>
    <mergeCell ref="V6:V7"/>
    <mergeCell ref="W6:W7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J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45" orientation="landscape"/>
  <headerFooter>
    <oddFooter>&amp;C&amp;"-"&amp;16- &amp;P -</oddFooter>
  </headerFooter>
  <ignoredErrors>
    <ignoredError sqref="E9:E3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opLeftCell="F34" workbookViewId="0">
      <selection activeCell="N41" sqref="J41 N41"/>
    </sheetView>
  </sheetViews>
  <sheetFormatPr defaultColWidth="9.140625" defaultRowHeight="14.25" customHeight="1"/>
  <cols>
    <col min="1" max="1" width="10.28515625" style="43" customWidth="1"/>
    <col min="2" max="2" width="26.85546875" style="43" customWidth="1"/>
    <col min="3" max="3" width="24.85546875" style="43" customWidth="1"/>
    <col min="4" max="4" width="26.85546875" style="43" customWidth="1"/>
    <col min="5" max="5" width="11.140625" style="43" customWidth="1"/>
    <col min="6" max="6" width="22.28515625" style="43" customWidth="1"/>
    <col min="7" max="8" width="12.28515625" style="43" customWidth="1"/>
    <col min="9" max="9" width="15.5703125" style="43" customWidth="1"/>
    <col min="10" max="11" width="15" style="43" customWidth="1"/>
    <col min="12" max="13" width="8.28515625" style="43" customWidth="1"/>
    <col min="14" max="14" width="17.5703125" style="43" customWidth="1"/>
    <col min="15" max="17" width="8.5703125" style="43" customWidth="1"/>
    <col min="18" max="19" width="14" style="43" customWidth="1"/>
    <col min="20" max="20" width="9.7109375" style="43" customWidth="1"/>
    <col min="21" max="23" width="7.28515625" style="43" customWidth="1"/>
    <col min="24" max="24" width="9.140625" style="43" customWidth="1"/>
    <col min="25" max="16384" width="9.140625" style="43"/>
  </cols>
  <sheetData>
    <row r="1" spans="1:23" ht="13.5" customHeight="1">
      <c r="A1" s="43" t="s">
        <v>269</v>
      </c>
      <c r="E1" s="139"/>
      <c r="F1" s="139"/>
      <c r="G1" s="139"/>
      <c r="H1" s="139"/>
      <c r="I1" s="45"/>
      <c r="J1" s="45"/>
      <c r="K1" s="45"/>
      <c r="L1" s="45"/>
      <c r="M1" s="45"/>
      <c r="N1" s="45"/>
      <c r="O1" s="45"/>
      <c r="P1" s="45"/>
      <c r="Q1" s="45"/>
      <c r="W1" s="46"/>
    </row>
    <row r="2" spans="1:23" ht="27.75" customHeight="1">
      <c r="A2" s="236" t="s">
        <v>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</row>
    <row r="3" spans="1:23" ht="13.5" customHeight="1">
      <c r="A3" s="265" t="s">
        <v>22</v>
      </c>
      <c r="B3" s="265"/>
      <c r="C3" s="293"/>
      <c r="D3" s="293"/>
      <c r="E3" s="293"/>
      <c r="F3" s="293"/>
      <c r="G3" s="293"/>
      <c r="H3" s="293"/>
      <c r="I3" s="47"/>
      <c r="J3" s="47"/>
      <c r="K3" s="47"/>
      <c r="L3" s="47"/>
      <c r="M3" s="47"/>
      <c r="N3" s="47"/>
      <c r="O3" s="47"/>
      <c r="P3" s="47"/>
      <c r="Q3" s="47"/>
      <c r="W3" s="101" t="s">
        <v>188</v>
      </c>
    </row>
    <row r="4" spans="1:23" ht="15.75" customHeight="1">
      <c r="A4" s="295" t="s">
        <v>270</v>
      </c>
      <c r="B4" s="295" t="s">
        <v>198</v>
      </c>
      <c r="C4" s="295" t="s">
        <v>199</v>
      </c>
      <c r="D4" s="295" t="s">
        <v>271</v>
      </c>
      <c r="E4" s="295" t="s">
        <v>200</v>
      </c>
      <c r="F4" s="295" t="s">
        <v>201</v>
      </c>
      <c r="G4" s="295" t="s">
        <v>272</v>
      </c>
      <c r="H4" s="295" t="s">
        <v>273</v>
      </c>
      <c r="I4" s="295" t="s">
        <v>77</v>
      </c>
      <c r="J4" s="273" t="s">
        <v>274</v>
      </c>
      <c r="K4" s="273"/>
      <c r="L4" s="273"/>
      <c r="M4" s="273"/>
      <c r="N4" s="273" t="s">
        <v>207</v>
      </c>
      <c r="O4" s="273"/>
      <c r="P4" s="273"/>
      <c r="Q4" s="296" t="s">
        <v>83</v>
      </c>
      <c r="R4" s="273" t="s">
        <v>84</v>
      </c>
      <c r="S4" s="273"/>
      <c r="T4" s="273"/>
      <c r="U4" s="273"/>
      <c r="V4" s="273"/>
      <c r="W4" s="273"/>
    </row>
    <row r="5" spans="1:23" ht="17.25" customHeight="1">
      <c r="A5" s="295"/>
      <c r="B5" s="295"/>
      <c r="C5" s="295"/>
      <c r="D5" s="295"/>
      <c r="E5" s="295"/>
      <c r="F5" s="295"/>
      <c r="G5" s="295"/>
      <c r="H5" s="295"/>
      <c r="I5" s="295"/>
      <c r="J5" s="273" t="s">
        <v>80</v>
      </c>
      <c r="K5" s="273"/>
      <c r="L5" s="296" t="s">
        <v>81</v>
      </c>
      <c r="M5" s="296" t="s">
        <v>82</v>
      </c>
      <c r="N5" s="296" t="s">
        <v>80</v>
      </c>
      <c r="O5" s="296" t="s">
        <v>81</v>
      </c>
      <c r="P5" s="296" t="s">
        <v>82</v>
      </c>
      <c r="Q5" s="296"/>
      <c r="R5" s="296" t="s">
        <v>79</v>
      </c>
      <c r="S5" s="296" t="s">
        <v>86</v>
      </c>
      <c r="T5" s="296" t="s">
        <v>275</v>
      </c>
      <c r="U5" s="297" t="s">
        <v>88</v>
      </c>
      <c r="V5" s="296" t="s">
        <v>89</v>
      </c>
      <c r="W5" s="296" t="s">
        <v>90</v>
      </c>
    </row>
    <row r="6" spans="1:23" ht="27">
      <c r="A6" s="295"/>
      <c r="B6" s="295"/>
      <c r="C6" s="295"/>
      <c r="D6" s="295"/>
      <c r="E6" s="295"/>
      <c r="F6" s="295"/>
      <c r="G6" s="295"/>
      <c r="H6" s="295"/>
      <c r="I6" s="295"/>
      <c r="J6" s="140" t="s">
        <v>79</v>
      </c>
      <c r="K6" s="140" t="s">
        <v>276</v>
      </c>
      <c r="L6" s="296"/>
      <c r="M6" s="296"/>
      <c r="N6" s="296"/>
      <c r="O6" s="296"/>
      <c r="P6" s="296"/>
      <c r="Q6" s="296"/>
      <c r="R6" s="296"/>
      <c r="S6" s="296"/>
      <c r="T6" s="296"/>
      <c r="U6" s="297"/>
      <c r="V6" s="296"/>
      <c r="W6" s="296"/>
    </row>
    <row r="7" spans="1:23" ht="15" customHeight="1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  <c r="S7" s="70">
        <v>19</v>
      </c>
      <c r="T7" s="70">
        <v>20</v>
      </c>
      <c r="U7" s="70">
        <v>21</v>
      </c>
      <c r="V7" s="70">
        <v>22</v>
      </c>
      <c r="W7" s="70">
        <v>23</v>
      </c>
    </row>
    <row r="8" spans="1:23" s="138" customFormat="1" ht="28.5" customHeight="1">
      <c r="A8" s="134" t="s">
        <v>277</v>
      </c>
      <c r="B8" s="134" t="s">
        <v>278</v>
      </c>
      <c r="C8" s="134" t="s">
        <v>279</v>
      </c>
      <c r="D8" s="134" t="s">
        <v>92</v>
      </c>
      <c r="E8" s="134" t="s">
        <v>139</v>
      </c>
      <c r="F8" s="134" t="s">
        <v>138</v>
      </c>
      <c r="G8" s="134" t="s">
        <v>280</v>
      </c>
      <c r="H8" s="134" t="s">
        <v>281</v>
      </c>
      <c r="I8" s="141">
        <v>9000</v>
      </c>
      <c r="J8" s="141">
        <v>9000</v>
      </c>
      <c r="K8" s="141">
        <v>9000</v>
      </c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spans="1:23" s="138" customFormat="1" ht="28.5" customHeight="1">
      <c r="A9" s="134" t="s">
        <v>277</v>
      </c>
      <c r="B9" s="134" t="s">
        <v>282</v>
      </c>
      <c r="C9" s="134" t="s">
        <v>283</v>
      </c>
      <c r="D9" s="134" t="s">
        <v>92</v>
      </c>
      <c r="E9" s="134" t="s">
        <v>123</v>
      </c>
      <c r="F9" s="134" t="s">
        <v>124</v>
      </c>
      <c r="G9" s="134" t="s">
        <v>284</v>
      </c>
      <c r="H9" s="134" t="s">
        <v>285</v>
      </c>
      <c r="I9" s="141">
        <v>300000</v>
      </c>
      <c r="J9" s="141">
        <v>300000</v>
      </c>
      <c r="K9" s="141">
        <v>300000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spans="1:23" s="138" customFormat="1" ht="28.5" customHeight="1">
      <c r="A10" s="134" t="s">
        <v>277</v>
      </c>
      <c r="B10" s="134" t="s">
        <v>282</v>
      </c>
      <c r="C10" s="134" t="s">
        <v>283</v>
      </c>
      <c r="D10" s="134" t="s">
        <v>92</v>
      </c>
      <c r="E10" s="134" t="s">
        <v>123</v>
      </c>
      <c r="F10" s="134" t="s">
        <v>124</v>
      </c>
      <c r="G10" s="134" t="s">
        <v>286</v>
      </c>
      <c r="H10" s="134" t="s">
        <v>287</v>
      </c>
      <c r="I10" s="141">
        <v>181000</v>
      </c>
      <c r="J10" s="141">
        <v>181000</v>
      </c>
      <c r="K10" s="141">
        <v>181000</v>
      </c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spans="1:23" s="138" customFormat="1" ht="28.5" customHeight="1">
      <c r="A11" s="134" t="s">
        <v>277</v>
      </c>
      <c r="B11" s="134" t="s">
        <v>282</v>
      </c>
      <c r="C11" s="134" t="s">
        <v>283</v>
      </c>
      <c r="D11" s="134" t="s">
        <v>92</v>
      </c>
      <c r="E11" s="134" t="s">
        <v>123</v>
      </c>
      <c r="F11" s="134" t="s">
        <v>124</v>
      </c>
      <c r="G11" s="134" t="s">
        <v>288</v>
      </c>
      <c r="H11" s="134" t="s">
        <v>289</v>
      </c>
      <c r="I11" s="141">
        <v>60000</v>
      </c>
      <c r="J11" s="141">
        <v>60000</v>
      </c>
      <c r="K11" s="141">
        <v>60000</v>
      </c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spans="1:23" s="138" customFormat="1" ht="28.5" customHeight="1">
      <c r="A12" s="134" t="s">
        <v>277</v>
      </c>
      <c r="B12" s="134" t="s">
        <v>282</v>
      </c>
      <c r="C12" s="134" t="s">
        <v>283</v>
      </c>
      <c r="D12" s="134" t="s">
        <v>92</v>
      </c>
      <c r="E12" s="134" t="s">
        <v>123</v>
      </c>
      <c r="F12" s="134" t="s">
        <v>124</v>
      </c>
      <c r="G12" s="134" t="s">
        <v>290</v>
      </c>
      <c r="H12" s="134" t="s">
        <v>291</v>
      </c>
      <c r="I12" s="141">
        <v>9000</v>
      </c>
      <c r="J12" s="141">
        <v>9000</v>
      </c>
      <c r="K12" s="141">
        <v>9000</v>
      </c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spans="1:23" s="138" customFormat="1" ht="28.5" customHeight="1">
      <c r="A13" s="134" t="s">
        <v>277</v>
      </c>
      <c r="B13" s="134" t="s">
        <v>292</v>
      </c>
      <c r="C13" s="134" t="s">
        <v>293</v>
      </c>
      <c r="D13" s="134" t="s">
        <v>92</v>
      </c>
      <c r="E13" s="134" t="s">
        <v>123</v>
      </c>
      <c r="F13" s="134" t="s">
        <v>124</v>
      </c>
      <c r="G13" s="134" t="s">
        <v>294</v>
      </c>
      <c r="H13" s="134" t="s">
        <v>295</v>
      </c>
      <c r="I13" s="141">
        <v>40000</v>
      </c>
      <c r="J13" s="141">
        <v>40000</v>
      </c>
      <c r="K13" s="141">
        <v>40000</v>
      </c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spans="1:23" s="138" customFormat="1" ht="28.5" customHeight="1">
      <c r="A14" s="134" t="s">
        <v>277</v>
      </c>
      <c r="B14" s="134" t="s">
        <v>292</v>
      </c>
      <c r="C14" s="134" t="s">
        <v>293</v>
      </c>
      <c r="D14" s="134" t="s">
        <v>92</v>
      </c>
      <c r="E14" s="134" t="s">
        <v>123</v>
      </c>
      <c r="F14" s="134" t="s">
        <v>124</v>
      </c>
      <c r="G14" s="134" t="s">
        <v>280</v>
      </c>
      <c r="H14" s="134" t="s">
        <v>281</v>
      </c>
      <c r="I14" s="141">
        <v>20000</v>
      </c>
      <c r="J14" s="141">
        <v>20000</v>
      </c>
      <c r="K14" s="141">
        <v>20000</v>
      </c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spans="1:23" s="138" customFormat="1" ht="28.5" customHeight="1">
      <c r="A15" s="134" t="s">
        <v>277</v>
      </c>
      <c r="B15" s="134" t="s">
        <v>296</v>
      </c>
      <c r="C15" s="134" t="s">
        <v>297</v>
      </c>
      <c r="D15" s="134" t="s">
        <v>92</v>
      </c>
      <c r="E15" s="134" t="s">
        <v>139</v>
      </c>
      <c r="F15" s="134" t="s">
        <v>138</v>
      </c>
      <c r="G15" s="134" t="s">
        <v>280</v>
      </c>
      <c r="H15" s="134" t="s">
        <v>281</v>
      </c>
      <c r="I15" s="141">
        <v>18900</v>
      </c>
      <c r="J15" s="141">
        <v>18900</v>
      </c>
      <c r="K15" s="141">
        <v>18900</v>
      </c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spans="1:23" s="138" customFormat="1" ht="28.5" customHeight="1">
      <c r="A16" s="134" t="s">
        <v>277</v>
      </c>
      <c r="B16" s="134" t="s">
        <v>298</v>
      </c>
      <c r="C16" s="134" t="s">
        <v>299</v>
      </c>
      <c r="D16" s="134" t="s">
        <v>92</v>
      </c>
      <c r="E16" s="134" t="s">
        <v>139</v>
      </c>
      <c r="F16" s="134" t="s">
        <v>138</v>
      </c>
      <c r="G16" s="134" t="s">
        <v>294</v>
      </c>
      <c r="H16" s="134" t="s">
        <v>295</v>
      </c>
      <c r="I16" s="141">
        <v>20000</v>
      </c>
      <c r="J16" s="141">
        <v>20000</v>
      </c>
      <c r="K16" s="141">
        <v>20000</v>
      </c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pans="1:23" s="138" customFormat="1" ht="28.5" customHeight="1">
      <c r="A17" s="134" t="s">
        <v>300</v>
      </c>
      <c r="B17" s="134" t="s">
        <v>301</v>
      </c>
      <c r="C17" s="134" t="s">
        <v>302</v>
      </c>
      <c r="D17" s="134" t="s">
        <v>92</v>
      </c>
      <c r="E17" s="134" t="s">
        <v>123</v>
      </c>
      <c r="F17" s="134" t="s">
        <v>124</v>
      </c>
      <c r="G17" s="134" t="s">
        <v>280</v>
      </c>
      <c r="H17" s="134" t="s">
        <v>281</v>
      </c>
      <c r="I17" s="141">
        <v>460000</v>
      </c>
      <c r="J17" s="141"/>
      <c r="K17" s="141"/>
      <c r="L17" s="141"/>
      <c r="M17" s="141"/>
      <c r="N17" s="141"/>
      <c r="O17" s="141"/>
      <c r="P17" s="141"/>
      <c r="Q17" s="141"/>
      <c r="R17" s="141">
        <v>460000</v>
      </c>
      <c r="S17" s="141">
        <v>460000</v>
      </c>
      <c r="T17" s="141"/>
      <c r="U17" s="141"/>
      <c r="V17" s="141"/>
      <c r="W17" s="141"/>
    </row>
    <row r="18" spans="1:23" s="138" customFormat="1" ht="28.5" customHeight="1">
      <c r="A18" s="134" t="s">
        <v>300</v>
      </c>
      <c r="B18" s="134" t="s">
        <v>301</v>
      </c>
      <c r="C18" s="134" t="s">
        <v>302</v>
      </c>
      <c r="D18" s="134" t="s">
        <v>92</v>
      </c>
      <c r="E18" s="134" t="s">
        <v>123</v>
      </c>
      <c r="F18" s="134" t="s">
        <v>124</v>
      </c>
      <c r="G18" s="134" t="s">
        <v>244</v>
      </c>
      <c r="H18" s="134" t="s">
        <v>245</v>
      </c>
      <c r="I18" s="141">
        <v>54000</v>
      </c>
      <c r="J18" s="141"/>
      <c r="K18" s="141"/>
      <c r="L18" s="141"/>
      <c r="M18" s="141"/>
      <c r="N18" s="141"/>
      <c r="O18" s="141"/>
      <c r="P18" s="141"/>
      <c r="Q18" s="141"/>
      <c r="R18" s="141">
        <v>54000</v>
      </c>
      <c r="S18" s="141">
        <v>54000</v>
      </c>
      <c r="T18" s="141"/>
      <c r="U18" s="141"/>
      <c r="V18" s="141"/>
      <c r="W18" s="141"/>
    </row>
    <row r="19" spans="1:23" s="138" customFormat="1" ht="28.5" customHeight="1">
      <c r="A19" s="134" t="s">
        <v>300</v>
      </c>
      <c r="B19" s="134" t="s">
        <v>301</v>
      </c>
      <c r="C19" s="134" t="s">
        <v>302</v>
      </c>
      <c r="D19" s="134" t="s">
        <v>92</v>
      </c>
      <c r="E19" s="134" t="s">
        <v>123</v>
      </c>
      <c r="F19" s="134" t="s">
        <v>124</v>
      </c>
      <c r="G19" s="134" t="s">
        <v>290</v>
      </c>
      <c r="H19" s="134" t="s">
        <v>291</v>
      </c>
      <c r="I19" s="141">
        <v>20000</v>
      </c>
      <c r="J19" s="141"/>
      <c r="K19" s="141"/>
      <c r="L19" s="141"/>
      <c r="M19" s="141"/>
      <c r="N19" s="141"/>
      <c r="O19" s="141"/>
      <c r="P19" s="141"/>
      <c r="Q19" s="141"/>
      <c r="R19" s="141">
        <v>20000</v>
      </c>
      <c r="S19" s="141">
        <v>20000</v>
      </c>
      <c r="T19" s="141"/>
      <c r="U19" s="141"/>
      <c r="V19" s="141"/>
      <c r="W19" s="141"/>
    </row>
    <row r="20" spans="1:23" s="138" customFormat="1" ht="28.5" customHeight="1">
      <c r="A20" s="134" t="s">
        <v>300</v>
      </c>
      <c r="B20" s="134" t="s">
        <v>301</v>
      </c>
      <c r="C20" s="134" t="s">
        <v>302</v>
      </c>
      <c r="D20" s="134" t="s">
        <v>92</v>
      </c>
      <c r="E20" s="134" t="s">
        <v>123</v>
      </c>
      <c r="F20" s="134" t="s">
        <v>124</v>
      </c>
      <c r="G20" s="134" t="s">
        <v>288</v>
      </c>
      <c r="H20" s="134" t="s">
        <v>289</v>
      </c>
      <c r="I20" s="141">
        <v>30000</v>
      </c>
      <c r="J20" s="141"/>
      <c r="K20" s="141"/>
      <c r="L20" s="141"/>
      <c r="M20" s="141"/>
      <c r="N20" s="141"/>
      <c r="O20" s="141"/>
      <c r="P20" s="141"/>
      <c r="Q20" s="141"/>
      <c r="R20" s="141">
        <v>30000</v>
      </c>
      <c r="S20" s="141">
        <v>30000</v>
      </c>
      <c r="T20" s="141"/>
      <c r="U20" s="141"/>
      <c r="V20" s="141"/>
      <c r="W20" s="141"/>
    </row>
    <row r="21" spans="1:23" s="138" customFormat="1" ht="28.5" customHeight="1">
      <c r="A21" s="134" t="s">
        <v>300</v>
      </c>
      <c r="B21" s="134" t="s">
        <v>301</v>
      </c>
      <c r="C21" s="134" t="s">
        <v>302</v>
      </c>
      <c r="D21" s="134" t="s">
        <v>92</v>
      </c>
      <c r="E21" s="134" t="s">
        <v>123</v>
      </c>
      <c r="F21" s="134" t="s">
        <v>124</v>
      </c>
      <c r="G21" s="134" t="s">
        <v>238</v>
      </c>
      <c r="H21" s="134" t="s">
        <v>239</v>
      </c>
      <c r="I21" s="141">
        <v>30000</v>
      </c>
      <c r="J21" s="141"/>
      <c r="K21" s="141"/>
      <c r="L21" s="141"/>
      <c r="M21" s="141"/>
      <c r="N21" s="141"/>
      <c r="O21" s="141"/>
      <c r="P21" s="141"/>
      <c r="Q21" s="141"/>
      <c r="R21" s="141">
        <v>30000</v>
      </c>
      <c r="S21" s="141">
        <v>30000</v>
      </c>
      <c r="T21" s="141"/>
      <c r="U21" s="141"/>
      <c r="V21" s="141"/>
      <c r="W21" s="141"/>
    </row>
    <row r="22" spans="1:23" s="138" customFormat="1" ht="28.5" customHeight="1">
      <c r="A22" s="134" t="s">
        <v>300</v>
      </c>
      <c r="B22" s="134" t="s">
        <v>301</v>
      </c>
      <c r="C22" s="134" t="s">
        <v>302</v>
      </c>
      <c r="D22" s="134" t="s">
        <v>92</v>
      </c>
      <c r="E22" s="134" t="s">
        <v>123</v>
      </c>
      <c r="F22" s="134" t="s">
        <v>124</v>
      </c>
      <c r="G22" s="134" t="s">
        <v>242</v>
      </c>
      <c r="H22" s="134" t="s">
        <v>243</v>
      </c>
      <c r="I22" s="141">
        <v>60000</v>
      </c>
      <c r="J22" s="141"/>
      <c r="K22" s="141"/>
      <c r="L22" s="141"/>
      <c r="M22" s="141"/>
      <c r="N22" s="141"/>
      <c r="O22" s="141"/>
      <c r="P22" s="141"/>
      <c r="Q22" s="141"/>
      <c r="R22" s="141">
        <v>60000</v>
      </c>
      <c r="S22" s="141">
        <v>60000</v>
      </c>
      <c r="T22" s="141"/>
      <c r="U22" s="141"/>
      <c r="V22" s="141"/>
      <c r="W22" s="141"/>
    </row>
    <row r="23" spans="1:23" s="138" customFormat="1" ht="28.5" customHeight="1">
      <c r="A23" s="134" t="s">
        <v>300</v>
      </c>
      <c r="B23" s="134" t="s">
        <v>301</v>
      </c>
      <c r="C23" s="134" t="s">
        <v>302</v>
      </c>
      <c r="D23" s="134" t="s">
        <v>92</v>
      </c>
      <c r="E23" s="134" t="s">
        <v>123</v>
      </c>
      <c r="F23" s="134" t="s">
        <v>124</v>
      </c>
      <c r="G23" s="134" t="s">
        <v>294</v>
      </c>
      <c r="H23" s="134" t="s">
        <v>295</v>
      </c>
      <c r="I23" s="141">
        <v>610000</v>
      </c>
      <c r="J23" s="141"/>
      <c r="K23" s="141"/>
      <c r="L23" s="141"/>
      <c r="M23" s="141"/>
      <c r="N23" s="141"/>
      <c r="O23" s="141"/>
      <c r="P23" s="141"/>
      <c r="Q23" s="141"/>
      <c r="R23" s="141">
        <v>610000</v>
      </c>
      <c r="S23" s="141">
        <v>610000</v>
      </c>
      <c r="T23" s="141"/>
      <c r="U23" s="141"/>
      <c r="V23" s="141"/>
      <c r="W23" s="141"/>
    </row>
    <row r="24" spans="1:23" s="138" customFormat="1" ht="28.5" customHeight="1">
      <c r="A24" s="134" t="s">
        <v>300</v>
      </c>
      <c r="B24" s="134" t="s">
        <v>301</v>
      </c>
      <c r="C24" s="134" t="s">
        <v>302</v>
      </c>
      <c r="D24" s="134" t="s">
        <v>92</v>
      </c>
      <c r="E24" s="134" t="s">
        <v>123</v>
      </c>
      <c r="F24" s="134" t="s">
        <v>124</v>
      </c>
      <c r="G24" s="134" t="s">
        <v>303</v>
      </c>
      <c r="H24" s="134" t="s">
        <v>304</v>
      </c>
      <c r="I24" s="141">
        <v>600000</v>
      </c>
      <c r="J24" s="141"/>
      <c r="K24" s="141"/>
      <c r="L24" s="141"/>
      <c r="M24" s="141"/>
      <c r="N24" s="141"/>
      <c r="O24" s="141"/>
      <c r="P24" s="141"/>
      <c r="Q24" s="141"/>
      <c r="R24" s="141">
        <v>600000</v>
      </c>
      <c r="S24" s="141">
        <v>600000</v>
      </c>
      <c r="T24" s="141"/>
      <c r="U24" s="141"/>
      <c r="V24" s="141"/>
      <c r="W24" s="141"/>
    </row>
    <row r="25" spans="1:23" s="138" customFormat="1" ht="28.5" customHeight="1">
      <c r="A25" s="134" t="s">
        <v>300</v>
      </c>
      <c r="B25" s="134" t="s">
        <v>301</v>
      </c>
      <c r="C25" s="134" t="s">
        <v>302</v>
      </c>
      <c r="D25" s="134" t="s">
        <v>92</v>
      </c>
      <c r="E25" s="134" t="s">
        <v>123</v>
      </c>
      <c r="F25" s="134" t="s">
        <v>124</v>
      </c>
      <c r="G25" s="134" t="s">
        <v>284</v>
      </c>
      <c r="H25" s="134" t="s">
        <v>285</v>
      </c>
      <c r="I25" s="141">
        <v>80000</v>
      </c>
      <c r="J25" s="141"/>
      <c r="K25" s="141"/>
      <c r="L25" s="141"/>
      <c r="M25" s="141"/>
      <c r="N25" s="141"/>
      <c r="O25" s="141"/>
      <c r="P25" s="141"/>
      <c r="Q25" s="141"/>
      <c r="R25" s="141">
        <v>80000</v>
      </c>
      <c r="S25" s="141">
        <v>80000</v>
      </c>
      <c r="T25" s="141"/>
      <c r="U25" s="141"/>
      <c r="V25" s="141"/>
      <c r="W25" s="141"/>
    </row>
    <row r="26" spans="1:23" s="138" customFormat="1" ht="28.5" customHeight="1">
      <c r="A26" s="134" t="s">
        <v>300</v>
      </c>
      <c r="B26" s="134" t="s">
        <v>301</v>
      </c>
      <c r="C26" s="134" t="s">
        <v>302</v>
      </c>
      <c r="D26" s="134" t="s">
        <v>92</v>
      </c>
      <c r="E26" s="134" t="s">
        <v>123</v>
      </c>
      <c r="F26" s="134" t="s">
        <v>124</v>
      </c>
      <c r="G26" s="134" t="s">
        <v>236</v>
      </c>
      <c r="H26" s="134" t="s">
        <v>237</v>
      </c>
      <c r="I26" s="141">
        <v>40000</v>
      </c>
      <c r="J26" s="141"/>
      <c r="K26" s="141"/>
      <c r="L26" s="141"/>
      <c r="M26" s="141"/>
      <c r="N26" s="141"/>
      <c r="O26" s="141"/>
      <c r="P26" s="141"/>
      <c r="Q26" s="141"/>
      <c r="R26" s="141">
        <v>40000</v>
      </c>
      <c r="S26" s="141">
        <v>40000</v>
      </c>
      <c r="T26" s="141"/>
      <c r="U26" s="141"/>
      <c r="V26" s="141"/>
      <c r="W26" s="141"/>
    </row>
    <row r="27" spans="1:23" s="138" customFormat="1" ht="28.5" customHeight="1">
      <c r="A27" s="134" t="s">
        <v>300</v>
      </c>
      <c r="B27" s="134" t="s">
        <v>301</v>
      </c>
      <c r="C27" s="134" t="s">
        <v>302</v>
      </c>
      <c r="D27" s="134" t="s">
        <v>92</v>
      </c>
      <c r="E27" s="134" t="s">
        <v>123</v>
      </c>
      <c r="F27" s="134" t="s">
        <v>124</v>
      </c>
      <c r="G27" s="134" t="s">
        <v>305</v>
      </c>
      <c r="H27" s="134" t="s">
        <v>306</v>
      </c>
      <c r="I27" s="141">
        <v>716000</v>
      </c>
      <c r="J27" s="141"/>
      <c r="K27" s="141"/>
      <c r="L27" s="141"/>
      <c r="M27" s="141"/>
      <c r="N27" s="141"/>
      <c r="O27" s="141"/>
      <c r="P27" s="141"/>
      <c r="Q27" s="141"/>
      <c r="R27" s="141">
        <v>716000</v>
      </c>
      <c r="S27" s="141">
        <v>716000</v>
      </c>
      <c r="T27" s="141"/>
      <c r="U27" s="141"/>
      <c r="V27" s="141"/>
      <c r="W27" s="141"/>
    </row>
    <row r="28" spans="1:23" s="138" customFormat="1" ht="28.5" customHeight="1">
      <c r="A28" s="134" t="s">
        <v>300</v>
      </c>
      <c r="B28" s="134" t="s">
        <v>301</v>
      </c>
      <c r="C28" s="134" t="s">
        <v>302</v>
      </c>
      <c r="D28" s="134" t="s">
        <v>92</v>
      </c>
      <c r="E28" s="134" t="s">
        <v>123</v>
      </c>
      <c r="F28" s="134" t="s">
        <v>124</v>
      </c>
      <c r="G28" s="134" t="s">
        <v>286</v>
      </c>
      <c r="H28" s="134" t="s">
        <v>287</v>
      </c>
      <c r="I28" s="141">
        <v>300000</v>
      </c>
      <c r="J28" s="141"/>
      <c r="K28" s="141"/>
      <c r="L28" s="141"/>
      <c r="M28" s="141"/>
      <c r="N28" s="141"/>
      <c r="O28" s="141"/>
      <c r="P28" s="141"/>
      <c r="Q28" s="141"/>
      <c r="R28" s="141">
        <v>300000</v>
      </c>
      <c r="S28" s="141">
        <v>300000</v>
      </c>
      <c r="T28" s="141"/>
      <c r="U28" s="141"/>
      <c r="V28" s="141"/>
      <c r="W28" s="141"/>
    </row>
    <row r="29" spans="1:23" s="138" customFormat="1" ht="28.5" customHeight="1">
      <c r="A29" s="134" t="s">
        <v>300</v>
      </c>
      <c r="B29" s="134" t="s">
        <v>307</v>
      </c>
      <c r="C29" s="134" t="s">
        <v>308</v>
      </c>
      <c r="D29" s="134" t="s">
        <v>92</v>
      </c>
      <c r="E29" s="134" t="s">
        <v>123</v>
      </c>
      <c r="F29" s="134" t="s">
        <v>124</v>
      </c>
      <c r="G29" s="134" t="s">
        <v>309</v>
      </c>
      <c r="H29" s="134" t="s">
        <v>310</v>
      </c>
      <c r="I29" s="141">
        <v>8000</v>
      </c>
      <c r="J29" s="141"/>
      <c r="K29" s="141"/>
      <c r="L29" s="141"/>
      <c r="M29" s="141"/>
      <c r="N29" s="141"/>
      <c r="O29" s="141"/>
      <c r="P29" s="141"/>
      <c r="Q29" s="141"/>
      <c r="R29" s="141">
        <v>8000</v>
      </c>
      <c r="S29" s="141">
        <v>8000</v>
      </c>
      <c r="T29" s="141"/>
      <c r="U29" s="141"/>
      <c r="V29" s="141"/>
      <c r="W29" s="141"/>
    </row>
    <row r="30" spans="1:23" s="138" customFormat="1" ht="28.5" customHeight="1">
      <c r="A30" s="134" t="s">
        <v>300</v>
      </c>
      <c r="B30" s="134" t="s">
        <v>307</v>
      </c>
      <c r="C30" s="134" t="s">
        <v>308</v>
      </c>
      <c r="D30" s="134" t="s">
        <v>92</v>
      </c>
      <c r="E30" s="134" t="s">
        <v>123</v>
      </c>
      <c r="F30" s="134" t="s">
        <v>124</v>
      </c>
      <c r="G30" s="134" t="s">
        <v>294</v>
      </c>
      <c r="H30" s="134" t="s">
        <v>295</v>
      </c>
      <c r="I30" s="141">
        <v>1740755.67</v>
      </c>
      <c r="J30" s="141"/>
      <c r="K30" s="141"/>
      <c r="L30" s="141"/>
      <c r="M30" s="141"/>
      <c r="N30" s="141"/>
      <c r="O30" s="141"/>
      <c r="P30" s="141"/>
      <c r="Q30" s="141"/>
      <c r="R30" s="141">
        <v>1740755.67</v>
      </c>
      <c r="S30" s="141">
        <v>1740755.67</v>
      </c>
      <c r="T30" s="141"/>
      <c r="U30" s="141"/>
      <c r="V30" s="141"/>
      <c r="W30" s="141"/>
    </row>
    <row r="31" spans="1:23" s="138" customFormat="1" ht="28.5" customHeight="1">
      <c r="A31" s="134" t="s">
        <v>300</v>
      </c>
      <c r="B31" s="134" t="s">
        <v>307</v>
      </c>
      <c r="C31" s="134" t="s">
        <v>308</v>
      </c>
      <c r="D31" s="134" t="s">
        <v>92</v>
      </c>
      <c r="E31" s="134" t="s">
        <v>123</v>
      </c>
      <c r="F31" s="134" t="s">
        <v>124</v>
      </c>
      <c r="G31" s="134" t="s">
        <v>238</v>
      </c>
      <c r="H31" s="134" t="s">
        <v>239</v>
      </c>
      <c r="I31" s="141">
        <v>16000</v>
      </c>
      <c r="J31" s="141"/>
      <c r="K31" s="141"/>
      <c r="L31" s="141"/>
      <c r="M31" s="141"/>
      <c r="N31" s="141"/>
      <c r="O31" s="141"/>
      <c r="P31" s="141"/>
      <c r="Q31" s="141"/>
      <c r="R31" s="141">
        <v>16000</v>
      </c>
      <c r="S31" s="141">
        <v>16000</v>
      </c>
      <c r="T31" s="141"/>
      <c r="U31" s="141"/>
      <c r="V31" s="141"/>
      <c r="W31" s="141"/>
    </row>
    <row r="32" spans="1:23" s="138" customFormat="1" ht="28.5" customHeight="1">
      <c r="A32" s="134" t="s">
        <v>300</v>
      </c>
      <c r="B32" s="134" t="s">
        <v>307</v>
      </c>
      <c r="C32" s="134" t="s">
        <v>308</v>
      </c>
      <c r="D32" s="134" t="s">
        <v>92</v>
      </c>
      <c r="E32" s="134" t="s">
        <v>123</v>
      </c>
      <c r="F32" s="134" t="s">
        <v>124</v>
      </c>
      <c r="G32" s="134" t="s">
        <v>242</v>
      </c>
      <c r="H32" s="134" t="s">
        <v>243</v>
      </c>
      <c r="I32" s="141">
        <v>16106.07</v>
      </c>
      <c r="J32" s="141"/>
      <c r="K32" s="141"/>
      <c r="L32" s="141"/>
      <c r="M32" s="141"/>
      <c r="N32" s="141"/>
      <c r="O32" s="141"/>
      <c r="P32" s="141"/>
      <c r="Q32" s="141"/>
      <c r="R32" s="141">
        <v>16106.07</v>
      </c>
      <c r="S32" s="141">
        <v>16106.07</v>
      </c>
      <c r="T32" s="141"/>
      <c r="U32" s="141"/>
      <c r="V32" s="141"/>
      <c r="W32" s="141"/>
    </row>
    <row r="33" spans="1:23" s="138" customFormat="1" ht="28.5" customHeight="1">
      <c r="A33" s="134" t="s">
        <v>300</v>
      </c>
      <c r="B33" s="134" t="s">
        <v>307</v>
      </c>
      <c r="C33" s="134" t="s">
        <v>308</v>
      </c>
      <c r="D33" s="134" t="s">
        <v>92</v>
      </c>
      <c r="E33" s="134" t="s">
        <v>123</v>
      </c>
      <c r="F33" s="134" t="s">
        <v>124</v>
      </c>
      <c r="G33" s="134" t="s">
        <v>303</v>
      </c>
      <c r="H33" s="134" t="s">
        <v>304</v>
      </c>
      <c r="I33" s="141">
        <v>1219768.1200000001</v>
      </c>
      <c r="J33" s="141"/>
      <c r="K33" s="141"/>
      <c r="L33" s="141"/>
      <c r="M33" s="141"/>
      <c r="N33" s="141"/>
      <c r="O33" s="141"/>
      <c r="P33" s="141"/>
      <c r="Q33" s="141"/>
      <c r="R33" s="141">
        <v>1219768.1200000001</v>
      </c>
      <c r="S33" s="141">
        <v>1219768.1200000001</v>
      </c>
      <c r="T33" s="141"/>
      <c r="U33" s="141"/>
      <c r="V33" s="141"/>
      <c r="W33" s="141"/>
    </row>
    <row r="34" spans="1:23" s="138" customFormat="1" ht="28.5" customHeight="1">
      <c r="A34" s="134" t="s">
        <v>300</v>
      </c>
      <c r="B34" s="134" t="s">
        <v>307</v>
      </c>
      <c r="C34" s="134" t="s">
        <v>308</v>
      </c>
      <c r="D34" s="134" t="s">
        <v>92</v>
      </c>
      <c r="E34" s="134" t="s">
        <v>123</v>
      </c>
      <c r="F34" s="134" t="s">
        <v>124</v>
      </c>
      <c r="G34" s="134" t="s">
        <v>280</v>
      </c>
      <c r="H34" s="134" t="s">
        <v>281</v>
      </c>
      <c r="I34" s="141">
        <v>283700.78999999998</v>
      </c>
      <c r="J34" s="141"/>
      <c r="K34" s="141"/>
      <c r="L34" s="141"/>
      <c r="M34" s="141"/>
      <c r="N34" s="141"/>
      <c r="O34" s="141"/>
      <c r="P34" s="141"/>
      <c r="Q34" s="141"/>
      <c r="R34" s="141">
        <v>283700.78999999998</v>
      </c>
      <c r="S34" s="141">
        <v>283700.78999999998</v>
      </c>
      <c r="T34" s="141"/>
      <c r="U34" s="141"/>
      <c r="V34" s="141"/>
      <c r="W34" s="141"/>
    </row>
    <row r="35" spans="1:23" s="138" customFormat="1" ht="28.5" customHeight="1">
      <c r="A35" s="134" t="s">
        <v>300</v>
      </c>
      <c r="B35" s="134" t="s">
        <v>307</v>
      </c>
      <c r="C35" s="134" t="s">
        <v>308</v>
      </c>
      <c r="D35" s="134" t="s">
        <v>92</v>
      </c>
      <c r="E35" s="134" t="s">
        <v>123</v>
      </c>
      <c r="F35" s="134" t="s">
        <v>124</v>
      </c>
      <c r="G35" s="134" t="s">
        <v>305</v>
      </c>
      <c r="H35" s="134" t="s">
        <v>306</v>
      </c>
      <c r="I35" s="141">
        <v>562600</v>
      </c>
      <c r="J35" s="141"/>
      <c r="K35" s="141"/>
      <c r="L35" s="141"/>
      <c r="M35" s="141"/>
      <c r="N35" s="141"/>
      <c r="O35" s="141"/>
      <c r="P35" s="141"/>
      <c r="Q35" s="141"/>
      <c r="R35" s="141">
        <v>562600</v>
      </c>
      <c r="S35" s="141">
        <v>562600</v>
      </c>
      <c r="T35" s="141"/>
      <c r="U35" s="141"/>
      <c r="V35" s="141"/>
      <c r="W35" s="141"/>
    </row>
    <row r="36" spans="1:23" s="138" customFormat="1" ht="28.5" customHeight="1">
      <c r="A36" s="134" t="s">
        <v>300</v>
      </c>
      <c r="B36" s="134" t="s">
        <v>307</v>
      </c>
      <c r="C36" s="134" t="s">
        <v>308</v>
      </c>
      <c r="D36" s="134" t="s">
        <v>92</v>
      </c>
      <c r="E36" s="134" t="s">
        <v>123</v>
      </c>
      <c r="F36" s="134" t="s">
        <v>124</v>
      </c>
      <c r="G36" s="134" t="s">
        <v>286</v>
      </c>
      <c r="H36" s="134" t="s">
        <v>287</v>
      </c>
      <c r="I36" s="141">
        <v>80253.740000000005</v>
      </c>
      <c r="J36" s="141"/>
      <c r="K36" s="141"/>
      <c r="L36" s="141"/>
      <c r="M36" s="141"/>
      <c r="N36" s="141"/>
      <c r="O36" s="141"/>
      <c r="P36" s="141"/>
      <c r="Q36" s="141"/>
      <c r="R36" s="141">
        <v>80253.740000000005</v>
      </c>
      <c r="S36" s="141">
        <v>80253.740000000005</v>
      </c>
      <c r="T36" s="141"/>
      <c r="U36" s="141"/>
      <c r="V36" s="141"/>
      <c r="W36" s="141"/>
    </row>
    <row r="37" spans="1:23" s="138" customFormat="1" ht="28.5" customHeight="1">
      <c r="A37" s="134" t="s">
        <v>300</v>
      </c>
      <c r="B37" s="134" t="s">
        <v>307</v>
      </c>
      <c r="C37" s="134" t="s">
        <v>308</v>
      </c>
      <c r="D37" s="134" t="s">
        <v>92</v>
      </c>
      <c r="E37" s="134" t="s">
        <v>123</v>
      </c>
      <c r="F37" s="134" t="s">
        <v>124</v>
      </c>
      <c r="G37" s="134" t="s">
        <v>244</v>
      </c>
      <c r="H37" s="134" t="s">
        <v>245</v>
      </c>
      <c r="I37" s="141">
        <v>6610.1</v>
      </c>
      <c r="J37" s="141"/>
      <c r="K37" s="141"/>
      <c r="L37" s="141"/>
      <c r="M37" s="141"/>
      <c r="N37" s="141"/>
      <c r="O37" s="141"/>
      <c r="P37" s="141"/>
      <c r="Q37" s="141"/>
      <c r="R37" s="141">
        <v>6610.1</v>
      </c>
      <c r="S37" s="141">
        <v>6610.1</v>
      </c>
      <c r="T37" s="141"/>
      <c r="U37" s="141"/>
      <c r="V37" s="141"/>
      <c r="W37" s="141"/>
    </row>
    <row r="38" spans="1:23" s="138" customFormat="1" ht="28.5" customHeight="1">
      <c r="A38" s="9" t="s">
        <v>311</v>
      </c>
      <c r="B38" s="9" t="s">
        <v>312</v>
      </c>
      <c r="C38" s="9" t="s">
        <v>313</v>
      </c>
      <c r="D38" s="9" t="s">
        <v>92</v>
      </c>
      <c r="E38" s="9" t="s">
        <v>125</v>
      </c>
      <c r="F38" s="9" t="s">
        <v>126</v>
      </c>
      <c r="G38" s="9" t="s">
        <v>280</v>
      </c>
      <c r="H38" s="9" t="s">
        <v>281</v>
      </c>
      <c r="I38" s="142">
        <v>2488336.86</v>
      </c>
      <c r="J38" s="142"/>
      <c r="K38" s="142"/>
      <c r="L38" s="142"/>
      <c r="M38" s="142"/>
      <c r="N38" s="142">
        <v>2488336.86</v>
      </c>
      <c r="O38" s="142"/>
      <c r="P38" s="142"/>
      <c r="Q38" s="142"/>
      <c r="R38" s="142"/>
      <c r="S38" s="142"/>
      <c r="T38" s="142"/>
      <c r="U38" s="142"/>
      <c r="V38" s="142"/>
      <c r="W38" s="142"/>
    </row>
    <row r="39" spans="1:23" s="138" customFormat="1" ht="49.5" customHeight="1">
      <c r="A39" s="9" t="s">
        <v>277</v>
      </c>
      <c r="B39" s="9" t="s">
        <v>314</v>
      </c>
      <c r="C39" s="9" t="s">
        <v>315</v>
      </c>
      <c r="D39" s="9" t="s">
        <v>92</v>
      </c>
      <c r="E39" s="9" t="s">
        <v>119</v>
      </c>
      <c r="F39" s="9" t="s">
        <v>120</v>
      </c>
      <c r="G39" s="9" t="s">
        <v>280</v>
      </c>
      <c r="H39" s="9" t="s">
        <v>281</v>
      </c>
      <c r="I39" s="142">
        <v>704000</v>
      </c>
      <c r="J39" s="142"/>
      <c r="K39" s="142"/>
      <c r="L39" s="142"/>
      <c r="M39" s="142"/>
      <c r="N39" s="142">
        <v>704000</v>
      </c>
      <c r="O39" s="142"/>
      <c r="P39" s="142"/>
      <c r="Q39" s="142"/>
      <c r="R39" s="142"/>
      <c r="S39" s="142"/>
      <c r="T39" s="142"/>
      <c r="U39" s="142"/>
      <c r="V39" s="142"/>
      <c r="W39" s="142"/>
    </row>
    <row r="40" spans="1:23" s="138" customFormat="1" ht="28.5" customHeight="1">
      <c r="A40" s="9" t="s">
        <v>277</v>
      </c>
      <c r="B40" s="9" t="s">
        <v>316</v>
      </c>
      <c r="C40" s="9" t="s">
        <v>317</v>
      </c>
      <c r="D40" s="9" t="s">
        <v>92</v>
      </c>
      <c r="E40" s="9" t="s">
        <v>127</v>
      </c>
      <c r="F40" s="9" t="s">
        <v>128</v>
      </c>
      <c r="G40" s="9" t="s">
        <v>305</v>
      </c>
      <c r="H40" s="9" t="s">
        <v>306</v>
      </c>
      <c r="I40" s="142">
        <v>218620.09</v>
      </c>
      <c r="J40" s="142"/>
      <c r="K40" s="142"/>
      <c r="L40" s="142"/>
      <c r="M40" s="142"/>
      <c r="N40" s="142">
        <v>218620.09</v>
      </c>
      <c r="O40" s="142"/>
      <c r="P40" s="142"/>
      <c r="Q40" s="142"/>
      <c r="R40" s="142"/>
      <c r="S40" s="142"/>
      <c r="T40" s="142"/>
      <c r="U40" s="142"/>
      <c r="V40" s="142"/>
      <c r="W40" s="142"/>
    </row>
    <row r="41" spans="1:23" s="138" customFormat="1" ht="28.5" customHeight="1">
      <c r="A41" s="294" t="s">
        <v>146</v>
      </c>
      <c r="B41" s="294"/>
      <c r="C41" s="294"/>
      <c r="D41" s="294"/>
      <c r="E41" s="294"/>
      <c r="F41" s="294"/>
      <c r="G41" s="294"/>
      <c r="H41" s="294"/>
      <c r="I41" s="142">
        <v>11002651.439999999</v>
      </c>
      <c r="J41" s="142">
        <v>657900</v>
      </c>
      <c r="K41" s="142">
        <v>657900</v>
      </c>
      <c r="L41" s="142"/>
      <c r="M41" s="142"/>
      <c r="N41" s="142">
        <v>3410956.95</v>
      </c>
      <c r="O41" s="142"/>
      <c r="P41" s="142"/>
      <c r="Q41" s="142"/>
      <c r="R41" s="142">
        <v>6933794.4900000002</v>
      </c>
      <c r="S41" s="142">
        <v>6933794.4900000002</v>
      </c>
      <c r="T41" s="142"/>
      <c r="U41" s="142"/>
      <c r="V41" s="142"/>
      <c r="W41" s="142"/>
    </row>
  </sheetData>
  <mergeCells count="28">
    <mergeCell ref="L5:L6"/>
    <mergeCell ref="M5:M6"/>
    <mergeCell ref="N5:N6"/>
    <mergeCell ref="O5:O6"/>
    <mergeCell ref="P5:P6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2:W2"/>
    <mergeCell ref="A3:H3"/>
    <mergeCell ref="J4:M4"/>
    <mergeCell ref="N4:P4"/>
    <mergeCell ref="R4:W4"/>
    <mergeCell ref="Q4:Q6"/>
    <mergeCell ref="R5:R6"/>
    <mergeCell ref="S5:S6"/>
    <mergeCell ref="T5:T6"/>
    <mergeCell ref="U5:U6"/>
    <mergeCell ref="V5:V6"/>
    <mergeCell ref="W5:W6"/>
  </mergeCells>
  <phoneticPr fontId="39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61" orientation="landscape"/>
  <headerFooter>
    <oddFooter>&amp;C&amp;"-"&amp;16- &amp;P -</oddFooter>
  </headerFooter>
  <ignoredErrors>
    <ignoredError sqref="G8:G40 E8:E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1</vt:i4>
      </vt:variant>
    </vt:vector>
  </HeadingPairs>
  <TitlesOfParts>
    <vt:vector size="21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  <vt:lpstr>'财政拨款收支预算总表02-1'!Print_Titles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财务科-黄</cp:lastModifiedBy>
  <cp:lastPrinted>2026-03-25T01:23:00Z</cp:lastPrinted>
  <dcterms:created xsi:type="dcterms:W3CDTF">2020-01-11T06:24:00Z</dcterms:created>
  <dcterms:modified xsi:type="dcterms:W3CDTF">2026-03-25T08:51:09Z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58C5083B410B488C9A422F999909311A</vt:lpwstr>
  </property>
</Properties>
</file>