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768" firstSheet="15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<sst xmlns="http://schemas.openxmlformats.org/spreadsheetml/2006/main" count="1561" uniqueCount="543">
  <si>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</si>
  <si>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</si>
  <si>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</si>
  <si>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</si>
  <si>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</si>
  <si>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</si>
  <si>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</si>
  <si>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</si>
  <si>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</si>
  <si>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</si>
  <si>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</si>
  <si>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</si>
  <si>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</si>
  <si>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</si>
  <si>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</si>
  <si>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</si>
  <si>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</si>
  <si>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</si>
  <si>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</si>
  <si>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</si>
  <si>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</si>
  <si>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</si>
  <si>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单位名称：安宁市金方社区卫生服务中心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</si>
  <si>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</si>
  <si>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</si>
  <si>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</si>
  <si>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</si>
  <si>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</si>
  <si>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</si>
  <si>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</si>
  <si>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</si>
  <si>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</si>
  <si>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</si>
  <si>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</si>
  <si>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</si>
  <si>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</si>
  <si>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</si>
  <si>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</si>
  <si>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</si>
  <si>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</si>
  <si>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</si>
  <si>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</si>
  <si>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</si>
  <si>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</si>
  <si>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</si>
  <si>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</si>
  <si>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</si>
  <si>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</si>
  <si>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</si>
  <si>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</si>
  <si>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</si>
  <si>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</si>
  <si>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</si>
  <si>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</si>
  <si>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</si>
  <si>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</si>
  <si>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</si>
  <si>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</si>
  <si>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</si>
  <si>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</si>
  <si>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</si>
  <si>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</si>
  <si>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</si>
  <si>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</si>
  <si>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</si>
  <si>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</si>
  <si>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</si>
  <si>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</si>
  <si>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</si>
  <si>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</si>
  <si>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</si>
  <si>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</si>
  <si>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</si>
  <si>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</si>
  <si>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</si>
  <si>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</si>
  <si>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</si>
  <si>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</si>
  <si>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</si>
  <si>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</si>
  <si>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</si>
  <si>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</si>
  <si>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</si>
  <si>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</si>
  <si>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</si>
  <si>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</si>
  <si>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</si>
  <si>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</si>
  <si>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</si>
  <si>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</si>
  <si>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</si>
  <si>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131021</t>
  </si>
  <si>
    <t>安宁市金方社区卫生服务中心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</si>
  <si>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</si>
  <si>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</si>
  <si>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</si>
  <si>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</si>
  <si>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</si>
  <si>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</si>
  <si>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</si>
  <si>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</si>
  <si>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</si>
  <si>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</si>
  <si>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</si>
  <si>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</si>
  <si>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</si>
  <si>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</si>
  <si>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</si>
  <si>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</si>
  <si>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</si>
  <si>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</si>
  <si>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</si>
  <si>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</si>
  <si>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</si>
  <si>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</si>
  <si>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</si>
  <si>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</si>
  <si>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</si>
  <si>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</si>
  <si>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210</t>
  </si>
  <si>
    <t>卫生健康支出</t>
  </si>
  <si>
    <t>21003</t>
  </si>
  <si>
    <t>基层医疗卫生机构</t>
  </si>
  <si>
    <t>2100301</t>
  </si>
  <si>
    <t>城市社区卫生机构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</si>
  <si>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</si>
  <si>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</si>
  <si>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</si>
  <si>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</si>
  <si>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</si>
  <si>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</si>
  <si>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</si>
  <si>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</si>
  <si>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</si>
  <si>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</si>
  <si>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</si>
  <si>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</si>
  <si>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</si>
  <si>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</si>
  <si>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</si>
  <si>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</si>
  <si>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</si>
  <si>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</si>
  <si>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</si>
  <si>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</si>
  <si>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</si>
  <si>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</si>
  <si>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</si>
  <si>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</si>
  <si>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</si>
  <si>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</si>
  <si>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</si>
  <si>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</si>
  <si>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</si>
  <si>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</si>
  <si>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</si>
  <si>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</si>
  <si>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</si>
  <si>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</si>
  <si>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</si>
  <si>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</si>
  <si>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</si>
  <si>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</si>
  <si>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</si>
  <si>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</si>
  <si>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</si>
  <si>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</si>
  <si>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</si>
  <si>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</si>
  <si>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</si>
  <si>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</si>
  <si>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</si>
  <si>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</si>
  <si>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</si>
  <si>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</si>
  <si>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</si>
  <si>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</si>
  <si>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</si>
  <si>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</si>
  <si>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</si>
  <si>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</si>
  <si>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</si>
  <si>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</si>
  <si>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</si>
  <si>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</si>
  <si>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</si>
  <si>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</si>
  <si>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</si>
  <si>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</si>
  <si>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</si>
  <si>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</si>
  <si>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</si>
  <si>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</si>
  <si>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</si>
  <si>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</si>
  <si>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</si>
  <si>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</si>
  <si>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</si>
  <si>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</si>
  <si>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</si>
  <si>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</si>
  <si>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</si>
  <si>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</si>
  <si>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</si>
  <si>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</si>
  <si>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</si>
  <si>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</si>
  <si>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</si>
  <si>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</si>
  <si>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</si>
  <si>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</si>
  <si>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</si>
  <si>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</si>
  <si>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</si>
  <si>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</si>
  <si>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</si>
  <si>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</si>
  <si>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</si>
  <si>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</si>
  <si>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安宁市卫生健康局</t>
  </si>
  <si>
    <t>530181241100002228587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</si>
  <si>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</si>
  <si>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</si>
  <si>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</si>
  <si>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</si>
  <si>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</si>
  <si>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</si>
  <si>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</si>
  <si>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530181241100002228616</t>
  </si>
  <si>
    <t>社会保障缴费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</si>
  <si>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</si>
  <si>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</si>
  <si>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</si>
  <si>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</si>
  <si>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</si>
  <si>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</si>
  <si>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</si>
  <si>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</si>
  <si>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</si>
  <si>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</si>
  <si>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530181241100002228617</t>
  </si>
  <si>
    <t>对个人和家庭的补助</t>
  </si>
  <si>
    <t>30305</t>
  </si>
  <si>
    <t>生活补助</t>
  </si>
  <si>
    <t>530181241100002493551</t>
  </si>
  <si>
    <t>事业支出人员工资资金</t>
  </si>
  <si>
    <t>530181241100002493587</t>
  </si>
  <si>
    <t>事业支出人员公积金资金</t>
  </si>
  <si>
    <t>30113</t>
  </si>
  <si>
    <t>530181241100002493795</t>
  </si>
  <si>
    <t>事业支出人员保险资金</t>
  </si>
  <si>
    <t>530181261100004982459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</si>
  <si>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</si>
  <si>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</si>
  <si>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</si>
  <si>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</si>
  <si>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</si>
  <si>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</si>
  <si>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</si>
  <si>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</si>
  <si>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</si>
  <si>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530181241100002492927</t>
  </si>
  <si>
    <t>事业支出资金</t>
  </si>
  <si>
    <t>31003</t>
  </si>
  <si>
    <t>专用设备购置</t>
  </si>
  <si>
    <t>30299</t>
  </si>
  <si>
    <t>其他商品和服务支出</t>
  </si>
  <si>
    <t>30206</t>
  </si>
  <si>
    <t>电费</t>
  </si>
  <si>
    <t>39999</t>
  </si>
  <si>
    <t>30226</t>
  </si>
  <si>
    <t>劳务费</t>
  </si>
  <si>
    <t>30205</t>
  </si>
  <si>
    <t>水费</t>
  </si>
  <si>
    <t>30207</t>
  </si>
  <si>
    <t>邮电费</t>
  </si>
  <si>
    <t>30211</t>
  </si>
  <si>
    <t>差旅费</t>
  </si>
  <si>
    <t>30228</t>
  </si>
  <si>
    <t>工会经费</t>
  </si>
  <si>
    <t>30201</t>
  </si>
  <si>
    <t>办公费</t>
  </si>
  <si>
    <t>30216</t>
  </si>
  <si>
    <t>培训费</t>
  </si>
  <si>
    <t>31002</t>
  </si>
  <si>
    <t>办公设备购置</t>
  </si>
  <si>
    <t>30202</t>
  </si>
  <si>
    <t>印刷费</t>
  </si>
  <si>
    <t>30218</t>
  </si>
  <si>
    <t>专用材料费</t>
  </si>
  <si>
    <t>30213</t>
  </si>
  <si>
    <t>维修（护）费</t>
  </si>
  <si>
    <t>30239</t>
  </si>
  <si>
    <t>其他交通费用</t>
  </si>
  <si>
    <t>31007</t>
  </si>
  <si>
    <t>信息网络及软件购置更新</t>
  </si>
  <si>
    <t>30227</t>
  </si>
  <si>
    <t>委托业务费</t>
  </si>
  <si>
    <t>30225</t>
  </si>
  <si>
    <t>专用燃料费</t>
  </si>
  <si>
    <t>30217</t>
  </si>
  <si>
    <t>30240</t>
  </si>
  <si>
    <t>税金及附加费用</t>
  </si>
  <si>
    <t>530181261100004983530</t>
  </si>
  <si>
    <t>乡村医生本级生活补助资金</t>
  </si>
  <si>
    <t>530181261100004983583</t>
  </si>
  <si>
    <t>乡村医生“县聘乡管村用”经费</t>
  </si>
  <si>
    <t>312 民生类</t>
  </si>
  <si>
    <t>530181261100005230251</t>
  </si>
  <si>
    <t>提前下达2025年基本公共卫生服务项目中央补助资金</t>
  </si>
  <si>
    <t>530181261100005242983</t>
  </si>
  <si>
    <t>2025年第二批中央就业补助资金</t>
  </si>
  <si>
    <t>530181261100005342346</t>
  </si>
  <si>
    <t>(对下)2025年基本公共卫生服务项目中央结算补助资金</t>
  </si>
  <si>
    <t>530181261100005342408</t>
  </si>
  <si>
    <t>（对下一般公共预算）2025年第二批医疗卫生事业高质量发展三年行动计划资金</t>
  </si>
  <si>
    <t>530181261100005342611</t>
  </si>
  <si>
    <t>下达2024年计划生育奖励与扶助项目省级结算补助资金</t>
  </si>
  <si>
    <t>530181261100005342738</t>
  </si>
  <si>
    <t>（对下）提前下达2025年重大公共卫生服务补助资金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</si>
  <si>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</si>
  <si>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</si>
  <si>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</si>
  <si>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</si>
  <si>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</si>
  <si>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</si>
  <si>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</si>
  <si>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</si>
  <si>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</si>
  <si>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</si>
  <si>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自有资金支出保障医院正常运转。</t>
  </si>
  <si>
    <t>产出指标</t>
  </si>
  <si>
    <t>质量指标</t>
  </si>
  <si>
    <t>打造有温度的社区卫生服务中心</t>
  </si>
  <si>
    <t>=</t>
  </si>
  <si>
    <t>%</t>
  </si>
  <si>
    <t>定量指标</t>
  </si>
  <si>
    <t>提高就医感受</t>
  </si>
  <si>
    <t>效益指标</t>
  </si>
  <si>
    <t>社会效益</t>
  </si>
  <si>
    <t>提高就医感受，改善患者就医体验，提高患者满意度</t>
  </si>
  <si>
    <t>满意度指标</t>
  </si>
  <si>
    <t>服务对象满意度</t>
  </si>
  <si>
    <t>提高患者满意度</t>
  </si>
  <si>
    <t>≥</t>
  </si>
  <si>
    <t>进一步加强乡村医生队伍建设，力争使我市乡村医生逐渐建成一只素质较高、适应需要的乡村医生队伍。</t>
  </si>
  <si>
    <t>数量指标</t>
  </si>
  <si>
    <t>及时足额兑付乡村医生补助资金</t>
  </si>
  <si>
    <t>可持续影响</t>
  </si>
  <si>
    <t>全面提升乡村医生医疗卫生服务水平</t>
  </si>
  <si>
    <t>是否全面提升乡村医生医疗卫生服务水平</t>
  </si>
  <si>
    <t>是/否</t>
  </si>
  <si>
    <t>定性指标</t>
  </si>
  <si>
    <t>患者就医满意度</t>
  </si>
  <si>
    <t>患者就医满意度大于等于90%</t>
  </si>
  <si>
    <t>进一步加强乡村医生队伍建设，逐步建成一支素质较高，适应需要的乡村医生队伍。</t>
  </si>
  <si>
    <t>2025年基本公共卫生服务项目补助资金</t>
  </si>
  <si>
    <t>按质按量实施国家基本公共卫生服务项目工作</t>
  </si>
  <si>
    <t>基本公共卫生服务覆盖率</t>
  </si>
  <si>
    <t>基本药物制度覆盖率</t>
  </si>
  <si>
    <t>基本公卫完成率</t>
  </si>
  <si>
    <t>基本公卫制度完成率</t>
  </si>
  <si>
    <t>时效指标</t>
  </si>
  <si>
    <t>完成时效</t>
  </si>
  <si>
    <t>月</t>
  </si>
  <si>
    <t>成本指标</t>
  </si>
  <si>
    <t>补助资金</t>
  </si>
  <si>
    <t>万元</t>
  </si>
  <si>
    <t>可持续影响指标</t>
  </si>
  <si>
    <t>基本公卫在基层持续实施</t>
  </si>
  <si>
    <t>服务对象满意度指标</t>
  </si>
  <si>
    <t>2025年第二批医疗卫生事业高质量发展三年行动计划资金</t>
  </si>
  <si>
    <t>覆盖率</t>
  </si>
  <si>
    <t>制度覆盖率</t>
  </si>
  <si>
    <t>完成率</t>
  </si>
  <si>
    <t>度完成率</t>
  </si>
  <si>
    <t>在基层持续实施</t>
  </si>
  <si>
    <t>2025年重大公共卫生服务补助资金</t>
  </si>
  <si>
    <t>按质按量实施重大公共卫生服务工作</t>
  </si>
  <si>
    <t>重大公共卫生服务覆盖率</t>
  </si>
  <si>
    <t>重大公共卫生服务制度覆盖率</t>
  </si>
  <si>
    <t>重大公共卫生服务完成率</t>
  </si>
  <si>
    <t>重大公共卫生服务在基层持续实施</t>
  </si>
  <si>
    <t>2024年计划生育奖励与扶助项目省级结算补助资金</t>
  </si>
  <si>
    <t>为贯彻落实计划生育家庭奖励与补助政策，保障计划生育家庭奖励项目正常开展</t>
  </si>
  <si>
    <t>计划生育特殊家庭家庭医生签约补助资金到位</t>
  </si>
  <si>
    <t>家庭医生服务水平</t>
  </si>
  <si>
    <t>是否不断提高</t>
  </si>
  <si>
    <t>是否全面提升家庭医生服务水平</t>
  </si>
  <si>
    <t>按照文件要求，落实中央就业补助资金发放。</t>
  </si>
  <si>
    <t>就业补助完成率</t>
  </si>
  <si>
    <t>就业补助资金到位</t>
  </si>
  <si>
    <t>居民健康水平提高</t>
  </si>
  <si>
    <t>是否全面提升居民健康水平</t>
  </si>
  <si>
    <t>受益人群满意度</t>
  </si>
  <si>
    <t>受益人群满意度大于等于90%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</si>
  <si>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</si>
  <si>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</si>
  <si>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</si>
  <si>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</si>
  <si>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</si>
  <si>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</si>
  <si>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安宁市金方社区卫生服务中心（下面简称我单位）位于安宁市金方街道新村路4号，是融预防、医疗、保健、康复、健康教育、计划生育技术服务功能等为一体的，以妇女、儿童、老年人、慢性病人、残疾人、贫困居民等为服务重点的基层卫生服务机构。中心设立全科医学科、预防保健科、内科、外科、中医科、医学检验科、住院部等科室</t>
  </si>
  <si>
    <t>根据三定方案归纳。</t>
  </si>
  <si>
    <t>总体绩效目标
（2026-2028年期间）</t>
  </si>
  <si>
    <t>牢固树立大卫生、大健康理念，在安宁市卫生健康局及安宁市医疗共同体的领导和带领下，强化为人民服务的意识，加强专业技术人员队伍建设，不断提高业务技能水平，加强基本公共卫生工作的管理，找准基层医疗卫生机构的工作重点，强化“预防为主，治疗为辅”的理念，守好人民群众健康的大门。</t>
  </si>
  <si>
    <t>根据部门职责，中长期规划，各级党委，各级政府要求归纳。</t>
  </si>
  <si>
    <t>部门年度目标</t>
  </si>
  <si>
    <t>预算年度（2026年）
绩效目标</t>
  </si>
  <si>
    <t>保障机构的正常运转，按质按量完成安宁市卫生健康局、安宁市医共体等上级下达的各项工作任务：深化医药卫生体制改革、卫生健康人才队伍建设、基本公共服务工作、卫生应急工作、国家药物政策和国家基本药物制度实施、计划生育、爱国卫生运动国家卫生城市维护等工作。</t>
  </si>
  <si>
    <t>部门年度重点工作任务对应的目标或措施预计的产出和效果，每项工作任务都有明确的一项或几项目标。</t>
  </si>
  <si>
    <t>二、部门年度重点工作任务</t>
  </si>
  <si>
    <t>职能职责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</si>
  <si>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</si>
  <si>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</si>
  <si>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</si>
  <si>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</si>
  <si>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</si>
  <si>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</si>
  <si>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</si>
  <si>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保障职工福利待遇</t>
  </si>
  <si>
    <t>按时支付职工工资</t>
  </si>
  <si>
    <t>保障退休人员基本生活补助</t>
  </si>
  <si>
    <t>按时支付退休人员生活补助费用</t>
  </si>
  <si>
    <t>按时缴纳职工社会保障费用</t>
  </si>
  <si>
    <t xml:space="preserve"> 
事业支出人员公积金资金</t>
  </si>
  <si>
    <t>保障职工福利待遇及卫生院正常运转</t>
  </si>
  <si>
    <t>按时支付职工工资及缴纳社会保障费，按时支付各项必须的公用经费</t>
  </si>
  <si>
    <t>保障乡村医生社会保障</t>
  </si>
  <si>
    <t>按时缴纳乡村医生社会保障费用</t>
  </si>
  <si>
    <t xml:space="preserve"> 
乡村医生“县聘乡管村用”经费</t>
  </si>
  <si>
    <t>保障乡村医生生活补助</t>
  </si>
  <si>
    <t>按时支付乡村医生生活补助费用</t>
  </si>
  <si>
    <t xml:space="preserve"> 
乡村医生本级生活补助资金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</si>
  <si>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</si>
  <si>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</si>
  <si>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</si>
  <si>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</si>
  <si>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</si>
  <si>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职工工资福利</t>
  </si>
  <si>
    <t>人</t>
  </si>
  <si>
    <t>低于49人扣分</t>
  </si>
  <si>
    <t>按时足额支付职工工资及社会保障费</t>
  </si>
  <si>
    <t>人员管理制度及薪酬、绩效考核制度</t>
  </si>
  <si>
    <t>逐步提升</t>
  </si>
  <si>
    <t>未提升扣分</t>
  </si>
  <si>
    <t>患者满意度调查表</t>
  </si>
  <si>
    <t>经济效益指标</t>
  </si>
  <si>
    <t>医疗业务收入增长率</t>
  </si>
  <si>
    <t>&gt;=</t>
  </si>
  <si>
    <t>小于5%扣分</t>
  </si>
  <si>
    <t>门诊收入和住院收入</t>
  </si>
  <si>
    <t>医疗卫生机构收费标准和收入汇总数</t>
  </si>
  <si>
    <t>提高职工满意度</t>
  </si>
  <si>
    <t>小于95%扣分</t>
  </si>
  <si>
    <t>职工满意度调查表</t>
  </si>
  <si>
    <t>受益对象满意度</t>
  </si>
  <si>
    <t>小于90%扣分</t>
  </si>
  <si>
    <t>病人对医护人员服务满意度，对就业环境满意度等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</si>
  <si>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</si>
  <si>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</si>
  <si>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</si>
  <si>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</si>
  <si>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</si>
  <si>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</si>
  <si>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</si>
  <si>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</si>
  <si>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</si>
  <si>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</si>
  <si>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</si>
  <si>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</si>
  <si>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</si>
  <si>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</si>
  <si>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</si>
  <si>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</si>
  <si>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</si>
  <si>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</si>
  <si>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</si>
  <si>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</si>
  <si>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打印机</t>
  </si>
  <si>
    <t>A4黑白打印机</t>
  </si>
  <si>
    <t>台</t>
  </si>
  <si>
    <t>车辆燃油费</t>
  </si>
  <si>
    <t>车辆加油、添加燃料服务</t>
  </si>
  <si>
    <t>项</t>
  </si>
  <si>
    <t>车辆维修保养费用</t>
  </si>
  <si>
    <t>车辆维修和保养服务</t>
  </si>
  <si>
    <t>复印机</t>
  </si>
  <si>
    <t>复印纸</t>
  </si>
  <si>
    <t>批</t>
  </si>
  <si>
    <t>机动车保险费</t>
  </si>
  <si>
    <t>机动车保险服务</t>
  </si>
  <si>
    <t>家具</t>
  </si>
  <si>
    <t>其他家具</t>
  </si>
  <si>
    <t>件</t>
  </si>
  <si>
    <t>其他印刷服务</t>
  </si>
  <si>
    <t>台式计算机</t>
  </si>
  <si>
    <t>条码打印机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</si>
  <si>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</si>
  <si>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</si>
  <si>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</si>
  <si>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</si>
  <si>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</si>
  <si>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</si>
  <si>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</si>
  <si>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</si>
  <si>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</si>
  <si>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</si>
  <si>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</si>
  <si>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</si>
  <si>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</si>
  <si>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</si>
  <si>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</si>
  <si>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</si>
  <si>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</si>
  <si>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</si>
  <si>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</si>
  <si>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</si>
  <si>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</si>
  <si>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</si>
  <si>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</si>
  <si>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单位名称、项目名称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</si>
  <si>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</si>
  <si>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</si>
  <si>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</si>
  <si>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</si>
  <si>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</si>
  <si>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</si>
  <si>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</si>
  <si>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</si>
  <si>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</si>
  <si>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</si>
  <si>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</si>
  <si>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</si>
  <si>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</si>
  <si>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</si>
  <si>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</si>
  <si>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</si>
  <si>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</si>
  <si>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</si>
  <si>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</si>
  <si>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</si>
  <si>
    <t>上级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</si>
</sst>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;\-#,##0;;@"/>
    <numFmt numFmtId="182" formatCode="#,##0.00_ "/>
    <numFmt numFmtId="183" formatCode="#,##0.00_ ;[Red]\-#,##0.00\ "/>
  </numFmts>
  <fonts count="63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rgb="FFFF0000"/>
      <name val="宋体"/>
      <charset val="134"/>
    </font>
    <font>
      <b/>
      <sz val="22"/>
      <color rgb="FF000000"/>
      <name val="宋体"/>
      <charset val="134"/>
    </font>
    <font>
      <sz val="9"/>
      <color rgb="FFFF0000"/>
      <name val="宋体"/>
      <charset val="134"/>
    </font>
    <font>
      <sz val="10"/>
      <color indexed="8"/>
      <name val="Arial"/>
      <charset val="0"/>
    </font>
    <font>
      <sz val="11"/>
      <color rgb="FFFF0000"/>
      <name val="宋体"/>
      <charset val="134"/>
      <scheme val="minor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"/>
    </font>
    <font>
      <sz val="11.25"/>
      <color rgb="FF000000"/>
      <name val="宋体"/>
      <charset val="134"/>
      <scheme val="minor"/>
    </font>
    <font>
      <sz val="11.25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SimSun"/>
      <charset val="134"/>
    </font>
    <font>
      <sz val="11.25"/>
      <color rgb="FF000000"/>
      <name val="SimSun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3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42" applyNumberFormat="0" applyAlignment="0" applyProtection="0">
      <alignment vertical="center"/>
    </xf>
    <xf numFmtId="0" fontId="54" fillId="5" borderId="43" applyNumberFormat="0" applyAlignment="0" applyProtection="0">
      <alignment vertical="center"/>
    </xf>
    <xf numFmtId="0" fontId="55" fillId="5" borderId="42" applyNumberFormat="0" applyAlignment="0" applyProtection="0">
      <alignment vertical="center"/>
    </xf>
    <xf numFmtId="0" fontId="56" fillId="6" borderId="44" applyNumberFormat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58" fillId="0" borderId="46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0" fontId="11" fillId="0" borderId="7">
      <alignment horizontal="right" vertical="center"/>
    </xf>
    <xf numFmtId="181" fontId="11" fillId="0" borderId="7">
      <alignment horizontal="right" vertical="center"/>
    </xf>
    <xf numFmtId="0" fontId="13" fillId="0" borderId="0"/>
    <xf numFmtId="0" fontId="0" fillId="0" borderId="0"/>
    <xf numFmtId="0" fontId="11" fillId="0" borderId="0">
      <alignment vertical="top"/>
      <protection locked="0"/>
    </xf>
    <xf numFmtId="0" fontId="13" fillId="0" borderId="0"/>
    <xf numFmtId="49" fontId="11" fillId="0" borderId="7">
      <alignment horizontal="left" vertical="center" wrapText="1"/>
    </xf>
    <xf numFmtId="0" fontId="13" fillId="0" borderId="0"/>
    <xf numFmtId="0" fontId="0" fillId="0" borderId="0"/>
  </cellStyleXfs>
  <cellXfs count="42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57" applyFont="1" applyFill="1" applyBorder="1" applyAlignment="1" applyProtection="1"/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2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80" fontId="12" fillId="0" borderId="4" xfId="0" applyNumberFormat="1" applyFont="1" applyFill="1" applyBorder="1" applyAlignment="1">
      <alignment horizontal="right" vertical="center"/>
    </xf>
    <xf numFmtId="0" fontId="13" fillId="0" borderId="0" xfId="58" applyFill="1" applyAlignment="1">
      <alignment vertical="center"/>
    </xf>
    <xf numFmtId="0" fontId="14" fillId="0" borderId="0" xfId="58" applyNumberFormat="1" applyFont="1" applyFill="1" applyBorder="1" applyAlignment="1" applyProtection="1">
      <alignment horizontal="right" vertical="center"/>
    </xf>
    <xf numFmtId="0" fontId="15" fillId="0" borderId="0" xfId="58" applyNumberFormat="1" applyFont="1" applyFill="1" applyBorder="1" applyAlignment="1" applyProtection="1">
      <alignment horizontal="center" vertical="center"/>
    </xf>
    <xf numFmtId="0" fontId="16" fillId="0" borderId="0" xfId="58" applyNumberFormat="1" applyFont="1" applyFill="1" applyBorder="1" applyAlignment="1" applyProtection="1">
      <alignment horizontal="left" vertical="center"/>
    </xf>
    <xf numFmtId="0" fontId="17" fillId="0" borderId="0" xfId="58" applyNumberFormat="1" applyFont="1" applyFill="1" applyBorder="1" applyAlignment="1" applyProtection="1">
      <alignment horizontal="left" vertical="center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8" fillId="0" borderId="14" xfId="51" applyFont="1" applyFill="1" applyBorder="1" applyAlignment="1">
      <alignment horizontal="center" vertical="center" wrapText="1"/>
    </xf>
    <xf numFmtId="0" fontId="18" fillId="0" borderId="15" xfId="5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8" fillId="0" borderId="9" xfId="51" applyFont="1" applyFill="1" applyBorder="1" applyAlignment="1">
      <alignment horizontal="center" vertical="center" wrapText="1"/>
    </xf>
    <xf numFmtId="0" fontId="13" fillId="0" borderId="12" xfId="58" applyFont="1" applyFill="1" applyBorder="1" applyAlignment="1">
      <alignment horizontal="center" vertical="center"/>
    </xf>
    <xf numFmtId="0" fontId="13" fillId="0" borderId="13" xfId="58" applyFont="1" applyFill="1" applyBorder="1" applyAlignment="1">
      <alignment horizontal="center" vertical="center"/>
    </xf>
    <xf numFmtId="0" fontId="13" fillId="0" borderId="14" xfId="58" applyFont="1" applyFill="1" applyBorder="1" applyAlignment="1">
      <alignment horizontal="center" vertical="center"/>
    </xf>
    <xf numFmtId="0" fontId="18" fillId="0" borderId="9" xfId="51" applyFont="1" applyFill="1" applyBorder="1" applyAlignment="1">
      <alignment vertical="center" wrapText="1"/>
    </xf>
    <xf numFmtId="0" fontId="13" fillId="0" borderId="9" xfId="58" applyFill="1" applyBorder="1" applyAlignment="1">
      <alignment vertical="center"/>
    </xf>
    <xf numFmtId="0" fontId="18" fillId="0" borderId="9" xfId="51" applyFont="1" applyFill="1" applyBorder="1" applyAlignment="1">
      <alignment horizontal="left" vertical="center" wrapText="1" indent="1"/>
    </xf>
    <xf numFmtId="0" fontId="14" fillId="0" borderId="9" xfId="51" applyFont="1" applyFill="1" applyBorder="1" applyAlignment="1">
      <alignment horizontal="center" vertical="center" wrapText="1"/>
    </xf>
    <xf numFmtId="0" fontId="19" fillId="0" borderId="0" xfId="58" applyFont="1" applyFill="1" applyAlignment="1">
      <alignment vertical="center"/>
    </xf>
    <xf numFmtId="0" fontId="13" fillId="0" borderId="0" xfId="57" applyFont="1" applyFill="1" applyBorder="1" applyAlignment="1" applyProtection="1">
      <alignment vertical="center"/>
    </xf>
    <xf numFmtId="0" fontId="11" fillId="0" borderId="0" xfId="57" applyFont="1" applyFill="1" applyBorder="1" applyAlignment="1" applyProtection="1">
      <alignment vertical="top"/>
      <protection locked="0"/>
    </xf>
    <xf numFmtId="0" fontId="4" fillId="0" borderId="0" xfId="57" applyFont="1" applyFill="1" applyBorder="1" applyAlignment="1" applyProtection="1">
      <alignment horizontal="right" vertical="center"/>
      <protection locked="0"/>
    </xf>
    <xf numFmtId="0" fontId="20" fillId="0" borderId="0" xfId="57" applyFont="1" applyFill="1" applyBorder="1" applyAlignment="1" applyProtection="1">
      <alignment horizontal="center" vertical="center"/>
    </xf>
    <xf numFmtId="0" fontId="10" fillId="0" borderId="0" xfId="57" applyFont="1" applyFill="1" applyBorder="1" applyAlignment="1" applyProtection="1">
      <alignment horizontal="center" vertical="center"/>
    </xf>
    <xf numFmtId="0" fontId="10" fillId="0" borderId="0" xfId="57" applyFont="1" applyFill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>
      <alignment horizontal="left" vertical="center"/>
      <protection locked="0"/>
    </xf>
    <xf numFmtId="0" fontId="19" fillId="0" borderId="0" xfId="57" applyFont="1" applyFill="1" applyBorder="1" applyAlignment="1" applyProtection="1">
      <alignment vertical="center"/>
    </xf>
    <xf numFmtId="0" fontId="21" fillId="0" borderId="0" xfId="57" applyFont="1" applyFill="1" applyBorder="1" applyAlignment="1" applyProtection="1">
      <alignment vertical="top"/>
      <protection locked="0"/>
    </xf>
    <xf numFmtId="0" fontId="5" fillId="0" borderId="7" xfId="57" applyFont="1" applyFill="1" applyBorder="1" applyAlignment="1" applyProtection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/>
      <protection locked="0"/>
    </xf>
    <xf numFmtId="0" fontId="5" fillId="0" borderId="2" xfId="57" applyFont="1" applyFill="1" applyBorder="1" applyAlignment="1" applyProtection="1">
      <alignment horizontal="center" vertical="center" wrapText="1"/>
    </xf>
    <xf numFmtId="0" fontId="5" fillId="0" borderId="3" xfId="57" applyFont="1" applyFill="1" applyBorder="1" applyAlignment="1" applyProtection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 wrapText="1"/>
    </xf>
    <xf numFmtId="0" fontId="4" fillId="0" borderId="7" xfId="57" applyFont="1" applyFill="1" applyBorder="1" applyAlignment="1" applyProtection="1">
      <alignment horizontal="center" vertical="center" wrapText="1"/>
    </xf>
    <xf numFmtId="0" fontId="4" fillId="0" borderId="7" xfId="57" applyFont="1" applyFill="1" applyBorder="1" applyAlignment="1" applyProtection="1">
      <alignment horizontal="center" vertical="center"/>
      <protection locked="0"/>
    </xf>
    <xf numFmtId="0" fontId="4" fillId="0" borderId="7" xfId="57" applyFont="1" applyFill="1" applyBorder="1" applyAlignment="1" applyProtection="1">
      <alignment horizontal="left" vertical="center" wrapText="1"/>
      <protection locked="0"/>
    </xf>
    <xf numFmtId="0" fontId="4" fillId="0" borderId="7" xfId="57" applyFont="1" applyFill="1" applyBorder="1" applyAlignment="1" applyProtection="1">
      <alignment horizontal="left" vertical="center" wrapText="1"/>
    </xf>
    <xf numFmtId="0" fontId="7" fillId="0" borderId="0" xfId="57" applyFont="1" applyFill="1" applyBorder="1" applyAlignment="1" applyProtection="1">
      <alignment vertical="top"/>
      <protection locked="0"/>
    </xf>
    <xf numFmtId="0" fontId="13" fillId="0" borderId="0" xfId="57" applyFont="1" applyFill="1" applyBorder="1" applyAlignment="1" applyProtection="1"/>
    <xf numFmtId="0" fontId="22" fillId="0" borderId="0" xfId="0" applyFont="1" applyFill="1" applyAlignment="1">
      <alignment vertical="center"/>
    </xf>
    <xf numFmtId="0" fontId="6" fillId="0" borderId="0" xfId="57" applyFont="1" applyFill="1" applyBorder="1" applyAlignment="1" applyProtection="1"/>
    <xf numFmtId="0" fontId="6" fillId="0" borderId="0" xfId="57" applyFont="1" applyFill="1" applyBorder="1" applyAlignment="1" applyProtection="1">
      <alignment horizontal="right" vertical="center"/>
    </xf>
    <xf numFmtId="0" fontId="20" fillId="0" borderId="0" xfId="57" applyFont="1" applyFill="1" applyAlignment="1" applyProtection="1">
      <alignment horizontal="center" vertical="center"/>
    </xf>
    <xf numFmtId="0" fontId="11" fillId="0" borderId="0" xfId="57" applyFont="1" applyFill="1" applyBorder="1" applyAlignment="1" applyProtection="1">
      <alignment horizontal="left" vertical="center"/>
    </xf>
    <xf numFmtId="0" fontId="7" fillId="0" borderId="0" xfId="57" applyFont="1" applyFill="1" applyBorder="1" applyAlignment="1" applyProtection="1"/>
    <xf numFmtId="0" fontId="5" fillId="0" borderId="0" xfId="57" applyFont="1" applyFill="1" applyBorder="1" applyAlignment="1" applyProtection="1">
      <alignment vertical="center" wrapText="1"/>
    </xf>
    <xf numFmtId="0" fontId="11" fillId="0" borderId="0" xfId="57" applyFont="1" applyFill="1" applyBorder="1" applyAlignment="1" applyProtection="1">
      <alignment horizontal="right"/>
    </xf>
    <xf numFmtId="0" fontId="5" fillId="0" borderId="1" xfId="57" applyFont="1" applyFill="1" applyBorder="1" applyAlignment="1" applyProtection="1">
      <alignment horizontal="center" vertical="center"/>
    </xf>
    <xf numFmtId="0" fontId="5" fillId="0" borderId="2" xfId="57" applyFont="1" applyFill="1" applyBorder="1" applyAlignment="1" applyProtection="1">
      <alignment horizontal="center" vertical="center"/>
    </xf>
    <xf numFmtId="0" fontId="5" fillId="0" borderId="3" xfId="57" applyFont="1" applyFill="1" applyBorder="1" applyAlignment="1" applyProtection="1">
      <alignment horizontal="center" vertical="center"/>
    </xf>
    <xf numFmtId="0" fontId="5" fillId="0" borderId="9" xfId="57" applyFont="1" applyFill="1" applyBorder="1" applyAlignment="1" applyProtection="1">
      <alignment horizontal="center" vertical="center"/>
    </xf>
    <xf numFmtId="0" fontId="5" fillId="0" borderId="6" xfId="57" applyFont="1" applyFill="1" applyBorder="1" applyAlignment="1" applyProtection="1">
      <alignment horizontal="center" vertical="center"/>
    </xf>
    <xf numFmtId="0" fontId="5" fillId="0" borderId="5" xfId="57" applyFont="1" applyFill="1" applyBorder="1" applyAlignment="1" applyProtection="1">
      <alignment horizontal="center" vertical="center"/>
    </xf>
    <xf numFmtId="0" fontId="5" fillId="0" borderId="1" xfId="57" applyFont="1" applyFill="1" applyBorder="1" applyAlignment="1" applyProtection="1">
      <alignment horizontal="center" vertical="center" wrapText="1"/>
    </xf>
    <xf numFmtId="0" fontId="5" fillId="0" borderId="16" xfId="57" applyFont="1" applyFill="1" applyBorder="1" applyAlignment="1" applyProtection="1">
      <alignment horizontal="center" vertical="center" wrapText="1"/>
    </xf>
    <xf numFmtId="0" fontId="5" fillId="0" borderId="6" xfId="57" applyFont="1" applyFill="1" applyBorder="1" applyAlignment="1" applyProtection="1">
      <alignment horizontal="center" vertical="center" wrapText="1"/>
    </xf>
    <xf numFmtId="0" fontId="7" fillId="0" borderId="16" xfId="57" applyFont="1" applyFill="1" applyBorder="1" applyAlignment="1" applyProtection="1">
      <alignment horizontal="center" vertical="center"/>
    </xf>
    <xf numFmtId="0" fontId="7" fillId="0" borderId="2" xfId="57" applyFont="1" applyFill="1" applyBorder="1" applyAlignment="1" applyProtection="1">
      <alignment horizontal="center" vertical="center"/>
    </xf>
    <xf numFmtId="0" fontId="5" fillId="0" borderId="7" xfId="57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vertical="center" readingOrder="1"/>
      <protection locked="0"/>
    </xf>
    <xf numFmtId="0" fontId="7" fillId="0" borderId="18" xfId="0" applyFont="1" applyFill="1" applyBorder="1" applyAlignment="1" applyProtection="1">
      <alignment vertical="center" readingOrder="1"/>
      <protection locked="0"/>
    </xf>
    <xf numFmtId="0" fontId="7" fillId="0" borderId="19" xfId="0" applyFont="1" applyFill="1" applyBorder="1" applyAlignment="1" applyProtection="1">
      <alignment vertical="center" readingOrder="1"/>
      <protection locked="0"/>
    </xf>
    <xf numFmtId="0" fontId="11" fillId="0" borderId="7" xfId="57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7" applyFont="1" applyFill="1" applyBorder="1" applyAlignment="1" applyProtection="1">
      <alignment vertical="center" wrapText="1"/>
    </xf>
    <xf numFmtId="0" fontId="4" fillId="0" borderId="6" xfId="57" applyFont="1" applyFill="1" applyBorder="1" applyAlignment="1" applyProtection="1">
      <alignment horizontal="right" vertical="center"/>
      <protection locked="0"/>
    </xf>
    <xf numFmtId="0" fontId="11" fillId="0" borderId="20" xfId="57" applyFont="1" applyFill="1" applyBorder="1" applyAlignment="1" applyProtection="1">
      <alignment horizontal="right" vertical="center"/>
      <protection locked="0"/>
    </xf>
    <xf numFmtId="0" fontId="4" fillId="0" borderId="7" xfId="57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7" applyFont="1" applyFill="1" applyBorder="1" applyAlignment="1" applyProtection="1">
      <alignment wrapText="1"/>
    </xf>
    <xf numFmtId="0" fontId="11" fillId="0" borderId="0" xfId="57" applyFont="1" applyFill="1" applyBorder="1" applyAlignment="1" applyProtection="1">
      <alignment vertical="top" wrapText="1"/>
      <protection locked="0"/>
    </xf>
    <xf numFmtId="0" fontId="13" fillId="0" borderId="0" xfId="57" applyFont="1" applyFill="1" applyBorder="1" applyAlignment="1" applyProtection="1">
      <alignment wrapText="1"/>
    </xf>
    <xf numFmtId="0" fontId="4" fillId="0" borderId="0" xfId="57" applyFont="1" applyFill="1" applyBorder="1" applyAlignment="1" applyProtection="1">
      <alignment horizontal="right" vertical="center" wrapText="1"/>
      <protection locked="0"/>
    </xf>
    <xf numFmtId="0" fontId="4" fillId="0" borderId="0" xfId="57" applyFont="1" applyFill="1" applyBorder="1" applyAlignment="1" applyProtection="1">
      <alignment horizontal="right" vertical="center" wrapText="1"/>
    </xf>
    <xf numFmtId="0" fontId="20" fillId="0" borderId="0" xfId="57" applyFont="1" applyFill="1" applyAlignment="1" applyProtection="1">
      <alignment horizontal="center" vertical="center" wrapText="1"/>
    </xf>
    <xf numFmtId="0" fontId="4" fillId="0" borderId="0" xfId="57" applyFont="1" applyFill="1" applyAlignment="1" applyProtection="1">
      <alignment horizontal="left" vertical="center"/>
    </xf>
    <xf numFmtId="0" fontId="5" fillId="0" borderId="0" xfId="57" applyFont="1" applyFill="1" applyBorder="1" applyAlignment="1" applyProtection="1"/>
    <xf numFmtId="0" fontId="5" fillId="0" borderId="0" xfId="57" applyFont="1" applyFill="1" applyBorder="1" applyAlignment="1" applyProtection="1">
      <alignment wrapText="1"/>
    </xf>
    <xf numFmtId="0" fontId="4" fillId="0" borderId="0" xfId="57" applyFont="1" applyFill="1" applyBorder="1" applyAlignment="1" applyProtection="1">
      <alignment horizontal="right" wrapText="1"/>
      <protection locked="0"/>
    </xf>
    <xf numFmtId="0" fontId="4" fillId="0" borderId="0" xfId="57" applyFont="1" applyFill="1" applyBorder="1" applyAlignment="1" applyProtection="1">
      <alignment horizontal="right" wrapText="1"/>
    </xf>
    <xf numFmtId="0" fontId="5" fillId="0" borderId="21" xfId="57" applyFont="1" applyFill="1" applyBorder="1" applyAlignment="1" applyProtection="1">
      <alignment horizontal="center" vertical="center" wrapText="1"/>
    </xf>
    <xf numFmtId="0" fontId="5" fillId="0" borderId="9" xfId="57" applyFont="1" applyFill="1" applyBorder="1" applyAlignment="1" applyProtection="1">
      <alignment horizontal="center" vertical="center" wrapText="1"/>
    </xf>
    <xf numFmtId="0" fontId="5" fillId="0" borderId="11" xfId="57" applyFont="1" applyFill="1" applyBorder="1" applyAlignment="1" applyProtection="1">
      <alignment horizontal="center" vertical="center" wrapText="1"/>
    </xf>
    <xf numFmtId="0" fontId="5" fillId="0" borderId="9" xfId="57" applyFont="1" applyFill="1" applyBorder="1" applyAlignment="1" applyProtection="1">
      <alignment horizontal="center" vertical="center" wrapText="1"/>
      <protection locked="0"/>
    </xf>
    <xf numFmtId="0" fontId="5" fillId="0" borderId="22" xfId="57" applyFont="1" applyFill="1" applyBorder="1" applyAlignment="1" applyProtection="1">
      <alignment horizontal="center" vertical="center" wrapText="1"/>
    </xf>
    <xf numFmtId="0" fontId="5" fillId="0" borderId="23" xfId="57" applyFont="1" applyFill="1" applyBorder="1" applyAlignment="1" applyProtection="1">
      <alignment horizontal="center" vertical="center" wrapText="1"/>
    </xf>
    <xf numFmtId="0" fontId="7" fillId="0" borderId="9" xfId="57" applyFont="1" applyFill="1" applyBorder="1" applyAlignment="1" applyProtection="1">
      <alignment horizontal="center" vertical="center" wrapText="1"/>
      <protection locked="0"/>
    </xf>
    <xf numFmtId="0" fontId="5" fillId="0" borderId="15" xfId="57" applyFont="1" applyFill="1" applyBorder="1" applyAlignment="1" applyProtection="1">
      <alignment horizontal="center" vertical="center" wrapText="1"/>
    </xf>
    <xf numFmtId="0" fontId="11" fillId="0" borderId="12" xfId="57" applyFont="1" applyFill="1" applyBorder="1" applyAlignment="1" applyProtection="1">
      <alignment horizontal="center" vertical="center"/>
      <protection locked="0"/>
    </xf>
    <xf numFmtId="0" fontId="11" fillId="0" borderId="13" xfId="57" applyFont="1" applyFill="1" applyBorder="1" applyAlignment="1" applyProtection="1">
      <alignment horizontal="center" vertical="center"/>
      <protection locked="0"/>
    </xf>
    <xf numFmtId="0" fontId="11" fillId="0" borderId="14" xfId="57" applyFont="1" applyFill="1" applyBorder="1" applyAlignment="1" applyProtection="1">
      <alignment horizontal="center" vertical="center"/>
      <protection locked="0"/>
    </xf>
    <xf numFmtId="182" fontId="4" fillId="0" borderId="9" xfId="57" applyNumberFormat="1" applyFont="1" applyFill="1" applyBorder="1" applyAlignment="1" applyProtection="1">
      <alignment horizontal="right" vertical="center"/>
      <protection locked="0"/>
    </xf>
    <xf numFmtId="0" fontId="11" fillId="0" borderId="9" xfId="57" applyFont="1" applyFill="1" applyBorder="1" applyAlignment="1" applyProtection="1">
      <alignment vertical="top"/>
      <protection locked="0"/>
    </xf>
    <xf numFmtId="0" fontId="4" fillId="0" borderId="9" xfId="57" applyFont="1" applyFill="1" applyBorder="1" applyAlignment="1" applyProtection="1">
      <alignment horizontal="left" vertical="center"/>
      <protection locked="0"/>
    </xf>
    <xf numFmtId="0" fontId="4" fillId="0" borderId="9" xfId="57" applyFont="1" applyFill="1" applyBorder="1" applyAlignment="1" applyProtection="1">
      <alignment horizontal="center" vertical="center"/>
      <protection locked="0"/>
    </xf>
    <xf numFmtId="182" fontId="4" fillId="0" borderId="9" xfId="57" applyNumberFormat="1" applyFont="1" applyFill="1" applyBorder="1" applyAlignment="1" applyProtection="1">
      <alignment horizontal="right" vertical="center"/>
    </xf>
    <xf numFmtId="0" fontId="4" fillId="0" borderId="9" xfId="57" applyFont="1" applyFill="1" applyBorder="1" applyAlignment="1" applyProtection="1">
      <alignment horizontal="left" vertical="center" wrapText="1"/>
    </xf>
    <xf numFmtId="182" fontId="4" fillId="0" borderId="9" xfId="57" applyNumberFormat="1" applyFont="1" applyFill="1" applyBorder="1" applyAlignment="1" applyProtection="1">
      <alignment vertical="center"/>
      <protection locked="0"/>
    </xf>
    <xf numFmtId="0" fontId="6" fillId="0" borderId="9" xfId="57" applyFont="1" applyFill="1" applyBorder="1" applyAlignment="1" applyProtection="1">
      <alignment horizontal="center" vertical="center"/>
    </xf>
    <xf numFmtId="182" fontId="13" fillId="0" borderId="9" xfId="57" applyNumberFormat="1" applyFont="1" applyFill="1" applyBorder="1" applyAlignment="1" applyProtection="1"/>
    <xf numFmtId="182" fontId="11" fillId="0" borderId="9" xfId="57" applyNumberFormat="1" applyFont="1" applyFill="1" applyBorder="1" applyAlignment="1" applyProtection="1">
      <alignment vertical="top"/>
      <protection locked="0"/>
    </xf>
    <xf numFmtId="0" fontId="23" fillId="0" borderId="0" xfId="0" applyFont="1" applyFill="1" applyBorder="1" applyAlignment="1">
      <alignment vertical="center"/>
    </xf>
    <xf numFmtId="0" fontId="4" fillId="0" borderId="0" xfId="57" applyFont="1" applyFill="1" applyBorder="1" applyAlignment="1" applyProtection="1">
      <alignment horizontal="right" vertical="center"/>
    </xf>
    <xf numFmtId="0" fontId="4" fillId="0" borderId="0" xfId="57" applyFont="1" applyFill="1" applyBorder="1" applyAlignment="1" applyProtection="1">
      <alignment horizontal="right"/>
      <protection locked="0"/>
    </xf>
    <xf numFmtId="0" fontId="4" fillId="0" borderId="0" xfId="57" applyFont="1" applyFill="1" applyBorder="1" applyAlignment="1" applyProtection="1">
      <alignment horizontal="right"/>
    </xf>
    <xf numFmtId="0" fontId="5" fillId="0" borderId="24" xfId="57" applyFont="1" applyFill="1" applyBorder="1" applyAlignment="1" applyProtection="1">
      <alignment horizontal="center" vertical="center" wrapText="1"/>
    </xf>
    <xf numFmtId="0" fontId="5" fillId="0" borderId="3" xfId="57" applyFont="1" applyFill="1" applyBorder="1" applyAlignment="1" applyProtection="1">
      <alignment horizontal="center" vertical="center" wrapText="1"/>
      <protection locked="0"/>
    </xf>
    <xf numFmtId="0" fontId="5" fillId="0" borderId="0" xfId="57" applyFont="1" applyFill="1" applyBorder="1" applyAlignment="1" applyProtection="1">
      <alignment horizontal="center" vertical="center" wrapText="1"/>
    </xf>
    <xf numFmtId="0" fontId="7" fillId="0" borderId="22" xfId="57" applyFont="1" applyFill="1" applyBorder="1" applyAlignment="1" applyProtection="1">
      <alignment horizontal="center" vertical="center" wrapText="1"/>
      <protection locked="0"/>
    </xf>
    <xf numFmtId="0" fontId="5" fillId="0" borderId="25" xfId="57" applyFont="1" applyFill="1" applyBorder="1" applyAlignment="1" applyProtection="1">
      <alignment horizontal="center" vertical="center" wrapText="1"/>
    </xf>
    <xf numFmtId="0" fontId="7" fillId="0" borderId="25" xfId="57" applyFont="1" applyFill="1" applyBorder="1" applyAlignment="1" applyProtection="1">
      <alignment horizontal="center" vertical="center" wrapText="1"/>
      <protection locked="0"/>
    </xf>
    <xf numFmtId="0" fontId="5" fillId="0" borderId="26" xfId="57" applyFont="1" applyFill="1" applyBorder="1" applyAlignment="1" applyProtection="1">
      <alignment horizontal="center" vertical="center" wrapText="1"/>
    </xf>
    <xf numFmtId="0" fontId="5" fillId="0" borderId="26" xfId="57" applyFont="1" applyFill="1" applyBorder="1" applyAlignment="1" applyProtection="1">
      <alignment horizontal="center" vertical="center" wrapText="1"/>
      <protection locked="0"/>
    </xf>
    <xf numFmtId="0" fontId="5" fillId="0" borderId="11" xfId="57" applyFont="1" applyFill="1" applyBorder="1" applyAlignment="1" applyProtection="1">
      <alignment horizontal="center" vertical="center"/>
    </xf>
    <xf numFmtId="182" fontId="4" fillId="0" borderId="26" xfId="57" applyNumberFormat="1" applyFont="1" applyFill="1" applyBorder="1" applyAlignment="1" applyProtection="1">
      <alignment horizontal="right" vertical="center"/>
      <protection locked="0"/>
    </xf>
    <xf numFmtId="0" fontId="5" fillId="0" borderId="27" xfId="57" applyFont="1" applyFill="1" applyBorder="1" applyAlignment="1" applyProtection="1">
      <alignment horizontal="center" vertical="center"/>
    </xf>
    <xf numFmtId="0" fontId="6" fillId="0" borderId="15" xfId="57" applyFont="1" applyFill="1" applyBorder="1" applyAlignment="1" applyProtection="1">
      <alignment horizontal="center" vertical="center" wrapText="1"/>
    </xf>
    <xf numFmtId="49" fontId="13" fillId="0" borderId="0" xfId="57" applyNumberFormat="1" applyFont="1" applyFill="1" applyBorder="1" applyAlignment="1" applyProtection="1"/>
    <xf numFmtId="49" fontId="24" fillId="0" borderId="0" xfId="57" applyNumberFormat="1" applyFont="1" applyFill="1" applyBorder="1" applyAlignment="1" applyProtection="1"/>
    <xf numFmtId="0" fontId="24" fillId="0" borderId="0" xfId="57" applyFont="1" applyFill="1" applyBorder="1" applyAlignment="1" applyProtection="1">
      <alignment horizontal="right"/>
    </xf>
    <xf numFmtId="0" fontId="6" fillId="0" borderId="0" xfId="57" applyFont="1" applyFill="1" applyBorder="1" applyAlignment="1" applyProtection="1">
      <alignment horizontal="right"/>
    </xf>
    <xf numFmtId="0" fontId="3" fillId="0" borderId="0" xfId="57" applyFont="1" applyFill="1" applyBorder="1" applyAlignment="1" applyProtection="1">
      <alignment horizontal="center" vertical="center" wrapText="1"/>
    </xf>
    <xf numFmtId="0" fontId="3" fillId="0" borderId="0" xfId="57" applyFont="1" applyFill="1" applyBorder="1" applyAlignment="1" applyProtection="1">
      <alignment horizontal="center" vertical="center"/>
    </xf>
    <xf numFmtId="0" fontId="4" fillId="0" borderId="0" xfId="57" applyFont="1" applyFill="1" applyBorder="1" applyAlignment="1" applyProtection="1">
      <alignment horizontal="left" vertical="center"/>
      <protection locked="0"/>
    </xf>
    <xf numFmtId="49" fontId="5" fillId="0" borderId="1" xfId="57" applyNumberFormat="1" applyFont="1" applyFill="1" applyBorder="1" applyAlignment="1" applyProtection="1">
      <alignment horizontal="center" vertical="center" wrapText="1"/>
    </xf>
    <xf numFmtId="0" fontId="5" fillId="0" borderId="4" xfId="57" applyFont="1" applyFill="1" applyBorder="1" applyAlignment="1" applyProtection="1">
      <alignment horizontal="center" vertical="center"/>
    </xf>
    <xf numFmtId="49" fontId="5" fillId="0" borderId="5" xfId="57" applyNumberFormat="1" applyFont="1" applyFill="1" applyBorder="1" applyAlignment="1" applyProtection="1">
      <alignment horizontal="center" vertical="center" wrapText="1"/>
    </xf>
    <xf numFmtId="49" fontId="5" fillId="0" borderId="7" xfId="57" applyNumberFormat="1" applyFont="1" applyFill="1" applyBorder="1" applyAlignment="1" applyProtection="1">
      <alignment horizontal="center" vertical="center"/>
    </xf>
    <xf numFmtId="0" fontId="11" fillId="0" borderId="2" xfId="57" applyFont="1" applyFill="1" applyBorder="1" applyAlignment="1" applyProtection="1">
      <alignment horizontal="center" vertical="center" wrapText="1"/>
    </xf>
    <xf numFmtId="0" fontId="11" fillId="0" borderId="3" xfId="57" applyFont="1" applyFill="1" applyBorder="1" applyAlignment="1" applyProtection="1">
      <alignment horizontal="center" vertical="center" wrapText="1"/>
    </xf>
    <xf numFmtId="0" fontId="11" fillId="0" borderId="4" xfId="57" applyFont="1" applyFill="1" applyBorder="1" applyAlignment="1" applyProtection="1">
      <alignment horizontal="center" vertical="center" wrapText="1"/>
    </xf>
    <xf numFmtId="183" fontId="4" fillId="0" borderId="7" xfId="57" applyNumberFormat="1" applyFont="1" applyFill="1" applyBorder="1" applyAlignment="1" applyProtection="1">
      <alignment horizontal="right" vertical="center"/>
    </xf>
    <xf numFmtId="183" fontId="4" fillId="0" borderId="7" xfId="57" applyNumberFormat="1" applyFont="1" applyFill="1" applyBorder="1" applyAlignment="1" applyProtection="1">
      <alignment horizontal="left" vertical="center" wrapText="1"/>
    </xf>
    <xf numFmtId="0" fontId="13" fillId="0" borderId="2" xfId="57" applyFont="1" applyFill="1" applyBorder="1" applyAlignment="1" applyProtection="1">
      <alignment horizontal="center" vertical="center"/>
    </xf>
    <xf numFmtId="0" fontId="13" fillId="0" borderId="3" xfId="57" applyFont="1" applyFill="1" applyBorder="1" applyAlignment="1" applyProtection="1">
      <alignment horizontal="center" vertical="center"/>
    </xf>
    <xf numFmtId="0" fontId="13" fillId="0" borderId="4" xfId="57" applyFont="1" applyFill="1" applyBorder="1" applyAlignment="1" applyProtection="1">
      <alignment horizontal="center" vertical="center"/>
    </xf>
    <xf numFmtId="49" fontId="19" fillId="0" borderId="0" xfId="57" applyNumberFormat="1" applyFont="1" applyFill="1" applyBorder="1" applyAlignment="1" applyProtection="1"/>
    <xf numFmtId="49" fontId="11" fillId="0" borderId="0" xfId="57" applyNumberFormat="1" applyFont="1" applyFill="1" applyBorder="1" applyAlignment="1" applyProtection="1">
      <alignment horizontal="left" vertical="top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4" fillId="2" borderId="0" xfId="57" applyFont="1" applyFill="1" applyBorder="1" applyAlignment="1" applyProtection="1">
      <alignment horizontal="left" vertical="center" wrapText="1"/>
    </xf>
    <xf numFmtId="0" fontId="25" fillId="2" borderId="0" xfId="57" applyFont="1" applyFill="1" applyBorder="1" applyAlignment="1" applyProtection="1">
      <alignment horizontal="center" vertical="center" wrapText="1"/>
    </xf>
    <xf numFmtId="0" fontId="4" fillId="2" borderId="0" xfId="57" applyFont="1" applyFill="1" applyBorder="1" applyAlignment="1" applyProtection="1">
      <alignment horizontal="right" wrapText="1"/>
    </xf>
    <xf numFmtId="0" fontId="5" fillId="2" borderId="7" xfId="57" applyFont="1" applyFill="1" applyBorder="1" applyAlignment="1" applyProtection="1">
      <alignment horizontal="center" vertical="center" wrapText="1"/>
    </xf>
    <xf numFmtId="0" fontId="5" fillId="2" borderId="2" xfId="57" applyFont="1" applyFill="1" applyBorder="1" applyAlignment="1" applyProtection="1">
      <alignment horizontal="left" vertical="center" wrapText="1"/>
    </xf>
    <xf numFmtId="0" fontId="26" fillId="2" borderId="3" xfId="57" applyFont="1" applyFill="1" applyBorder="1" applyAlignment="1" applyProtection="1">
      <alignment horizontal="left" vertical="center" wrapText="1"/>
    </xf>
    <xf numFmtId="0" fontId="26" fillId="2" borderId="4" xfId="57" applyFont="1" applyFill="1" applyBorder="1" applyAlignment="1" applyProtection="1">
      <alignment horizontal="left" vertical="center" wrapText="1"/>
    </xf>
    <xf numFmtId="49" fontId="5" fillId="0" borderId="7" xfId="57" applyNumberFormat="1" applyFont="1" applyFill="1" applyBorder="1" applyAlignment="1" applyProtection="1">
      <alignment horizontal="center" vertical="center" wrapText="1"/>
    </xf>
    <xf numFmtId="49" fontId="5" fillId="0" borderId="2" xfId="57" applyNumberFormat="1" applyFont="1" applyFill="1" applyBorder="1" applyAlignment="1" applyProtection="1">
      <alignment horizontal="left" vertical="center" wrapText="1"/>
    </xf>
    <xf numFmtId="49" fontId="5" fillId="0" borderId="3" xfId="57" applyNumberFormat="1" applyFont="1" applyFill="1" applyBorder="1" applyAlignment="1" applyProtection="1">
      <alignment horizontal="left" vertical="center" wrapText="1"/>
    </xf>
    <xf numFmtId="0" fontId="5" fillId="0" borderId="3" xfId="57" applyFont="1" applyFill="1" applyBorder="1" applyAlignment="1" applyProtection="1">
      <alignment horizontal="left" vertical="center" wrapText="1"/>
    </xf>
    <xf numFmtId="49" fontId="5" fillId="0" borderId="4" xfId="57" applyNumberFormat="1" applyFont="1" applyFill="1" applyBorder="1" applyAlignment="1" applyProtection="1">
      <alignment horizontal="left" vertical="center" wrapText="1"/>
    </xf>
    <xf numFmtId="49" fontId="5" fillId="0" borderId="7" xfId="57" applyNumberFormat="1" applyFont="1" applyFill="1" applyBorder="1" applyAlignment="1" applyProtection="1">
      <alignment vertical="center" wrapText="1"/>
    </xf>
    <xf numFmtId="0" fontId="5" fillId="0" borderId="5" xfId="57" applyFont="1" applyFill="1" applyBorder="1" applyAlignment="1" applyProtection="1">
      <alignment horizontal="center" vertical="center" wrapText="1"/>
    </xf>
    <xf numFmtId="49" fontId="5" fillId="0" borderId="16" xfId="57" applyNumberFormat="1" applyFont="1" applyFill="1" applyBorder="1" applyAlignment="1" applyProtection="1">
      <alignment horizontal="left" vertical="center" wrapText="1"/>
    </xf>
    <xf numFmtId="49" fontId="5" fillId="0" borderId="24" xfId="57" applyNumberFormat="1" applyFont="1" applyFill="1" applyBorder="1" applyAlignment="1" applyProtection="1">
      <alignment horizontal="left" vertical="center" wrapText="1"/>
    </xf>
    <xf numFmtId="0" fontId="5" fillId="0" borderId="24" xfId="57" applyFont="1" applyFill="1" applyBorder="1" applyAlignment="1" applyProtection="1">
      <alignment horizontal="left" vertical="center" wrapText="1"/>
    </xf>
    <xf numFmtId="49" fontId="5" fillId="0" borderId="21" xfId="57" applyNumberFormat="1" applyFont="1" applyFill="1" applyBorder="1" applyAlignment="1" applyProtection="1">
      <alignment horizontal="left" vertical="center" wrapText="1"/>
    </xf>
    <xf numFmtId="49" fontId="5" fillId="0" borderId="1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horizontal="center" vertical="center" wrapText="1"/>
    </xf>
    <xf numFmtId="0" fontId="5" fillId="0" borderId="9" xfId="57" applyFont="1" applyFill="1" applyBorder="1" applyAlignment="1" applyProtection="1">
      <alignment horizontal="left" vertical="center" wrapText="1"/>
    </xf>
    <xf numFmtId="0" fontId="5" fillId="0" borderId="9" xfId="57" applyFont="1" applyFill="1" applyBorder="1" applyAlignment="1" applyProtection="1">
      <alignment vertical="center" wrapText="1"/>
    </xf>
    <xf numFmtId="0" fontId="26" fillId="0" borderId="9" xfId="57" applyFont="1" applyFill="1" applyBorder="1" applyAlignment="1" applyProtection="1">
      <alignment horizontal="left" vertical="center" wrapText="1"/>
    </xf>
    <xf numFmtId="0" fontId="7" fillId="0" borderId="9" xfId="57" applyFont="1" applyFill="1" applyBorder="1" applyAlignment="1" applyProtection="1">
      <alignment horizontal="center" vertical="center" wrapText="1"/>
    </xf>
    <xf numFmtId="182" fontId="5" fillId="0" borderId="9" xfId="57" applyNumberFormat="1" applyFont="1" applyFill="1" applyBorder="1" applyAlignment="1" applyProtection="1">
      <alignment horizontal="right" vertical="center" wrapText="1"/>
      <protection locked="0"/>
    </xf>
    <xf numFmtId="182" fontId="5" fillId="0" borderId="9" xfId="57" applyNumberFormat="1" applyFont="1" applyFill="1" applyBorder="1" applyAlignment="1" applyProtection="1">
      <alignment horizontal="right" vertical="center" wrapText="1"/>
    </xf>
    <xf numFmtId="49" fontId="27" fillId="0" borderId="2" xfId="57" applyNumberFormat="1" applyFont="1" applyFill="1" applyBorder="1" applyAlignment="1" applyProtection="1">
      <alignment horizontal="left" vertical="center" wrapText="1"/>
    </xf>
    <xf numFmtId="49" fontId="27" fillId="0" borderId="4" xfId="57" applyNumberFormat="1" applyFont="1" applyFill="1" applyBorder="1" applyAlignment="1" applyProtection="1">
      <alignment horizontal="left" vertical="center" wrapText="1"/>
    </xf>
    <xf numFmtId="49" fontId="27" fillId="0" borderId="28" xfId="57" applyNumberFormat="1" applyFont="1" applyFill="1" applyBorder="1" applyAlignment="1" applyProtection="1">
      <alignment horizontal="center" vertical="center" wrapText="1"/>
    </xf>
    <xf numFmtId="49" fontId="27" fillId="0" borderId="9" xfId="57" applyNumberFormat="1" applyFont="1" applyFill="1" applyBorder="1" applyAlignment="1" applyProtection="1">
      <alignment horizontal="center" vertical="center" wrapText="1"/>
    </xf>
    <xf numFmtId="49" fontId="27" fillId="0" borderId="29" xfId="57" applyNumberFormat="1" applyFont="1" applyFill="1" applyBorder="1" applyAlignment="1" applyProtection="1">
      <alignment horizontal="center" vertical="center" wrapText="1"/>
    </xf>
    <xf numFmtId="182" fontId="5" fillId="0" borderId="6" xfId="57" applyNumberFormat="1" applyFont="1" applyFill="1" applyBorder="1" applyAlignment="1" applyProtection="1">
      <alignment vertical="center" wrapText="1"/>
    </xf>
    <xf numFmtId="182" fontId="5" fillId="0" borderId="7" xfId="57" applyNumberFormat="1" applyFont="1" applyFill="1" applyBorder="1" applyAlignment="1" applyProtection="1">
      <alignment vertical="center" wrapText="1"/>
    </xf>
    <xf numFmtId="49" fontId="27" fillId="0" borderId="16" xfId="57" applyNumberFormat="1" applyFont="1" applyFill="1" applyBorder="1" applyAlignment="1" applyProtection="1">
      <alignment horizontal="left" vertical="center" wrapText="1"/>
    </xf>
    <xf numFmtId="49" fontId="27" fillId="0" borderId="21" xfId="57" applyNumberFormat="1" applyFont="1" applyFill="1" applyBorder="1" applyAlignment="1" applyProtection="1">
      <alignment horizontal="left" vertical="center" wrapText="1"/>
    </xf>
    <xf numFmtId="49" fontId="27" fillId="0" borderId="11" xfId="57" applyNumberFormat="1" applyFont="1" applyFill="1" applyBorder="1" applyAlignment="1" applyProtection="1">
      <alignment horizontal="center" vertical="center" wrapText="1"/>
    </xf>
    <xf numFmtId="49" fontId="27" fillId="0" borderId="30" xfId="57" applyNumberFormat="1" applyFont="1" applyFill="1" applyBorder="1" applyAlignment="1" applyProtection="1">
      <alignment horizontal="center" vertical="center" wrapText="1"/>
    </xf>
    <xf numFmtId="182" fontId="5" fillId="0" borderId="5" xfId="57" applyNumberFormat="1" applyFont="1" applyFill="1" applyBorder="1" applyAlignment="1" applyProtection="1">
      <alignment vertical="center" wrapText="1"/>
    </xf>
    <xf numFmtId="182" fontId="5" fillId="0" borderId="11" xfId="57" applyNumberFormat="1" applyFont="1" applyFill="1" applyBorder="1" applyAlignment="1" applyProtection="1">
      <alignment vertical="center" wrapText="1"/>
    </xf>
    <xf numFmtId="182" fontId="5" fillId="0" borderId="9" xfId="57" applyNumberFormat="1" applyFont="1" applyFill="1" applyBorder="1" applyAlignment="1" applyProtection="1">
      <alignment vertical="center" wrapText="1"/>
    </xf>
    <xf numFmtId="4" fontId="5" fillId="0" borderId="9" xfId="57" applyNumberFormat="1" applyFont="1" applyFill="1" applyBorder="1" applyAlignment="1" applyProtection="1">
      <alignment vertical="center" wrapText="1"/>
    </xf>
    <xf numFmtId="0" fontId="26" fillId="0" borderId="16" xfId="57" applyFont="1" applyFill="1" applyBorder="1" applyAlignment="1" applyProtection="1">
      <alignment horizontal="left" vertical="center" wrapText="1"/>
    </xf>
    <xf numFmtId="0" fontId="26" fillId="0" borderId="24" xfId="57" applyFont="1" applyFill="1" applyBorder="1" applyAlignment="1" applyProtection="1">
      <alignment horizontal="left" vertical="center" wrapText="1"/>
    </xf>
    <xf numFmtId="0" fontId="26" fillId="0" borderId="21" xfId="57" applyFont="1" applyFill="1" applyBorder="1" applyAlignment="1" applyProtection="1">
      <alignment horizontal="left" vertical="center" wrapText="1"/>
    </xf>
    <xf numFmtId="49" fontId="5" fillId="0" borderId="16" xfId="57" applyNumberFormat="1" applyFont="1" applyFill="1" applyBorder="1" applyAlignment="1" applyProtection="1">
      <alignment horizontal="center" vertical="center" wrapText="1"/>
    </xf>
    <xf numFmtId="49" fontId="5" fillId="0" borderId="21" xfId="57" applyNumberFormat="1" applyFont="1" applyFill="1" applyBorder="1" applyAlignment="1" applyProtection="1">
      <alignment horizontal="center" vertical="center" wrapText="1"/>
    </xf>
    <xf numFmtId="49" fontId="5" fillId="0" borderId="7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57" applyFont="1" applyFill="1" applyBorder="1" applyAlignment="1" applyProtection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 wrapText="1"/>
      <protection locked="0"/>
    </xf>
    <xf numFmtId="0" fontId="5" fillId="0" borderId="31" xfId="57" applyFont="1" applyFill="1" applyBorder="1" applyAlignment="1" applyProtection="1"/>
    <xf numFmtId="0" fontId="5" fillId="0" borderId="8" xfId="57" applyFont="1" applyFill="1" applyBorder="1" applyAlignment="1" applyProtection="1"/>
    <xf numFmtId="0" fontId="5" fillId="0" borderId="32" xfId="57" applyFont="1" applyFill="1" applyBorder="1" applyAlignment="1" applyProtection="1">
      <alignment horizontal="center"/>
    </xf>
    <xf numFmtId="0" fontId="5" fillId="0" borderId="33" xfId="57" applyFont="1" applyFill="1" applyBorder="1" applyAlignment="1" applyProtection="1">
      <alignment horizontal="center"/>
    </xf>
    <xf numFmtId="0" fontId="5" fillId="0" borderId="6" xfId="57" applyFont="1" applyFill="1" applyBorder="1" applyAlignment="1" applyProtection="1">
      <alignment horizontal="center" vertical="center" wrapText="1"/>
      <protection locked="0"/>
    </xf>
    <xf numFmtId="0" fontId="5" fillId="0" borderId="34" xfId="57" applyFont="1" applyFill="1" applyBorder="1" applyAlignment="1" applyProtection="1">
      <alignment horizontal="center" vertical="center" wrapText="1"/>
    </xf>
    <xf numFmtId="0" fontId="5" fillId="0" borderId="27" xfId="57" applyFont="1" applyFill="1" applyBorder="1" applyAlignment="1" applyProtection="1">
      <alignment horizontal="center" vertical="center" wrapText="1"/>
    </xf>
    <xf numFmtId="0" fontId="5" fillId="0" borderId="35" xfId="57" applyFont="1" applyFill="1" applyBorder="1" applyAlignment="1" applyProtection="1"/>
    <xf numFmtId="0" fontId="5" fillId="0" borderId="2" xfId="57" applyFont="1" applyFill="1" applyBorder="1" applyAlignment="1" applyProtection="1">
      <alignment horizontal="center" vertical="center" wrapText="1"/>
      <protection locked="0"/>
    </xf>
    <xf numFmtId="0" fontId="5" fillId="0" borderId="4" xfId="57" applyFont="1" applyFill="1" applyBorder="1" applyAlignment="1" applyProtection="1">
      <alignment horizontal="center" vertical="center" wrapText="1"/>
      <protection locked="0"/>
    </xf>
    <xf numFmtId="0" fontId="5" fillId="0" borderId="8" xfId="57" applyFont="1" applyFill="1" applyBorder="1" applyAlignment="1" applyProtection="1">
      <alignment horizontal="center" vertical="center" wrapText="1"/>
    </xf>
    <xf numFmtId="0" fontId="5" fillId="0" borderId="8" xfId="57" applyFont="1" applyFill="1" applyBorder="1" applyAlignment="1" applyProtection="1">
      <alignment wrapText="1"/>
    </xf>
    <xf numFmtId="0" fontId="5" fillId="0" borderId="36" xfId="57" applyFont="1" applyFill="1" applyBorder="1" applyAlignment="1" applyProtection="1"/>
    <xf numFmtId="0" fontId="5" fillId="0" borderId="26" xfId="57" applyFont="1" applyFill="1" applyBorder="1" applyAlignment="1" applyProtection="1">
      <alignment wrapText="1"/>
    </xf>
    <xf numFmtId="0" fontId="5" fillId="0" borderId="9" xfId="57" applyFont="1" applyFill="1" applyBorder="1" applyAlignment="1" applyProtection="1">
      <alignment wrapText="1"/>
    </xf>
    <xf numFmtId="49" fontId="28" fillId="0" borderId="7" xfId="59" applyFont="1">
      <alignment horizontal="left" vertical="center" wrapText="1"/>
    </xf>
    <xf numFmtId="49" fontId="29" fillId="0" borderId="7" xfId="59" applyFont="1">
      <alignment horizontal="left" vertical="center" wrapText="1"/>
    </xf>
    <xf numFmtId="49" fontId="30" fillId="0" borderId="7" xfId="59" applyFont="1">
      <alignment horizontal="left" vertical="center" wrapText="1"/>
    </xf>
    <xf numFmtId="49" fontId="31" fillId="0" borderId="7" xfId="59" applyFont="1">
      <alignment horizontal="left" vertical="center" wrapText="1"/>
    </xf>
    <xf numFmtId="49" fontId="32" fillId="0" borderId="7" xfId="59" applyFont="1">
      <alignment horizontal="left" vertical="center" wrapText="1"/>
    </xf>
    <xf numFmtId="43" fontId="30" fillId="0" borderId="7" xfId="59" applyNumberFormat="1" applyFont="1" applyAlignment="1">
      <alignment horizontal="center" vertical="center" wrapText="1"/>
    </xf>
    <xf numFmtId="49" fontId="33" fillId="0" borderId="7" xfId="59" applyFont="1">
      <alignment horizontal="left" vertical="center" wrapText="1"/>
    </xf>
    <xf numFmtId="43" fontId="30" fillId="0" borderId="9" xfId="59" applyNumberFormat="1" applyFont="1" applyBorder="1" applyAlignment="1">
      <alignment horizontal="center" vertical="center" wrapText="1"/>
    </xf>
    <xf numFmtId="0" fontId="13" fillId="0" borderId="9" xfId="57" applyFont="1" applyFill="1" applyBorder="1" applyAlignment="1" applyProtection="1">
      <alignment horizontal="center" vertical="center"/>
    </xf>
    <xf numFmtId="49" fontId="32" fillId="0" borderId="37" xfId="59" applyFont="1" applyBorder="1" applyAlignment="1">
      <alignment horizontal="center" vertical="center" wrapText="1"/>
    </xf>
    <xf numFmtId="49" fontId="33" fillId="0" borderId="8" xfId="59" applyFont="1" applyBorder="1" applyAlignment="1">
      <alignment horizontal="left" vertical="center" wrapText="1"/>
    </xf>
    <xf numFmtId="49" fontId="33" fillId="0" borderId="8" xfId="59" applyFont="1" applyBorder="1">
      <alignment horizontal="left" vertical="center" wrapText="1"/>
    </xf>
    <xf numFmtId="49" fontId="31" fillId="0" borderId="8" xfId="59" applyFont="1" applyBorder="1">
      <alignment horizontal="left" vertical="center" wrapText="1"/>
    </xf>
    <xf numFmtId="49" fontId="32" fillId="0" borderId="8" xfId="59" applyFont="1" applyBorder="1">
      <alignment horizontal="left" vertical="center" wrapText="1"/>
    </xf>
    <xf numFmtId="49" fontId="33" fillId="0" borderId="9" xfId="59" applyFont="1" applyBorder="1" applyAlignment="1">
      <alignment horizontal="left" vertical="center" wrapText="1"/>
    </xf>
    <xf numFmtId="49" fontId="33" fillId="0" borderId="9" xfId="59" applyFont="1" applyBorder="1">
      <alignment horizontal="left" vertical="center" wrapText="1"/>
    </xf>
    <xf numFmtId="49" fontId="31" fillId="0" borderId="9" xfId="59" applyFont="1" applyBorder="1">
      <alignment horizontal="left" vertical="center" wrapText="1"/>
    </xf>
    <xf numFmtId="49" fontId="32" fillId="0" borderId="9" xfId="59" applyFont="1" applyBorder="1">
      <alignment horizontal="left" vertical="center" wrapText="1"/>
    </xf>
    <xf numFmtId="49" fontId="32" fillId="0" borderId="33" xfId="59" applyFont="1" applyBorder="1" applyAlignment="1">
      <alignment horizontal="center" vertical="center" wrapText="1"/>
    </xf>
    <xf numFmtId="0" fontId="13" fillId="0" borderId="9" xfId="57" applyFont="1" applyFill="1" applyBorder="1" applyAlignment="1" applyProtection="1">
      <alignment horizontal="center" vertical="center" wrapText="1"/>
    </xf>
    <xf numFmtId="49" fontId="32" fillId="0" borderId="8" xfId="59" applyFont="1" applyBorder="1" applyAlignment="1">
      <alignment horizontal="left" vertical="center" wrapText="1"/>
    </xf>
    <xf numFmtId="49" fontId="32" fillId="0" borderId="9" xfId="59" applyFont="1" applyBorder="1" applyAlignment="1">
      <alignment horizontal="left" vertical="center" wrapText="1"/>
    </xf>
    <xf numFmtId="0" fontId="7" fillId="0" borderId="9" xfId="57" applyFont="1" applyFill="1" applyBorder="1" applyAlignment="1" applyProtection="1">
      <alignment vertical="top"/>
      <protection locked="0"/>
    </xf>
    <xf numFmtId="0" fontId="7" fillId="0" borderId="9" xfId="57" applyFont="1" applyFill="1" applyBorder="1" applyAlignment="1" applyProtection="1">
      <alignment horizontal="center" vertical="center"/>
    </xf>
    <xf numFmtId="49" fontId="31" fillId="0" borderId="37" xfId="59" applyFont="1" applyBorder="1" applyAlignment="1">
      <alignment horizontal="center" vertical="center" wrapText="1"/>
    </xf>
    <xf numFmtId="49" fontId="31" fillId="0" borderId="8" xfId="59" applyFont="1" applyBorder="1" applyAlignment="1">
      <alignment horizontal="left" vertical="center" wrapText="1"/>
    </xf>
    <xf numFmtId="49" fontId="31" fillId="0" borderId="9" xfId="59" applyFont="1" applyBorder="1" applyAlignment="1">
      <alignment horizontal="left" vertical="center" wrapText="1"/>
    </xf>
    <xf numFmtId="49" fontId="31" fillId="0" borderId="33" xfId="59" applyFont="1" applyBorder="1" applyAlignment="1">
      <alignment horizontal="center" vertical="center" wrapText="1"/>
    </xf>
    <xf numFmtId="49" fontId="34" fillId="0" borderId="7" xfId="59" applyFont="1" applyAlignment="1">
      <alignment horizontal="right" vertical="center" wrapText="1"/>
    </xf>
    <xf numFmtId="49" fontId="33" fillId="0" borderId="7" xfId="59" applyFont="1" applyAlignment="1">
      <alignment horizontal="right" vertical="center" wrapText="1"/>
    </xf>
    <xf numFmtId="49" fontId="6" fillId="0" borderId="0" xfId="57" applyNumberFormat="1" applyFont="1" applyFill="1" applyBorder="1" applyAlignment="1" applyProtection="1"/>
    <xf numFmtId="0" fontId="5" fillId="0" borderId="0" xfId="57" applyFont="1" applyFill="1" applyBorder="1" applyAlignment="1" applyProtection="1">
      <alignment horizontal="left" vertical="center"/>
    </xf>
    <xf numFmtId="0" fontId="7" fillId="0" borderId="12" xfId="57" applyFont="1" applyFill="1" applyBorder="1" applyAlignment="1" applyProtection="1">
      <alignment horizontal="center" vertical="center" wrapText="1"/>
    </xf>
    <xf numFmtId="0" fontId="17" fillId="0" borderId="9" xfId="61" applyFont="1" applyFill="1" applyBorder="1" applyAlignment="1" applyProtection="1">
      <alignment horizontal="center" vertical="center" wrapText="1" readingOrder="1"/>
      <protection locked="0"/>
    </xf>
    <xf numFmtId="43" fontId="4" fillId="0" borderId="9" xfId="57" applyNumberFormat="1" applyFont="1" applyFill="1" applyBorder="1" applyAlignment="1" applyProtection="1">
      <alignment horizontal="center" vertical="center"/>
    </xf>
    <xf numFmtId="43" fontId="4" fillId="0" borderId="15" xfId="57" applyNumberFormat="1" applyFont="1" applyFill="1" applyBorder="1" applyAlignment="1" applyProtection="1">
      <alignment horizontal="center" vertical="center"/>
    </xf>
    <xf numFmtId="43" fontId="4" fillId="0" borderId="34" xfId="57" applyNumberFormat="1" applyFont="1" applyFill="1" applyBorder="1" applyAlignment="1" applyProtection="1">
      <alignment horizontal="center" vertical="center"/>
    </xf>
    <xf numFmtId="0" fontId="13" fillId="0" borderId="2" xfId="57" applyFont="1" applyFill="1" applyBorder="1" applyAlignment="1" applyProtection="1">
      <alignment horizontal="center" vertical="center" wrapText="1"/>
      <protection locked="0"/>
    </xf>
    <xf numFmtId="0" fontId="13" fillId="0" borderId="3" xfId="57" applyFont="1" applyFill="1" applyBorder="1" applyAlignment="1" applyProtection="1">
      <alignment horizontal="center" vertical="center" wrapText="1"/>
      <protection locked="0"/>
    </xf>
    <xf numFmtId="0" fontId="11" fillId="0" borderId="3" xfId="57" applyFont="1" applyFill="1" applyBorder="1" applyAlignment="1" applyProtection="1">
      <alignment horizontal="left" vertical="center"/>
    </xf>
    <xf numFmtId="0" fontId="11" fillId="0" borderId="4" xfId="57" applyFont="1" applyFill="1" applyBorder="1" applyAlignment="1" applyProtection="1">
      <alignment horizontal="left" vertical="center"/>
    </xf>
    <xf numFmtId="43" fontId="11" fillId="0" borderId="7" xfId="57" applyNumberFormat="1" applyFont="1" applyFill="1" applyBorder="1" applyAlignment="1" applyProtection="1">
      <alignment horizontal="right" vertical="center" wrapText="1"/>
      <protection locked="0"/>
    </xf>
    <xf numFmtId="43" fontId="11" fillId="0" borderId="2" xfId="57" applyNumberFormat="1" applyFont="1" applyFill="1" applyBorder="1" applyAlignment="1" applyProtection="1">
      <alignment horizontal="right" vertical="center" wrapText="1"/>
      <protection locked="0"/>
    </xf>
    <xf numFmtId="43" fontId="11" fillId="0" borderId="9" xfId="57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57" applyFont="1" applyFill="1" applyBorder="1" applyAlignment="1" applyProtection="1"/>
    <xf numFmtId="0" fontId="6" fillId="0" borderId="0" xfId="57" applyFont="1" applyFill="1" applyBorder="1" applyAlignment="1" applyProtection="1">
      <alignment horizontal="left" vertical="center" wrapText="1"/>
    </xf>
    <xf numFmtId="0" fontId="3" fillId="0" borderId="0" xfId="57" applyFont="1" applyFill="1" applyAlignment="1" applyProtection="1">
      <alignment horizontal="center" vertical="center"/>
    </xf>
    <xf numFmtId="0" fontId="4" fillId="0" borderId="0" xfId="57" applyFont="1" applyFill="1" applyAlignment="1" applyProtection="1">
      <alignment horizontal="left" vertical="center"/>
      <protection locked="0"/>
    </xf>
    <xf numFmtId="0" fontId="6" fillId="0" borderId="0" xfId="57" applyFont="1" applyFill="1" applyBorder="1" applyAlignment="1" applyProtection="1">
      <alignment horizontal="right" wrapText="1"/>
    </xf>
    <xf numFmtId="0" fontId="7" fillId="0" borderId="11" xfId="57" applyFont="1" applyFill="1" applyBorder="1" applyAlignment="1" applyProtection="1">
      <alignment horizontal="center" vertical="center" wrapText="1"/>
    </xf>
    <xf numFmtId="0" fontId="7" fillId="0" borderId="15" xfId="57" applyFont="1" applyFill="1" applyBorder="1" applyAlignment="1" applyProtection="1">
      <alignment horizontal="center" vertical="center" wrapText="1"/>
    </xf>
    <xf numFmtId="0" fontId="5" fillId="0" borderId="9" xfId="57" applyNumberFormat="1" applyFont="1" applyFill="1" applyBorder="1" applyAlignment="1" applyProtection="1">
      <alignment horizontal="center" vertical="center"/>
    </xf>
    <xf numFmtId="0" fontId="13" fillId="0" borderId="9" xfId="57" applyFont="1" applyFill="1" applyBorder="1" applyAlignment="1" applyProtection="1"/>
    <xf numFmtId="0" fontId="6" fillId="0" borderId="9" xfId="57" applyNumberFormat="1" applyFont="1" applyFill="1" applyBorder="1" applyAlignment="1" applyProtection="1">
      <alignment horizontal="center" vertical="center"/>
    </xf>
    <xf numFmtId="43" fontId="13" fillId="0" borderId="9" xfId="57" applyNumberFormat="1" applyFont="1" applyFill="1" applyBorder="1" applyAlignment="1" applyProtection="1">
      <alignment wrapText="1"/>
    </xf>
    <xf numFmtId="49" fontId="6" fillId="0" borderId="12" xfId="57" applyNumberFormat="1" applyFont="1" applyFill="1" applyBorder="1" applyAlignment="1" applyProtection="1">
      <alignment horizontal="center" vertical="center" wrapText="1"/>
    </xf>
    <xf numFmtId="49" fontId="6" fillId="0" borderId="13" xfId="57" applyNumberFormat="1" applyFont="1" applyFill="1" applyBorder="1" applyAlignment="1" applyProtection="1">
      <alignment horizontal="center" vertical="center" wrapText="1"/>
    </xf>
    <xf numFmtId="49" fontId="6" fillId="0" borderId="14" xfId="57" applyNumberFormat="1" applyFont="1" applyFill="1" applyBorder="1" applyAlignment="1" applyProtection="1">
      <alignment horizontal="center" vertical="center" wrapText="1"/>
    </xf>
    <xf numFmtId="182" fontId="4" fillId="0" borderId="9" xfId="57" applyNumberFormat="1" applyFont="1" applyFill="1" applyBorder="1" applyAlignment="1" applyProtection="1">
      <alignment horizontal="right" vertical="center" wrapText="1"/>
      <protection locked="0"/>
    </xf>
    <xf numFmtId="43" fontId="4" fillId="0" borderId="9" xfId="57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57" applyFont="1" applyFill="1" applyBorder="1" applyAlignment="1" applyProtection="1">
      <alignment horizontal="center"/>
    </xf>
    <xf numFmtId="0" fontId="35" fillId="0" borderId="0" xfId="57" applyFont="1" applyFill="1" applyBorder="1" applyAlignment="1" applyProtection="1">
      <alignment horizontal="center" wrapText="1"/>
    </xf>
    <xf numFmtId="0" fontId="35" fillId="0" borderId="0" xfId="57" applyFont="1" applyFill="1" applyBorder="1" applyAlignment="1" applyProtection="1">
      <alignment wrapText="1"/>
    </xf>
    <xf numFmtId="0" fontId="35" fillId="0" borderId="0" xfId="57" applyFont="1" applyFill="1" applyBorder="1" applyAlignment="1" applyProtection="1"/>
    <xf numFmtId="0" fontId="13" fillId="0" borderId="0" xfId="57" applyFont="1" applyFill="1" applyBorder="1" applyAlignment="1" applyProtection="1">
      <alignment horizontal="left" wrapText="1"/>
    </xf>
    <xf numFmtId="0" fontId="13" fillId="0" borderId="0" xfId="57" applyFont="1" applyFill="1" applyBorder="1" applyAlignment="1" applyProtection="1">
      <alignment horizontal="center" wrapText="1"/>
    </xf>
    <xf numFmtId="0" fontId="36" fillId="0" borderId="0" xfId="57" applyFont="1" applyFill="1" applyBorder="1" applyAlignment="1" applyProtection="1">
      <alignment horizontal="center" vertical="center" wrapText="1"/>
    </xf>
    <xf numFmtId="0" fontId="13" fillId="0" borderId="0" xfId="57" applyFont="1" applyFill="1" applyBorder="1" applyAlignment="1" applyProtection="1">
      <alignment horizontal="right" wrapText="1"/>
    </xf>
    <xf numFmtId="0" fontId="7" fillId="0" borderId="1" xfId="57" applyFont="1" applyFill="1" applyBorder="1" applyAlignment="1" applyProtection="1">
      <alignment horizontal="center" vertical="center" wrapText="1"/>
    </xf>
    <xf numFmtId="0" fontId="35" fillId="0" borderId="7" xfId="57" applyFont="1" applyFill="1" applyBorder="1" applyAlignment="1" applyProtection="1">
      <alignment horizontal="center" vertical="center" wrapText="1"/>
    </xf>
    <xf numFmtId="0" fontId="35" fillId="0" borderId="2" xfId="57" applyFont="1" applyFill="1" applyBorder="1" applyAlignment="1" applyProtection="1">
      <alignment horizontal="center" vertical="center" wrapText="1"/>
    </xf>
    <xf numFmtId="182" fontId="11" fillId="0" borderId="2" xfId="57" applyNumberFormat="1" applyFont="1" applyFill="1" applyBorder="1" applyAlignment="1" applyProtection="1">
      <alignment horizontal="center" vertical="center"/>
    </xf>
    <xf numFmtId="182" fontId="11" fillId="0" borderId="4" xfId="57" applyNumberFormat="1" applyFont="1" applyFill="1" applyBorder="1" applyAlignment="1" applyProtection="1">
      <alignment horizontal="center" vertical="center"/>
    </xf>
    <xf numFmtId="182" fontId="11" fillId="0" borderId="2" xfId="57" applyNumberFormat="1" applyFont="1" applyFill="1" applyBorder="1" applyAlignment="1" applyProtection="1">
      <alignment horizontal="right" vertical="center"/>
    </xf>
    <xf numFmtId="182" fontId="4" fillId="0" borderId="7" xfId="57" applyNumberFormat="1" applyFont="1" applyFill="1" applyBorder="1" applyAlignment="1" applyProtection="1">
      <alignment horizontal="right" vertical="center"/>
    </xf>
    <xf numFmtId="0" fontId="19" fillId="0" borderId="0" xfId="57" applyFont="1" applyFill="1" applyBorder="1" applyAlignment="1" applyProtection="1">
      <alignment horizontal="center" wrapText="1"/>
    </xf>
    <xf numFmtId="0" fontId="6" fillId="0" borderId="0" xfId="57" applyFont="1" applyFill="1" applyBorder="1" applyAlignment="1" applyProtection="1">
      <alignment horizontal="left" vertical="center"/>
    </xf>
    <xf numFmtId="0" fontId="13" fillId="0" borderId="0" xfId="57" applyFont="1" applyFill="1" applyBorder="1" applyAlignment="1" applyProtection="1">
      <alignment vertical="top"/>
    </xf>
    <xf numFmtId="49" fontId="5" fillId="0" borderId="2" xfId="57" applyNumberFormat="1" applyFont="1" applyFill="1" applyBorder="1" applyAlignment="1" applyProtection="1">
      <alignment horizontal="center" vertical="center" wrapText="1"/>
    </xf>
    <xf numFmtId="49" fontId="5" fillId="0" borderId="3" xfId="57" applyNumberFormat="1" applyFont="1" applyFill="1" applyBorder="1" applyAlignment="1" applyProtection="1">
      <alignment horizontal="center" vertical="center" wrapText="1"/>
    </xf>
    <xf numFmtId="0" fontId="5" fillId="0" borderId="21" xfId="57" applyFont="1" applyFill="1" applyBorder="1" applyAlignment="1" applyProtection="1">
      <alignment horizontal="center" vertical="center"/>
    </xf>
    <xf numFmtId="49" fontId="5" fillId="0" borderId="2" xfId="57" applyNumberFormat="1" applyFont="1" applyFill="1" applyBorder="1" applyAlignment="1" applyProtection="1">
      <alignment horizontal="center" vertical="center"/>
    </xf>
    <xf numFmtId="0" fontId="5" fillId="0" borderId="26" xfId="57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80" fontId="4" fillId="0" borderId="7" xfId="53" applyFont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182" fontId="11" fillId="0" borderId="7" xfId="57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7" applyFont="1" applyFill="1" applyBorder="1" applyAlignment="1" applyProtection="1">
      <alignment vertical="center"/>
    </xf>
    <xf numFmtId="0" fontId="37" fillId="0" borderId="0" xfId="57" applyFont="1" applyFill="1" applyBorder="1" applyAlignment="1" applyProtection="1">
      <alignment horizontal="center" vertical="center"/>
    </xf>
    <xf numFmtId="0" fontId="26" fillId="0" borderId="0" xfId="57" applyFont="1" applyFill="1" applyBorder="1" applyAlignment="1" applyProtection="1">
      <alignment horizontal="center" vertical="center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0" fontId="4" fillId="0" borderId="7" xfId="57" applyFont="1" applyFill="1" applyBorder="1" applyAlignment="1" applyProtection="1">
      <alignment vertical="center"/>
    </xf>
    <xf numFmtId="0" fontId="4" fillId="0" borderId="7" xfId="57" applyFont="1" applyFill="1" applyBorder="1" applyAlignment="1" applyProtection="1">
      <alignment horizontal="left" vertical="center"/>
      <protection locked="0"/>
    </xf>
    <xf numFmtId="4" fontId="4" fillId="0" borderId="7" xfId="57" applyNumberFormat="1" applyFont="1" applyFill="1" applyBorder="1" applyAlignment="1" applyProtection="1">
      <alignment horizontal="right" vertical="center"/>
      <protection locked="0"/>
    </xf>
    <xf numFmtId="0" fontId="4" fillId="0" borderId="7" xfId="57" applyFont="1" applyFill="1" applyBorder="1" applyAlignment="1" applyProtection="1">
      <alignment vertical="center"/>
      <protection locked="0"/>
    </xf>
    <xf numFmtId="0" fontId="4" fillId="0" borderId="7" xfId="57" applyFont="1" applyFill="1" applyBorder="1" applyAlignment="1" applyProtection="1">
      <alignment horizontal="left" vertical="center"/>
    </xf>
    <xf numFmtId="182" fontId="4" fillId="0" borderId="7" xfId="57" applyNumberFormat="1" applyFont="1" applyFill="1" applyBorder="1" applyAlignment="1" applyProtection="1">
      <alignment horizontal="right" vertical="center"/>
      <protection locked="0"/>
    </xf>
    <xf numFmtId="182" fontId="38" fillId="0" borderId="7" xfId="57" applyNumberFormat="1" applyFont="1" applyFill="1" applyBorder="1" applyAlignment="1" applyProtection="1">
      <alignment horizontal="right" vertical="center"/>
    </xf>
    <xf numFmtId="182" fontId="13" fillId="0" borderId="7" xfId="57" applyNumberFormat="1" applyFont="1" applyFill="1" applyBorder="1" applyAlignment="1" applyProtection="1">
      <alignment vertical="center"/>
    </xf>
    <xf numFmtId="0" fontId="13" fillId="0" borderId="7" xfId="57" applyFont="1" applyFill="1" applyBorder="1" applyAlignment="1" applyProtection="1">
      <alignment vertical="center"/>
    </xf>
    <xf numFmtId="0" fontId="38" fillId="0" borderId="7" xfId="57" applyFont="1" applyFill="1" applyBorder="1" applyAlignment="1" applyProtection="1">
      <alignment horizontal="center" vertical="center"/>
    </xf>
    <xf numFmtId="0" fontId="38" fillId="0" borderId="7" xfId="57" applyFont="1" applyFill="1" applyBorder="1" applyAlignment="1" applyProtection="1">
      <alignment horizontal="right" vertical="center"/>
    </xf>
    <xf numFmtId="0" fontId="38" fillId="0" borderId="7" xfId="57" applyFont="1" applyFill="1" applyBorder="1" applyAlignment="1" applyProtection="1">
      <alignment horizontal="center" vertical="center"/>
      <protection locked="0"/>
    </xf>
    <xf numFmtId="0" fontId="4" fillId="0" borderId="0" xfId="57" applyFont="1" applyFill="1" applyBorder="1" applyAlignment="1" applyProtection="1">
      <alignment horizontal="left" vertical="center" wrapText="1"/>
      <protection locked="0"/>
    </xf>
    <xf numFmtId="0" fontId="5" fillId="0" borderId="0" xfId="57" applyFont="1" applyFill="1" applyBorder="1" applyAlignment="1" applyProtection="1">
      <alignment horizontal="left" vertical="center" wrapText="1"/>
    </xf>
    <xf numFmtId="49" fontId="39" fillId="0" borderId="7" xfId="59" applyFont="1">
      <alignment horizontal="left" vertical="center" wrapText="1"/>
    </xf>
    <xf numFmtId="43" fontId="4" fillId="0" borderId="2" xfId="57" applyNumberFormat="1" applyFont="1" applyFill="1" applyBorder="1" applyAlignment="1" applyProtection="1">
      <alignment horizontal="center" vertical="center"/>
    </xf>
    <xf numFmtId="43" fontId="4" fillId="0" borderId="12" xfId="57" applyNumberFormat="1" applyFont="1" applyFill="1" applyBorder="1" applyAlignment="1" applyProtection="1">
      <alignment horizontal="center" vertical="center"/>
    </xf>
    <xf numFmtId="49" fontId="39" fillId="0" borderId="7" xfId="59" applyFont="1" applyAlignment="1">
      <alignment horizontal="left" vertical="center" wrapText="1" indent="1"/>
    </xf>
    <xf numFmtId="49" fontId="39" fillId="0" borderId="7" xfId="59" applyFont="1" applyAlignment="1">
      <alignment horizontal="left" vertical="center" wrapText="1" indent="2"/>
    </xf>
    <xf numFmtId="0" fontId="13" fillId="0" borderId="4" xfId="57" applyFont="1" applyFill="1" applyBorder="1" applyAlignment="1" applyProtection="1">
      <alignment horizontal="center" vertical="center" wrapText="1"/>
    </xf>
    <xf numFmtId="43" fontId="4" fillId="0" borderId="7" xfId="57" applyNumberFormat="1" applyFont="1" applyFill="1" applyBorder="1" applyAlignment="1" applyProtection="1">
      <alignment horizontal="right" vertical="center"/>
    </xf>
    <xf numFmtId="43" fontId="4" fillId="0" borderId="6" xfId="57" applyNumberFormat="1" applyFont="1" applyFill="1" applyBorder="1" applyAlignment="1" applyProtection="1">
      <alignment horizontal="right" vertical="center"/>
    </xf>
    <xf numFmtId="0" fontId="6" fillId="0" borderId="0" xfId="57" applyFont="1" applyFill="1" applyBorder="1" applyAlignment="1" applyProtection="1">
      <alignment horizontal="left" vertical="center"/>
      <protection locked="0"/>
    </xf>
    <xf numFmtId="0" fontId="6" fillId="0" borderId="0" xfId="57" applyFont="1" applyFill="1" applyBorder="1" applyAlignment="1" applyProtection="1">
      <protection locked="0"/>
    </xf>
    <xf numFmtId="0" fontId="20" fillId="0" borderId="0" xfId="57" applyFont="1" applyFill="1" applyBorder="1" applyAlignment="1" applyProtection="1">
      <alignment horizontal="center" vertical="center"/>
      <protection locked="0"/>
    </xf>
    <xf numFmtId="0" fontId="4" fillId="0" borderId="0" xfId="57" applyFont="1" applyFill="1" applyBorder="1" applyAlignment="1" applyProtection="1">
      <alignment horizontal="left" vertical="center"/>
    </xf>
    <xf numFmtId="0" fontId="5" fillId="0" borderId="0" xfId="57" applyFont="1" applyFill="1" applyBorder="1" applyAlignment="1" applyProtection="1">
      <protection locked="0"/>
    </xf>
    <xf numFmtId="0" fontId="6" fillId="0" borderId="0" xfId="57" applyFont="1" applyFill="1" applyBorder="1" applyAlignment="1" applyProtection="1">
      <alignment horizontal="right"/>
      <protection locked="0"/>
    </xf>
    <xf numFmtId="0" fontId="13" fillId="0" borderId="1" xfId="57" applyFont="1" applyFill="1" applyBorder="1" applyAlignment="1" applyProtection="1">
      <alignment horizontal="center" vertical="center" wrapText="1"/>
      <protection locked="0"/>
    </xf>
    <xf numFmtId="0" fontId="13" fillId="0" borderId="21" xfId="57" applyFont="1" applyFill="1" applyBorder="1" applyAlignment="1" applyProtection="1">
      <alignment horizontal="center" vertical="center" wrapText="1"/>
      <protection locked="0"/>
    </xf>
    <xf numFmtId="0" fontId="13" fillId="0" borderId="3" xfId="57" applyFont="1" applyFill="1" applyBorder="1" applyAlignment="1" applyProtection="1">
      <alignment horizontal="center" vertical="center" wrapText="1"/>
    </xf>
    <xf numFmtId="0" fontId="13" fillId="0" borderId="9" xfId="57" applyFont="1" applyFill="1" applyBorder="1" applyAlignment="1" applyProtection="1">
      <alignment horizontal="center" vertical="center" wrapText="1"/>
      <protection locked="0"/>
    </xf>
    <xf numFmtId="0" fontId="13" fillId="0" borderId="5" xfId="57" applyFont="1" applyFill="1" applyBorder="1" applyAlignment="1" applyProtection="1">
      <alignment horizontal="center" vertical="center" wrapText="1"/>
      <protection locked="0"/>
    </xf>
    <xf numFmtId="0" fontId="13" fillId="0" borderId="22" xfId="57" applyFont="1" applyFill="1" applyBorder="1" applyAlignment="1" applyProtection="1">
      <alignment horizontal="center" vertical="center" wrapText="1"/>
      <protection locked="0"/>
    </xf>
    <xf numFmtId="0" fontId="13" fillId="0" borderId="1" xfId="57" applyFont="1" applyFill="1" applyBorder="1" applyAlignment="1" applyProtection="1">
      <alignment horizontal="center" vertical="center" wrapText="1"/>
    </xf>
    <xf numFmtId="0" fontId="13" fillId="0" borderId="2" xfId="57" applyFont="1" applyFill="1" applyBorder="1" applyAlignment="1" applyProtection="1">
      <alignment horizontal="center" vertical="center" wrapText="1"/>
    </xf>
    <xf numFmtId="0" fontId="13" fillId="0" borderId="12" xfId="57" applyFont="1" applyFill="1" applyBorder="1" applyAlignment="1" applyProtection="1">
      <alignment horizontal="center" vertical="center" wrapText="1"/>
      <protection locked="0"/>
    </xf>
    <xf numFmtId="0" fontId="13" fillId="0" borderId="6" xfId="57" applyFont="1" applyFill="1" applyBorder="1" applyAlignment="1" applyProtection="1">
      <alignment horizontal="center" vertical="center" wrapText="1"/>
    </xf>
    <xf numFmtId="0" fontId="13" fillId="0" borderId="26" xfId="57" applyFont="1" applyFill="1" applyBorder="1" applyAlignment="1" applyProtection="1">
      <alignment horizontal="center" vertical="center" wrapText="1"/>
    </xf>
    <xf numFmtId="0" fontId="13" fillId="0" borderId="25" xfId="57" applyFont="1" applyFill="1" applyBorder="1" applyAlignment="1" applyProtection="1">
      <alignment horizontal="center" vertical="center" wrapText="1"/>
    </xf>
    <xf numFmtId="0" fontId="6" fillId="0" borderId="2" xfId="57" applyFont="1" applyFill="1" applyBorder="1" applyAlignment="1" applyProtection="1">
      <alignment horizontal="center" vertical="center"/>
    </xf>
    <xf numFmtId="0" fontId="4" fillId="0" borderId="2" xfId="57" applyFont="1" applyFill="1" applyBorder="1" applyAlignment="1" applyProtection="1">
      <alignment horizontal="right" vertical="center"/>
      <protection locked="0"/>
    </xf>
    <xf numFmtId="43" fontId="4" fillId="0" borderId="2" xfId="57" applyNumberFormat="1" applyFont="1" applyFill="1" applyBorder="1" applyAlignment="1" applyProtection="1">
      <alignment horizontal="right" vertical="center"/>
    </xf>
    <xf numFmtId="0" fontId="4" fillId="0" borderId="2" xfId="57" applyFont="1" applyFill="1" applyBorder="1" applyAlignment="1" applyProtection="1">
      <alignment horizontal="center" vertical="center"/>
      <protection locked="0"/>
    </xf>
    <xf numFmtId="0" fontId="4" fillId="0" borderId="4" xfId="57" applyFont="1" applyFill="1" applyBorder="1" applyAlignment="1" applyProtection="1">
      <alignment horizontal="center" vertical="center"/>
      <protection locked="0"/>
    </xf>
    <xf numFmtId="0" fontId="4" fillId="0" borderId="9" xfId="57" applyFont="1" applyFill="1" applyBorder="1" applyAlignment="1" applyProtection="1">
      <alignment horizontal="right" vertical="center"/>
      <protection locked="0"/>
    </xf>
    <xf numFmtId="0" fontId="4" fillId="0" borderId="12" xfId="57" applyFont="1" applyFill="1" applyBorder="1" applyAlignment="1" applyProtection="1">
      <alignment horizontal="right" vertical="center"/>
      <protection locked="0"/>
    </xf>
    <xf numFmtId="0" fontId="4" fillId="0" borderId="0" xfId="57" applyFont="1" applyFill="1" applyBorder="1" applyAlignment="1" applyProtection="1">
      <alignment horizontal="left"/>
    </xf>
    <xf numFmtId="0" fontId="10" fillId="0" borderId="0" xfId="57" applyFont="1" applyFill="1" applyBorder="1" applyAlignment="1" applyProtection="1">
      <alignment horizontal="center" vertical="top"/>
    </xf>
    <xf numFmtId="180" fontId="39" fillId="0" borderId="7" xfId="53" applyFont="1">
      <alignment horizontal="right" vertical="center"/>
    </xf>
    <xf numFmtId="182" fontId="39" fillId="0" borderId="7" xfId="57" applyNumberFormat="1" applyFont="1" applyFill="1" applyBorder="1" applyAlignment="1" applyProtection="1">
      <alignment horizontal="right" vertical="center"/>
    </xf>
    <xf numFmtId="4" fontId="39" fillId="0" borderId="7" xfId="57" applyNumberFormat="1" applyFont="1" applyFill="1" applyBorder="1" applyAlignment="1" applyProtection="1">
      <alignment horizontal="right" vertical="center"/>
      <protection locked="0"/>
    </xf>
    <xf numFmtId="0" fontId="4" fillId="0" borderId="6" xfId="57" applyFont="1" applyFill="1" applyBorder="1" applyAlignment="1" applyProtection="1">
      <alignment horizontal="left" vertical="center"/>
    </xf>
    <xf numFmtId="4" fontId="39" fillId="0" borderId="20" xfId="57" applyNumberFormat="1" applyFont="1" applyFill="1" applyBorder="1" applyAlignment="1" applyProtection="1">
      <alignment horizontal="right" vertical="center"/>
      <protection locked="0"/>
    </xf>
    <xf numFmtId="0" fontId="40" fillId="0" borderId="7" xfId="57" applyFont="1" applyFill="1" applyBorder="1" applyAlignment="1" applyProtection="1"/>
    <xf numFmtId="182" fontId="40" fillId="0" borderId="7" xfId="57" applyNumberFormat="1" applyFont="1" applyFill="1" applyBorder="1" applyAlignment="1" applyProtection="1"/>
    <xf numFmtId="0" fontId="13" fillId="0" borderId="7" xfId="57" applyFont="1" applyFill="1" applyBorder="1" applyAlignment="1" applyProtection="1"/>
    <xf numFmtId="0" fontId="13" fillId="0" borderId="6" xfId="57" applyFont="1" applyFill="1" applyBorder="1" applyAlignment="1" applyProtection="1"/>
    <xf numFmtId="182" fontId="40" fillId="0" borderId="20" xfId="57" applyNumberFormat="1" applyFont="1" applyFill="1" applyBorder="1" applyAlignment="1" applyProtection="1"/>
    <xf numFmtId="0" fontId="38" fillId="0" borderId="6" xfId="57" applyFont="1" applyFill="1" applyBorder="1" applyAlignment="1" applyProtection="1">
      <alignment horizontal="center" vertical="center"/>
    </xf>
    <xf numFmtId="182" fontId="41" fillId="0" borderId="20" xfId="57" applyNumberFormat="1" applyFont="1" applyFill="1" applyBorder="1" applyAlignment="1" applyProtection="1">
      <alignment horizontal="right" vertical="center"/>
    </xf>
    <xf numFmtId="180" fontId="41" fillId="0" borderId="7" xfId="53" applyFo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38" fillId="0" borderId="6" xfId="57" applyFont="1" applyFill="1" applyBorder="1" applyAlignment="1" applyProtection="1">
      <alignment horizontal="center" vertical="center"/>
      <protection locked="0"/>
    </xf>
    <xf numFmtId="182" fontId="41" fillId="0" borderId="7" xfId="57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justify"/>
    </xf>
    <xf numFmtId="0" fontId="45" fillId="0" borderId="9" xfId="0" applyFont="1" applyBorder="1" applyAlignment="1">
      <alignment horizontal="left"/>
    </xf>
    <xf numFmtId="0" fontId="45" fillId="0" borderId="9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MoneyStyle" xfId="53"/>
    <cellStyle name="IntegralNumberStyle" xfId="54"/>
    <cellStyle name="常规 4" xfId="55"/>
    <cellStyle name="常规 11" xfId="56"/>
    <cellStyle name="Normal" xfId="57"/>
    <cellStyle name="常规 5" xfId="58"/>
    <cellStyle name="TextStyle" xfId="59"/>
    <cellStyle name="常规 3" xfId="60"/>
    <cellStyle name="常规 2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opLeftCell="A3" workbookViewId="0">
      <selection activeCell="C18" sqref="C18"/>
    </sheetView>
  </sheetViews>
  <sheetFormatPr defaultColWidth="9.13888888888889" defaultRowHeight="20" customHeight="1" outlineLevelCol="3"/>
  <cols>
    <col min="1" max="1" width="13.5740740740741" style="93" customWidth="1"/>
    <col min="2" max="2" width="9.13888888888889" style="417"/>
    <col min="3" max="3" width="88.712962962963" style="93" customWidth="1"/>
    <col min="4" max="16384" width="9.13888888888889" style="93"/>
  </cols>
  <sheetData>
    <row r="1" s="416" customFormat="1" ht="48" customHeight="1" spans="2:4">
      <c r="B1" s="418"/>
      <c r="C1" s="418"/>
    </row>
    <row r="2" s="93" customFormat="1" ht="27" customHeight="1" spans="2:4">
      <c r="B2" s="419" t="s">
        <v>0</v>
      </c>
      <c r="C2" s="419" t="s">
        <v>1</v>
      </c>
    </row>
    <row r="3" s="93" customFormat="1" customHeight="1" spans="2:4">
      <c r="B3" s="420">
        <v>1</v>
      </c>
      <c r="C3" s="421" t="s">
        <v>2</v>
      </c>
    </row>
    <row r="4" s="93" customFormat="1" customHeight="1" spans="2:4">
      <c r="B4" s="420">
        <v>2</v>
      </c>
      <c r="C4" s="421" t="s">
        <v>3</v>
      </c>
    </row>
    <row r="5" s="93" customFormat="1" customHeight="1" spans="2:4">
      <c r="B5" s="420">
        <v>3</v>
      </c>
      <c r="C5" s="421" t="s">
        <v>4</v>
      </c>
    </row>
    <row r="6" s="93" customFormat="1" customHeight="1" spans="2:4">
      <c r="B6" s="420">
        <v>4</v>
      </c>
      <c r="C6" s="421" t="s">
        <v>5</v>
      </c>
    </row>
    <row r="7" s="93" customFormat="1" customHeight="1" spans="2:4">
      <c r="B7" s="420">
        <v>5</v>
      </c>
      <c r="C7" s="422" t="s">
        <v>6</v>
      </c>
    </row>
    <row r="8" s="93" customFormat="1" customHeight="1" spans="2:4">
      <c r="B8" s="420">
        <v>6</v>
      </c>
      <c r="C8" s="422" t="s">
        <v>7</v>
      </c>
    </row>
    <row r="9" s="93" customFormat="1" customHeight="1" spans="2:4">
      <c r="B9" s="420">
        <v>7</v>
      </c>
      <c r="C9" s="422" t="s">
        <v>8</v>
      </c>
    </row>
    <row r="10" s="93" customFormat="1" customHeight="1" spans="2:4">
      <c r="B10" s="420">
        <v>8</v>
      </c>
      <c r="C10" s="422" t="s">
        <v>9</v>
      </c>
    </row>
    <row r="11" s="93" customFormat="1" customHeight="1" spans="2:4">
      <c r="B11" s="420">
        <v>9</v>
      </c>
      <c r="C11" s="423" t="s">
        <v>10</v>
      </c>
    </row>
    <row r="12" s="93" customFormat="1" customHeight="1" spans="2:4">
      <c r="B12" s="420">
        <v>10</v>
      </c>
      <c r="C12" s="423" t="s">
        <v>11</v>
      </c>
    </row>
    <row r="13" s="93" customFormat="1" customHeight="1" spans="2:4">
      <c r="B13" s="420">
        <v>11</v>
      </c>
      <c r="C13" s="421" t="s">
        <v>12</v>
      </c>
    </row>
    <row r="14" s="93" customFormat="1" customHeight="1" spans="2:4">
      <c r="B14" s="420">
        <v>12</v>
      </c>
      <c r="C14" s="421" t="s">
        <v>13</v>
      </c>
    </row>
    <row r="15" s="93" customFormat="1" customHeight="1" spans="2:4">
      <c r="B15" s="420">
        <v>13</v>
      </c>
      <c r="C15" s="421" t="s">
        <v>14</v>
      </c>
      <c r="D15" s="424"/>
    </row>
    <row r="16" s="93" customFormat="1" customHeight="1" spans="2:4">
      <c r="B16" s="420">
        <v>14</v>
      </c>
      <c r="C16" s="422" t="s">
        <v>15</v>
      </c>
    </row>
    <row r="17" s="93" customFormat="1" customHeight="1" spans="2:3">
      <c r="B17" s="420">
        <v>15</v>
      </c>
      <c r="C17" s="422" t="s">
        <v>16</v>
      </c>
    </row>
    <row r="18" s="93" customFormat="1" customHeight="1" spans="2:3">
      <c r="B18" s="420">
        <v>16</v>
      </c>
      <c r="C18" s="422" t="s">
        <v>17</v>
      </c>
    </row>
    <row r="19" s="93" customFormat="1" customHeight="1" spans="2:3">
      <c r="B19" s="420">
        <v>17</v>
      </c>
      <c r="C19" s="421" t="s">
        <v>18</v>
      </c>
    </row>
    <row r="20" s="93" customFormat="1" customHeight="1" spans="2:3">
      <c r="B20" s="420">
        <v>18</v>
      </c>
      <c r="C20" s="421" t="s">
        <v>19</v>
      </c>
    </row>
    <row r="21" s="93" customFormat="1" customHeight="1" spans="2:3">
      <c r="B21" s="420">
        <v>19</v>
      </c>
      <c r="C21" s="42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zoomScaleSheetLayoutView="60" topLeftCell="A13" workbookViewId="0">
      <selection activeCell="A36" sqref="A36:A38"/>
    </sheetView>
  </sheetViews>
  <sheetFormatPr defaultColWidth="8.88888888888889" defaultRowHeight="12"/>
  <cols>
    <col min="1" max="1" width="34.287037037037" style="73" customWidth="1"/>
    <col min="2" max="2" width="29" style="73" customWidth="1"/>
    <col min="3" max="5" width="23.5740740740741" style="73" customWidth="1"/>
    <col min="6" max="6" width="26.7777777777778" style="74" customWidth="1"/>
    <col min="7" max="7" width="25.1296296296296" style="73" customWidth="1"/>
    <col min="8" max="8" width="15.5740740740741" style="74" customWidth="1"/>
    <col min="9" max="9" width="32.1111111111111" style="74" customWidth="1"/>
    <col min="10" max="10" width="18.8518518518519" style="73" customWidth="1"/>
    <col min="11" max="11" width="9.12962962962963" style="74" customWidth="1"/>
    <col min="12" max="16384" width="9.12962962962963" style="74"/>
  </cols>
  <sheetData>
    <row r="1" customHeight="1" spans="1:10">
      <c r="A1" s="73" t="s">
        <v>320</v>
      </c>
      <c r="J1" s="75"/>
    </row>
    <row r="2" ht="28.5" customHeight="1" spans="1:10">
      <c r="A2" s="76" t="s">
        <v>10</v>
      </c>
      <c r="B2" s="77"/>
      <c r="C2" s="77"/>
      <c r="D2" s="77"/>
      <c r="E2" s="77"/>
      <c r="F2" s="78"/>
      <c r="G2" s="77"/>
      <c r="H2" s="78"/>
      <c r="I2" s="78"/>
      <c r="J2" s="77"/>
    </row>
    <row r="3" ht="17.25" customHeight="1" spans="1:10">
      <c r="A3" s="79" t="s">
        <v>22</v>
      </c>
    </row>
    <row r="4" ht="44.25" customHeight="1" spans="1:10">
      <c r="A4" s="82" t="s">
        <v>205</v>
      </c>
      <c r="B4" s="82" t="s">
        <v>321</v>
      </c>
      <c r="C4" s="82" t="s">
        <v>322</v>
      </c>
      <c r="D4" s="82" t="s">
        <v>323</v>
      </c>
      <c r="E4" s="82" t="s">
        <v>324</v>
      </c>
      <c r="F4" s="83" t="s">
        <v>325</v>
      </c>
      <c r="G4" s="82" t="s">
        <v>326</v>
      </c>
      <c r="H4" s="83" t="s">
        <v>327</v>
      </c>
      <c r="I4" s="83" t="s">
        <v>328</v>
      </c>
      <c r="J4" s="82" t="s">
        <v>329</v>
      </c>
    </row>
    <row r="5" ht="14.25" customHeight="1" spans="1:10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</row>
    <row r="6" ht="28.8" spans="1:10">
      <c r="A6" s="257" t="s">
        <v>262</v>
      </c>
      <c r="B6" s="258" t="s">
        <v>330</v>
      </c>
      <c r="C6" s="259" t="s">
        <v>331</v>
      </c>
      <c r="D6" s="259" t="s">
        <v>332</v>
      </c>
      <c r="E6" s="259" t="s">
        <v>333</v>
      </c>
      <c r="F6" s="260" t="s">
        <v>334</v>
      </c>
      <c r="G6" s="259" t="s">
        <v>333</v>
      </c>
      <c r="H6" s="261" t="s">
        <v>335</v>
      </c>
      <c r="I6" s="261" t="s">
        <v>336</v>
      </c>
      <c r="J6" s="261" t="s">
        <v>337</v>
      </c>
    </row>
    <row r="7" ht="45" spans="1:10">
      <c r="A7" s="257" t="s">
        <v>262</v>
      </c>
      <c r="B7" s="258" t="s">
        <v>330</v>
      </c>
      <c r="C7" s="259" t="s">
        <v>338</v>
      </c>
      <c r="D7" s="259" t="s">
        <v>339</v>
      </c>
      <c r="E7" s="259" t="s">
        <v>340</v>
      </c>
      <c r="F7" s="260" t="s">
        <v>334</v>
      </c>
      <c r="G7" s="259" t="s">
        <v>340</v>
      </c>
      <c r="H7" s="261" t="s">
        <v>335</v>
      </c>
      <c r="I7" s="261" t="s">
        <v>336</v>
      </c>
      <c r="J7" s="261" t="s">
        <v>340</v>
      </c>
    </row>
    <row r="8" ht="36" customHeight="1" spans="1:10">
      <c r="A8" s="257" t="s">
        <v>262</v>
      </c>
      <c r="B8" s="258" t="s">
        <v>330</v>
      </c>
      <c r="C8" s="259" t="s">
        <v>341</v>
      </c>
      <c r="D8" s="259" t="s">
        <v>342</v>
      </c>
      <c r="E8" s="259" t="s">
        <v>343</v>
      </c>
      <c r="F8" s="260" t="s">
        <v>344</v>
      </c>
      <c r="G8" s="262">
        <v>98</v>
      </c>
      <c r="H8" s="261" t="s">
        <v>335</v>
      </c>
      <c r="I8" s="261" t="s">
        <v>336</v>
      </c>
      <c r="J8" s="261" t="s">
        <v>343</v>
      </c>
    </row>
    <row r="9" ht="36" customHeight="1" spans="1:10">
      <c r="A9" s="263" t="s">
        <v>304</v>
      </c>
      <c r="B9" s="263" t="s">
        <v>345</v>
      </c>
      <c r="C9" s="263" t="s">
        <v>331</v>
      </c>
      <c r="D9" s="263" t="s">
        <v>346</v>
      </c>
      <c r="E9" s="263" t="s">
        <v>347</v>
      </c>
      <c r="F9" s="260" t="s">
        <v>334</v>
      </c>
      <c r="G9" s="262">
        <v>100</v>
      </c>
      <c r="H9" s="261" t="s">
        <v>335</v>
      </c>
      <c r="I9" s="261" t="s">
        <v>336</v>
      </c>
      <c r="J9" s="261" t="s">
        <v>347</v>
      </c>
    </row>
    <row r="10" ht="36" customHeight="1" spans="1:10">
      <c r="A10" s="263" t="s">
        <v>304</v>
      </c>
      <c r="B10" s="263" t="s">
        <v>345</v>
      </c>
      <c r="C10" s="263" t="s">
        <v>338</v>
      </c>
      <c r="D10" s="263" t="s">
        <v>348</v>
      </c>
      <c r="E10" s="263" t="s">
        <v>349</v>
      </c>
      <c r="F10" s="260" t="s">
        <v>334</v>
      </c>
      <c r="G10" s="260" t="s">
        <v>350</v>
      </c>
      <c r="H10" s="261" t="s">
        <v>351</v>
      </c>
      <c r="I10" s="261" t="s">
        <v>352</v>
      </c>
      <c r="J10" s="261" t="s">
        <v>350</v>
      </c>
    </row>
    <row r="11" ht="36" customHeight="1" spans="1:10">
      <c r="A11" s="263" t="s">
        <v>304</v>
      </c>
      <c r="B11" s="263" t="s">
        <v>345</v>
      </c>
      <c r="C11" s="263" t="s">
        <v>341</v>
      </c>
      <c r="D11" s="263" t="s">
        <v>342</v>
      </c>
      <c r="E11" s="263" t="s">
        <v>353</v>
      </c>
      <c r="F11" s="260" t="s">
        <v>344</v>
      </c>
      <c r="G11" s="264">
        <v>90</v>
      </c>
      <c r="H11" s="261" t="s">
        <v>335</v>
      </c>
      <c r="I11" s="261" t="s">
        <v>336</v>
      </c>
      <c r="J11" s="261" t="s">
        <v>354</v>
      </c>
    </row>
    <row r="12" ht="36" customHeight="1" spans="1:10">
      <c r="A12" s="263" t="s">
        <v>306</v>
      </c>
      <c r="B12" s="263" t="s">
        <v>355</v>
      </c>
      <c r="C12" s="263" t="s">
        <v>331</v>
      </c>
      <c r="D12" s="263" t="s">
        <v>346</v>
      </c>
      <c r="E12" s="263" t="s">
        <v>347</v>
      </c>
      <c r="F12" s="260" t="s">
        <v>334</v>
      </c>
      <c r="G12" s="264">
        <v>100</v>
      </c>
      <c r="H12" s="261" t="s">
        <v>335</v>
      </c>
      <c r="I12" s="261" t="s">
        <v>336</v>
      </c>
      <c r="J12" s="261" t="s">
        <v>347</v>
      </c>
    </row>
    <row r="13" ht="36" customHeight="1" spans="1:10">
      <c r="A13" s="263" t="s">
        <v>306</v>
      </c>
      <c r="B13" s="263" t="s">
        <v>355</v>
      </c>
      <c r="C13" s="263" t="s">
        <v>338</v>
      </c>
      <c r="D13" s="263" t="s">
        <v>348</v>
      </c>
      <c r="E13" s="263" t="s">
        <v>349</v>
      </c>
      <c r="F13" s="260" t="s">
        <v>334</v>
      </c>
      <c r="G13" s="263" t="s">
        <v>350</v>
      </c>
      <c r="H13" s="261" t="s">
        <v>351</v>
      </c>
      <c r="I13" s="261" t="s">
        <v>352</v>
      </c>
      <c r="J13" s="261" t="s">
        <v>350</v>
      </c>
    </row>
    <row r="14" ht="30" spans="1:10">
      <c r="A14" s="263" t="s">
        <v>306</v>
      </c>
      <c r="B14" s="263" t="s">
        <v>355</v>
      </c>
      <c r="C14" s="263" t="s">
        <v>341</v>
      </c>
      <c r="D14" s="263" t="s">
        <v>342</v>
      </c>
      <c r="E14" s="263" t="s">
        <v>353</v>
      </c>
      <c r="F14" s="260" t="s">
        <v>344</v>
      </c>
      <c r="G14" s="262">
        <v>90</v>
      </c>
      <c r="H14" s="261" t="s">
        <v>335</v>
      </c>
      <c r="I14" s="261" t="s">
        <v>336</v>
      </c>
      <c r="J14" s="261" t="s">
        <v>354</v>
      </c>
    </row>
    <row r="15" ht="30" spans="1:10">
      <c r="A15" s="265" t="s">
        <v>356</v>
      </c>
      <c r="B15" s="266" t="s">
        <v>357</v>
      </c>
      <c r="C15" s="267" t="s">
        <v>331</v>
      </c>
      <c r="D15" s="268" t="s">
        <v>346</v>
      </c>
      <c r="E15" s="268" t="s">
        <v>358</v>
      </c>
      <c r="F15" s="269" t="s">
        <v>334</v>
      </c>
      <c r="G15" s="264">
        <v>100</v>
      </c>
      <c r="H15" s="261" t="s">
        <v>335</v>
      </c>
      <c r="I15" s="270" t="s">
        <v>336</v>
      </c>
      <c r="J15" s="270" t="s">
        <v>359</v>
      </c>
    </row>
    <row r="16" ht="30" spans="1:10">
      <c r="A16" s="265"/>
      <c r="B16" s="266"/>
      <c r="C16" s="271"/>
      <c r="D16" s="272" t="s">
        <v>332</v>
      </c>
      <c r="E16" s="272" t="s">
        <v>360</v>
      </c>
      <c r="F16" s="273" t="s">
        <v>334</v>
      </c>
      <c r="G16" s="264">
        <v>1</v>
      </c>
      <c r="H16" s="261" t="s">
        <v>335</v>
      </c>
      <c r="I16" s="274" t="s">
        <v>336</v>
      </c>
      <c r="J16" s="274" t="s">
        <v>361</v>
      </c>
    </row>
    <row r="17" ht="15" spans="1:10">
      <c r="A17" s="265"/>
      <c r="B17" s="266"/>
      <c r="C17" s="271"/>
      <c r="D17" s="272" t="s">
        <v>362</v>
      </c>
      <c r="E17" s="272" t="s">
        <v>363</v>
      </c>
      <c r="F17" s="269" t="s">
        <v>334</v>
      </c>
      <c r="G17" s="264">
        <v>12</v>
      </c>
      <c r="H17" s="261" t="s">
        <v>364</v>
      </c>
      <c r="I17" s="274" t="s">
        <v>336</v>
      </c>
      <c r="J17" s="274" t="s">
        <v>363</v>
      </c>
    </row>
    <row r="18" ht="15" spans="1:10">
      <c r="A18" s="265"/>
      <c r="B18" s="266"/>
      <c r="C18" s="271"/>
      <c r="D18" s="272" t="s">
        <v>365</v>
      </c>
      <c r="E18" s="272" t="s">
        <v>366</v>
      </c>
      <c r="F18" s="269" t="s">
        <v>334</v>
      </c>
      <c r="G18" s="264">
        <v>1.92</v>
      </c>
      <c r="H18" s="261" t="s">
        <v>367</v>
      </c>
      <c r="I18" s="274" t="s">
        <v>336</v>
      </c>
      <c r="J18" s="274" t="s">
        <v>366</v>
      </c>
    </row>
    <row r="19" ht="30" spans="1:10">
      <c r="A19" s="265"/>
      <c r="B19" s="266"/>
      <c r="C19" s="272" t="s">
        <v>338</v>
      </c>
      <c r="D19" s="272" t="s">
        <v>368</v>
      </c>
      <c r="E19" s="272" t="s">
        <v>369</v>
      </c>
      <c r="F19" s="260" t="s">
        <v>344</v>
      </c>
      <c r="G19" s="264">
        <v>90</v>
      </c>
      <c r="H19" s="261" t="s">
        <v>335</v>
      </c>
      <c r="I19" s="274" t="s">
        <v>336</v>
      </c>
      <c r="J19" s="274" t="s">
        <v>369</v>
      </c>
    </row>
    <row r="20" ht="15" spans="1:10">
      <c r="A20" s="265"/>
      <c r="B20" s="275"/>
      <c r="C20" s="272" t="s">
        <v>341</v>
      </c>
      <c r="D20" s="272" t="s">
        <v>370</v>
      </c>
      <c r="E20" s="272" t="s">
        <v>342</v>
      </c>
      <c r="F20" s="260" t="s">
        <v>344</v>
      </c>
      <c r="G20" s="264">
        <v>85</v>
      </c>
      <c r="H20" s="261" t="s">
        <v>335</v>
      </c>
      <c r="I20" s="274" t="s">
        <v>336</v>
      </c>
      <c r="J20" s="274" t="s">
        <v>342</v>
      </c>
    </row>
    <row r="21" ht="15" spans="1:10">
      <c r="A21" s="276" t="s">
        <v>371</v>
      </c>
      <c r="B21" s="266" t="s">
        <v>371</v>
      </c>
      <c r="C21" s="277" t="s">
        <v>331</v>
      </c>
      <c r="D21" s="270" t="s">
        <v>346</v>
      </c>
      <c r="E21" s="270" t="s">
        <v>372</v>
      </c>
      <c r="F21" s="269" t="s">
        <v>334</v>
      </c>
      <c r="G21" s="264">
        <v>100</v>
      </c>
      <c r="H21" s="261" t="s">
        <v>335</v>
      </c>
      <c r="I21" s="270" t="s">
        <v>336</v>
      </c>
      <c r="J21" s="270" t="s">
        <v>373</v>
      </c>
    </row>
    <row r="22" ht="15" spans="1:10">
      <c r="A22" s="276"/>
      <c r="B22" s="266"/>
      <c r="C22" s="278"/>
      <c r="D22" s="274" t="s">
        <v>332</v>
      </c>
      <c r="E22" s="274" t="s">
        <v>374</v>
      </c>
      <c r="F22" s="273" t="s">
        <v>334</v>
      </c>
      <c r="G22" s="264">
        <v>100</v>
      </c>
      <c r="H22" s="261" t="s">
        <v>335</v>
      </c>
      <c r="I22" s="274" t="s">
        <v>336</v>
      </c>
      <c r="J22" s="274" t="s">
        <v>375</v>
      </c>
    </row>
    <row r="23" ht="15" spans="1:10">
      <c r="A23" s="276"/>
      <c r="B23" s="266"/>
      <c r="C23" s="278"/>
      <c r="D23" s="274" t="s">
        <v>362</v>
      </c>
      <c r="E23" s="274" t="s">
        <v>363</v>
      </c>
      <c r="F23" s="269" t="s">
        <v>334</v>
      </c>
      <c r="G23" s="264">
        <v>12</v>
      </c>
      <c r="H23" s="261" t="s">
        <v>364</v>
      </c>
      <c r="I23" s="274" t="s">
        <v>336</v>
      </c>
      <c r="J23" s="274" t="s">
        <v>363</v>
      </c>
    </row>
    <row r="24" ht="15" spans="1:10">
      <c r="A24" s="276"/>
      <c r="B24" s="266"/>
      <c r="C24" s="278"/>
      <c r="D24" s="274" t="s">
        <v>365</v>
      </c>
      <c r="E24" s="274" t="s">
        <v>366</v>
      </c>
      <c r="F24" s="269" t="s">
        <v>334</v>
      </c>
      <c r="G24" s="264">
        <v>30</v>
      </c>
      <c r="H24" s="261" t="s">
        <v>367</v>
      </c>
      <c r="I24" s="274" t="s">
        <v>336</v>
      </c>
      <c r="J24" s="274" t="s">
        <v>366</v>
      </c>
    </row>
    <row r="25" ht="15" spans="1:10">
      <c r="A25" s="276"/>
      <c r="B25" s="266"/>
      <c r="C25" s="274" t="s">
        <v>338</v>
      </c>
      <c r="D25" s="274" t="s">
        <v>368</v>
      </c>
      <c r="E25" s="274" t="s">
        <v>376</v>
      </c>
      <c r="F25" s="279" t="s">
        <v>344</v>
      </c>
      <c r="G25" s="264">
        <v>90</v>
      </c>
      <c r="H25" s="261" t="s">
        <v>335</v>
      </c>
      <c r="I25" s="274" t="s">
        <v>336</v>
      </c>
      <c r="J25" s="274" t="s">
        <v>376</v>
      </c>
    </row>
    <row r="26" ht="15" spans="1:10">
      <c r="A26" s="276"/>
      <c r="B26" s="275"/>
      <c r="C26" s="274" t="s">
        <v>341</v>
      </c>
      <c r="D26" s="274" t="s">
        <v>370</v>
      </c>
      <c r="E26" s="274" t="s">
        <v>342</v>
      </c>
      <c r="F26" s="279" t="s">
        <v>344</v>
      </c>
      <c r="G26" s="264">
        <v>85</v>
      </c>
      <c r="H26" s="261" t="s">
        <v>335</v>
      </c>
      <c r="I26" s="274" t="s">
        <v>336</v>
      </c>
      <c r="J26" s="274" t="s">
        <v>342</v>
      </c>
    </row>
    <row r="27" ht="30" spans="1:10">
      <c r="A27" s="280" t="s">
        <v>377</v>
      </c>
      <c r="B27" s="281" t="s">
        <v>378</v>
      </c>
      <c r="C27" s="282" t="s">
        <v>331</v>
      </c>
      <c r="D27" s="269" t="s">
        <v>346</v>
      </c>
      <c r="E27" s="269" t="s">
        <v>379</v>
      </c>
      <c r="F27" s="269" t="s">
        <v>334</v>
      </c>
      <c r="G27" s="264">
        <v>90</v>
      </c>
      <c r="H27" s="261" t="s">
        <v>335</v>
      </c>
      <c r="I27" s="270" t="s">
        <v>336</v>
      </c>
      <c r="J27" s="270" t="s">
        <v>380</v>
      </c>
    </row>
    <row r="28" ht="30" spans="1:10">
      <c r="A28" s="280"/>
      <c r="B28" s="281"/>
      <c r="C28" s="283"/>
      <c r="D28" s="273" t="s">
        <v>332</v>
      </c>
      <c r="E28" s="273" t="s">
        <v>381</v>
      </c>
      <c r="F28" s="273" t="s">
        <v>334</v>
      </c>
      <c r="G28" s="264">
        <v>100</v>
      </c>
      <c r="H28" s="261" t="s">
        <v>335</v>
      </c>
      <c r="I28" s="274" t="s">
        <v>336</v>
      </c>
      <c r="J28" s="274" t="s">
        <v>381</v>
      </c>
    </row>
    <row r="29" ht="15" spans="1:10">
      <c r="A29" s="280"/>
      <c r="B29" s="281"/>
      <c r="C29" s="283"/>
      <c r="D29" s="273" t="s">
        <v>362</v>
      </c>
      <c r="E29" s="273" t="s">
        <v>363</v>
      </c>
      <c r="F29" s="269" t="s">
        <v>334</v>
      </c>
      <c r="G29" s="264">
        <v>12</v>
      </c>
      <c r="H29" s="261" t="s">
        <v>364</v>
      </c>
      <c r="I29" s="274" t="s">
        <v>336</v>
      </c>
      <c r="J29" s="274" t="s">
        <v>363</v>
      </c>
    </row>
    <row r="30" ht="15" spans="1:10">
      <c r="A30" s="280"/>
      <c r="B30" s="281"/>
      <c r="C30" s="283"/>
      <c r="D30" s="273" t="s">
        <v>365</v>
      </c>
      <c r="E30" s="273" t="s">
        <v>366</v>
      </c>
      <c r="F30" s="269" t="s">
        <v>334</v>
      </c>
      <c r="G30" s="264">
        <v>13.64</v>
      </c>
      <c r="H30" s="261" t="s">
        <v>367</v>
      </c>
      <c r="I30" s="274" t="s">
        <v>336</v>
      </c>
      <c r="J30" s="274" t="s">
        <v>366</v>
      </c>
    </row>
    <row r="31" ht="30" spans="1:10">
      <c r="A31" s="280"/>
      <c r="B31" s="281"/>
      <c r="C31" s="273" t="s">
        <v>338</v>
      </c>
      <c r="D31" s="273" t="s">
        <v>368</v>
      </c>
      <c r="E31" s="273" t="s">
        <v>382</v>
      </c>
      <c r="F31" s="279" t="s">
        <v>344</v>
      </c>
      <c r="G31" s="264">
        <v>90</v>
      </c>
      <c r="H31" s="261" t="s">
        <v>335</v>
      </c>
      <c r="I31" s="274" t="s">
        <v>336</v>
      </c>
      <c r="J31" s="274" t="s">
        <v>382</v>
      </c>
    </row>
    <row r="32" ht="15" spans="1:10">
      <c r="A32" s="280"/>
      <c r="B32" s="284"/>
      <c r="C32" s="273" t="s">
        <v>341</v>
      </c>
      <c r="D32" s="273" t="s">
        <v>370</v>
      </c>
      <c r="E32" s="273" t="s">
        <v>342</v>
      </c>
      <c r="F32" s="279" t="s">
        <v>344</v>
      </c>
      <c r="G32" s="264">
        <v>85</v>
      </c>
      <c r="H32" s="261" t="s">
        <v>335</v>
      </c>
      <c r="I32" s="274" t="s">
        <v>336</v>
      </c>
      <c r="J32" s="274" t="s">
        <v>342</v>
      </c>
    </row>
    <row r="33" ht="43.2" spans="1:10">
      <c r="A33" s="263" t="s">
        <v>383</v>
      </c>
      <c r="B33" s="263" t="s">
        <v>384</v>
      </c>
      <c r="C33" s="263" t="s">
        <v>331</v>
      </c>
      <c r="D33" s="263" t="s">
        <v>346</v>
      </c>
      <c r="E33" s="263" t="s">
        <v>385</v>
      </c>
      <c r="F33" s="260" t="s">
        <v>334</v>
      </c>
      <c r="G33" s="262">
        <v>100</v>
      </c>
      <c r="H33" s="261" t="s">
        <v>335</v>
      </c>
      <c r="I33" s="261" t="s">
        <v>336</v>
      </c>
      <c r="J33" s="263" t="s">
        <v>385</v>
      </c>
    </row>
    <row r="34" ht="30" spans="1:10">
      <c r="A34" s="263" t="s">
        <v>306</v>
      </c>
      <c r="B34" s="263" t="s">
        <v>355</v>
      </c>
      <c r="C34" s="263" t="s">
        <v>338</v>
      </c>
      <c r="D34" s="263" t="s">
        <v>348</v>
      </c>
      <c r="E34" s="263" t="s">
        <v>386</v>
      </c>
      <c r="F34" s="260" t="s">
        <v>334</v>
      </c>
      <c r="G34" s="285" t="s">
        <v>387</v>
      </c>
      <c r="H34" s="261" t="s">
        <v>351</v>
      </c>
      <c r="I34" s="261" t="s">
        <v>352</v>
      </c>
      <c r="J34" s="261" t="s">
        <v>388</v>
      </c>
    </row>
    <row r="35" ht="30" spans="1:10">
      <c r="A35" s="263" t="s">
        <v>306</v>
      </c>
      <c r="B35" s="263" t="s">
        <v>355</v>
      </c>
      <c r="C35" s="263" t="s">
        <v>341</v>
      </c>
      <c r="D35" s="263" t="s">
        <v>342</v>
      </c>
      <c r="E35" s="263" t="s">
        <v>353</v>
      </c>
      <c r="F35" s="260" t="s">
        <v>344</v>
      </c>
      <c r="G35" s="262">
        <v>90</v>
      </c>
      <c r="H35" s="261" t="s">
        <v>335</v>
      </c>
      <c r="I35" s="261" t="s">
        <v>336</v>
      </c>
      <c r="J35" s="261" t="s">
        <v>354</v>
      </c>
    </row>
    <row r="36" ht="15" spans="1:10">
      <c r="A36" s="263" t="s">
        <v>311</v>
      </c>
      <c r="B36" s="263" t="s">
        <v>389</v>
      </c>
      <c r="C36" s="263" t="s">
        <v>331</v>
      </c>
      <c r="D36" s="263" t="s">
        <v>346</v>
      </c>
      <c r="E36" s="263" t="s">
        <v>390</v>
      </c>
      <c r="F36" s="260" t="s">
        <v>334</v>
      </c>
      <c r="G36" s="262">
        <v>100</v>
      </c>
      <c r="H36" s="261" t="s">
        <v>335</v>
      </c>
      <c r="I36" s="261" t="s">
        <v>336</v>
      </c>
      <c r="J36" s="263" t="s">
        <v>391</v>
      </c>
    </row>
    <row r="37" ht="30" spans="1:10">
      <c r="A37" s="263" t="s">
        <v>306</v>
      </c>
      <c r="B37" s="263" t="s">
        <v>355</v>
      </c>
      <c r="C37" s="263" t="s">
        <v>338</v>
      </c>
      <c r="D37" s="263" t="s">
        <v>348</v>
      </c>
      <c r="E37" s="263" t="s">
        <v>392</v>
      </c>
      <c r="F37" s="260" t="s">
        <v>334</v>
      </c>
      <c r="G37" s="286" t="s">
        <v>387</v>
      </c>
      <c r="H37" s="261" t="s">
        <v>351</v>
      </c>
      <c r="I37" s="261" t="s">
        <v>352</v>
      </c>
      <c r="J37" s="261" t="s">
        <v>393</v>
      </c>
    </row>
    <row r="38" ht="30" spans="1:10">
      <c r="A38" s="263" t="s">
        <v>306</v>
      </c>
      <c r="B38" s="263" t="s">
        <v>355</v>
      </c>
      <c r="C38" s="263" t="s">
        <v>341</v>
      </c>
      <c r="D38" s="263" t="s">
        <v>394</v>
      </c>
      <c r="E38" s="263" t="s">
        <v>394</v>
      </c>
      <c r="F38" s="260" t="s">
        <v>344</v>
      </c>
      <c r="G38" s="262">
        <v>90</v>
      </c>
      <c r="H38" s="261" t="s">
        <v>335</v>
      </c>
      <c r="I38" s="261" t="s">
        <v>336</v>
      </c>
      <c r="J38" s="261" t="s">
        <v>395</v>
      </c>
    </row>
  </sheetData>
  <mergeCells count="21">
    <mergeCell ref="A2:J2"/>
    <mergeCell ref="A3:H3"/>
    <mergeCell ref="A6:A8"/>
    <mergeCell ref="A9:A11"/>
    <mergeCell ref="A12:A14"/>
    <mergeCell ref="A15:A20"/>
    <mergeCell ref="A21:A26"/>
    <mergeCell ref="A27:A32"/>
    <mergeCell ref="A33:A35"/>
    <mergeCell ref="A36:A38"/>
    <mergeCell ref="B6:B8"/>
    <mergeCell ref="B9:B11"/>
    <mergeCell ref="B12:B14"/>
    <mergeCell ref="B15:B20"/>
    <mergeCell ref="B21:B26"/>
    <mergeCell ref="B27:B32"/>
    <mergeCell ref="B33:B35"/>
    <mergeCell ref="B36:B38"/>
    <mergeCell ref="C15:C18"/>
    <mergeCell ref="C21:C24"/>
    <mergeCell ref="C27:C30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zoomScale="85" zoomScaleNormal="85" topLeftCell="C20" workbookViewId="0">
      <selection activeCell="K19" sqref="K19"/>
    </sheetView>
  </sheetViews>
  <sheetFormatPr defaultColWidth="8.57407407407407" defaultRowHeight="14.25" customHeight="1"/>
  <cols>
    <col min="1" max="1" width="16.4259259259259" style="131" customWidth="1"/>
    <col min="2" max="2" width="23.287037037037" style="131" customWidth="1"/>
    <col min="3" max="12" width="20.1388888888889" style="131" customWidth="1"/>
    <col min="13" max="13" width="24" style="131" customWidth="1"/>
    <col min="14" max="14" width="20.1388888888889" style="131" customWidth="1"/>
    <col min="15" max="16384" width="8.57407407407407" style="130" customWidth="1"/>
  </cols>
  <sheetData>
    <row r="1" s="130" customFormat="1" customHeight="1" spans="1:14">
      <c r="A1" s="193" t="s">
        <v>396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  <c r="N1" s="131"/>
    </row>
    <row r="2" s="130" customFormat="1" ht="44" customHeight="1" spans="1:14">
      <c r="A2" s="176" t="s">
        <v>397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31"/>
    </row>
    <row r="3" s="130" customFormat="1" ht="30" customHeight="1" spans="1:14">
      <c r="A3" s="196" t="s">
        <v>398</v>
      </c>
      <c r="B3" s="197" t="s">
        <v>92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  <c r="N3" s="131"/>
    </row>
    <row r="4" s="130" customFormat="1" ht="32.25" customHeight="1" spans="1:14">
      <c r="A4" s="84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  <c r="M4" s="196" t="s">
        <v>399</v>
      </c>
      <c r="N4" s="131"/>
    </row>
    <row r="5" s="130" customFormat="1" ht="99.75" customHeight="1" spans="1:14">
      <c r="A5" s="107" t="s">
        <v>400</v>
      </c>
      <c r="B5" s="200" t="s">
        <v>401</v>
      </c>
      <c r="C5" s="201" t="s">
        <v>402</v>
      </c>
      <c r="D5" s="202"/>
      <c r="E5" s="202"/>
      <c r="F5" s="202"/>
      <c r="G5" s="202"/>
      <c r="H5" s="202"/>
      <c r="I5" s="203"/>
      <c r="J5" s="203"/>
      <c r="K5" s="203"/>
      <c r="L5" s="204"/>
      <c r="M5" s="205" t="s">
        <v>403</v>
      </c>
      <c r="N5" s="131"/>
    </row>
    <row r="6" s="130" customFormat="1" ht="99.75" customHeight="1" spans="1:14">
      <c r="A6" s="206"/>
      <c r="B6" s="178" t="s">
        <v>404</v>
      </c>
      <c r="C6" s="207" t="s">
        <v>405</v>
      </c>
      <c r="D6" s="208"/>
      <c r="E6" s="208"/>
      <c r="F6" s="208"/>
      <c r="G6" s="208"/>
      <c r="H6" s="208"/>
      <c r="I6" s="209"/>
      <c r="J6" s="209"/>
      <c r="K6" s="209"/>
      <c r="L6" s="210"/>
      <c r="M6" s="211" t="s">
        <v>406</v>
      </c>
      <c r="N6" s="131"/>
    </row>
    <row r="7" s="130" customFormat="1" ht="75" customHeight="1" spans="1:14">
      <c r="A7" s="212" t="s">
        <v>407</v>
      </c>
      <c r="B7" s="135" t="s">
        <v>408</v>
      </c>
      <c r="C7" s="213" t="s">
        <v>409</v>
      </c>
      <c r="D7" s="213"/>
      <c r="E7" s="213"/>
      <c r="F7" s="213"/>
      <c r="G7" s="213"/>
      <c r="H7" s="213"/>
      <c r="I7" s="213"/>
      <c r="J7" s="213"/>
      <c r="K7" s="213"/>
      <c r="L7" s="213"/>
      <c r="M7" s="214" t="s">
        <v>410</v>
      </c>
      <c r="N7" s="131"/>
    </row>
    <row r="8" s="130" customFormat="1" ht="32.25" customHeight="1" spans="1:14">
      <c r="A8" s="215" t="s">
        <v>411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131"/>
    </row>
    <row r="9" s="130" customFormat="1" ht="32.25" customHeight="1" spans="1:14">
      <c r="A9" s="212" t="s">
        <v>412</v>
      </c>
      <c r="B9" s="212"/>
      <c r="C9" s="135" t="s">
        <v>413</v>
      </c>
      <c r="D9" s="135"/>
      <c r="E9" s="135"/>
      <c r="F9" s="135" t="s">
        <v>414</v>
      </c>
      <c r="G9" s="135"/>
      <c r="H9" s="135" t="s">
        <v>415</v>
      </c>
      <c r="I9" s="135"/>
      <c r="J9" s="135"/>
      <c r="K9" s="135" t="s">
        <v>416</v>
      </c>
      <c r="L9" s="135"/>
      <c r="M9" s="135"/>
      <c r="N9" s="131"/>
    </row>
    <row r="10" s="130" customFormat="1" ht="32.25" customHeight="1" spans="1:14">
      <c r="A10" s="212"/>
      <c r="B10" s="212"/>
      <c r="C10" s="135"/>
      <c r="D10" s="135"/>
      <c r="E10" s="135"/>
      <c r="F10" s="135"/>
      <c r="G10" s="135"/>
      <c r="H10" s="212" t="s">
        <v>417</v>
      </c>
      <c r="I10" s="135" t="s">
        <v>418</v>
      </c>
      <c r="J10" s="135" t="s">
        <v>419</v>
      </c>
      <c r="K10" s="135" t="s">
        <v>417</v>
      </c>
      <c r="L10" s="212" t="s">
        <v>418</v>
      </c>
      <c r="M10" s="212" t="s">
        <v>419</v>
      </c>
      <c r="N10" s="131"/>
    </row>
    <row r="11" s="130" customFormat="1" ht="27" customHeight="1" spans="1:14">
      <c r="A11" s="216" t="s">
        <v>77</v>
      </c>
      <c r="B11" s="216"/>
      <c r="C11" s="216"/>
      <c r="D11" s="216"/>
      <c r="E11" s="216"/>
      <c r="F11" s="216"/>
      <c r="G11" s="216"/>
      <c r="H11" s="217">
        <f>H12+H13+H14+H15+H16+H17+H18+H19+H20+H21</f>
        <v>44711408.4</v>
      </c>
      <c r="I11" s="218">
        <f>I12+I13+I14+I15+I20+I21</f>
        <v>8032838.4</v>
      </c>
      <c r="J11" s="218">
        <f>J16+J17+J18+J19</f>
        <v>36678570</v>
      </c>
      <c r="K11" s="217">
        <f>K12+K13+K14+K15+K16+K17+K18+K19+K20+K21</f>
        <v>44670608.4</v>
      </c>
      <c r="L11" s="218">
        <f>L12+L13+L14+L15+L20+L21</f>
        <v>7992038.4</v>
      </c>
      <c r="M11" s="218">
        <f>M16+M17+M18+M19</f>
        <v>36678570</v>
      </c>
      <c r="N11" s="131"/>
    </row>
    <row r="12" s="130" customFormat="1" ht="34.5" customHeight="1" spans="1:14">
      <c r="A12" s="219" t="s">
        <v>420</v>
      </c>
      <c r="B12" s="220"/>
      <c r="C12" s="221" t="s">
        <v>421</v>
      </c>
      <c r="D12" s="222"/>
      <c r="E12" s="222"/>
      <c r="F12" s="222" t="s">
        <v>221</v>
      </c>
      <c r="G12" s="223"/>
      <c r="H12" s="224">
        <v>5015964</v>
      </c>
      <c r="I12" s="224">
        <v>5015964</v>
      </c>
      <c r="J12" s="224">
        <v>0</v>
      </c>
      <c r="K12" s="224">
        <v>5015964</v>
      </c>
      <c r="L12" s="224">
        <v>5015964</v>
      </c>
      <c r="M12" s="224">
        <v>0</v>
      </c>
      <c r="N12" s="131"/>
    </row>
    <row r="13" s="130" customFormat="1" ht="34.5" customHeight="1" spans="1:14">
      <c r="A13" s="219" t="s">
        <v>422</v>
      </c>
      <c r="B13" s="220"/>
      <c r="C13" s="221" t="s">
        <v>423</v>
      </c>
      <c r="D13" s="222"/>
      <c r="E13" s="222"/>
      <c r="F13" s="222" t="s">
        <v>241</v>
      </c>
      <c r="G13" s="223"/>
      <c r="H13" s="225">
        <v>142800</v>
      </c>
      <c r="I13" s="225">
        <v>142800</v>
      </c>
      <c r="J13" s="224">
        <v>0</v>
      </c>
      <c r="K13" s="225">
        <v>102000</v>
      </c>
      <c r="L13" s="225">
        <v>102000</v>
      </c>
      <c r="M13" s="224">
        <v>0</v>
      </c>
      <c r="N13" s="131"/>
    </row>
    <row r="14" s="130" customFormat="1" ht="34.5" customHeight="1" spans="1:14">
      <c r="A14" s="219" t="s">
        <v>420</v>
      </c>
      <c r="B14" s="220"/>
      <c r="C14" s="221" t="s">
        <v>424</v>
      </c>
      <c r="D14" s="222"/>
      <c r="E14" s="222"/>
      <c r="F14" s="222" t="s">
        <v>229</v>
      </c>
      <c r="G14" s="223"/>
      <c r="H14" s="224">
        <v>2019423</v>
      </c>
      <c r="I14" s="224">
        <v>2019423</v>
      </c>
      <c r="J14" s="224">
        <v>0</v>
      </c>
      <c r="K14" s="224">
        <v>2019423</v>
      </c>
      <c r="L14" s="224">
        <v>2019423</v>
      </c>
      <c r="M14" s="224">
        <v>0</v>
      </c>
      <c r="N14" s="131"/>
    </row>
    <row r="15" s="130" customFormat="1" ht="34.5" customHeight="1" spans="1:14">
      <c r="A15" s="226" t="s">
        <v>420</v>
      </c>
      <c r="B15" s="227"/>
      <c r="C15" s="221" t="s">
        <v>424</v>
      </c>
      <c r="D15" s="222"/>
      <c r="E15" s="222"/>
      <c r="F15" s="228" t="s">
        <v>150</v>
      </c>
      <c r="G15" s="229"/>
      <c r="H15" s="230">
        <v>599364</v>
      </c>
      <c r="I15" s="230">
        <v>599364</v>
      </c>
      <c r="J15" s="224">
        <v>0</v>
      </c>
      <c r="K15" s="230">
        <v>599364</v>
      </c>
      <c r="L15" s="230">
        <v>599364</v>
      </c>
      <c r="M15" s="224">
        <v>0</v>
      </c>
      <c r="N15" s="131"/>
    </row>
    <row r="16" s="130" customFormat="1" ht="34.5" customHeight="1" spans="1:14">
      <c r="A16" s="226" t="s">
        <v>420</v>
      </c>
      <c r="B16" s="227"/>
      <c r="C16" s="221" t="s">
        <v>421</v>
      </c>
      <c r="D16" s="222"/>
      <c r="E16" s="222"/>
      <c r="F16" s="228" t="s">
        <v>245</v>
      </c>
      <c r="G16" s="228"/>
      <c r="H16" s="231">
        <v>6400000</v>
      </c>
      <c r="I16" s="224">
        <v>0</v>
      </c>
      <c r="J16" s="231">
        <v>6400000</v>
      </c>
      <c r="K16" s="231">
        <v>6400000</v>
      </c>
      <c r="L16" s="224">
        <v>0</v>
      </c>
      <c r="M16" s="231">
        <v>6400000</v>
      </c>
      <c r="N16" s="131"/>
    </row>
    <row r="17" s="130" customFormat="1" ht="34.5" customHeight="1" spans="1:14">
      <c r="A17" s="226" t="s">
        <v>420</v>
      </c>
      <c r="B17" s="227"/>
      <c r="C17" s="221" t="s">
        <v>424</v>
      </c>
      <c r="D17" s="222"/>
      <c r="E17" s="222"/>
      <c r="F17" s="222" t="s">
        <v>425</v>
      </c>
      <c r="G17" s="222"/>
      <c r="H17" s="231">
        <v>800000</v>
      </c>
      <c r="I17" s="224">
        <v>0</v>
      </c>
      <c r="J17" s="231">
        <v>800000</v>
      </c>
      <c r="K17" s="231">
        <v>800000</v>
      </c>
      <c r="L17" s="224">
        <v>0</v>
      </c>
      <c r="M17" s="231">
        <v>800000</v>
      </c>
      <c r="N17" s="131"/>
    </row>
    <row r="18" s="130" customFormat="1" ht="34.5" customHeight="1" spans="1:14">
      <c r="A18" s="226" t="s">
        <v>420</v>
      </c>
      <c r="B18" s="227"/>
      <c r="C18" s="221" t="s">
        <v>424</v>
      </c>
      <c r="D18" s="222"/>
      <c r="E18" s="222"/>
      <c r="F18" s="222" t="s">
        <v>250</v>
      </c>
      <c r="G18" s="222"/>
      <c r="H18" s="232">
        <v>1420000</v>
      </c>
      <c r="I18" s="224">
        <v>0</v>
      </c>
      <c r="J18" s="232">
        <v>1420000</v>
      </c>
      <c r="K18" s="232">
        <v>1420000</v>
      </c>
      <c r="L18" s="224">
        <v>0</v>
      </c>
      <c r="M18" s="232">
        <v>1420000</v>
      </c>
      <c r="N18" s="131"/>
    </row>
    <row r="19" s="130" customFormat="1" ht="34.5" customHeight="1" spans="1:14">
      <c r="A19" s="226" t="s">
        <v>426</v>
      </c>
      <c r="B19" s="227"/>
      <c r="C19" s="222" t="s">
        <v>427</v>
      </c>
      <c r="D19" s="222"/>
      <c r="E19" s="222"/>
      <c r="F19" s="222" t="s">
        <v>262</v>
      </c>
      <c r="G19" s="222"/>
      <c r="H19" s="232">
        <v>28058570</v>
      </c>
      <c r="I19" s="224">
        <v>0</v>
      </c>
      <c r="J19" s="232">
        <v>28058570</v>
      </c>
      <c r="K19" s="232">
        <v>28058570</v>
      </c>
      <c r="L19" s="224">
        <v>0</v>
      </c>
      <c r="M19" s="232">
        <v>28058570</v>
      </c>
      <c r="N19" s="131"/>
    </row>
    <row r="20" s="130" customFormat="1" ht="34.5" customHeight="1" spans="1:14">
      <c r="A20" s="226" t="s">
        <v>428</v>
      </c>
      <c r="B20" s="227"/>
      <c r="C20" s="222" t="s">
        <v>429</v>
      </c>
      <c r="D20" s="222"/>
      <c r="E20" s="222"/>
      <c r="F20" s="222" t="s">
        <v>430</v>
      </c>
      <c r="G20" s="222"/>
      <c r="H20" s="232">
        <v>136487.4</v>
      </c>
      <c r="I20" s="232">
        <v>136487.4</v>
      </c>
      <c r="J20" s="232">
        <v>0</v>
      </c>
      <c r="K20" s="232">
        <v>136487.4</v>
      </c>
      <c r="L20" s="232">
        <v>136487.4</v>
      </c>
      <c r="M20" s="232">
        <v>0</v>
      </c>
      <c r="N20" s="131"/>
    </row>
    <row r="21" s="130" customFormat="1" ht="34.5" customHeight="1" spans="1:14">
      <c r="A21" s="226" t="s">
        <v>431</v>
      </c>
      <c r="B21" s="227"/>
      <c r="C21" s="222" t="s">
        <v>432</v>
      </c>
      <c r="D21" s="222"/>
      <c r="E21" s="222"/>
      <c r="F21" s="222" t="s">
        <v>433</v>
      </c>
      <c r="G21" s="222"/>
      <c r="H21" s="233">
        <v>118800</v>
      </c>
      <c r="I21" s="233">
        <v>118800</v>
      </c>
      <c r="J21" s="232">
        <v>0</v>
      </c>
      <c r="K21" s="233">
        <v>118800</v>
      </c>
      <c r="L21" s="233">
        <v>118800</v>
      </c>
      <c r="M21" s="232">
        <v>0</v>
      </c>
      <c r="N21" s="131"/>
    </row>
    <row r="22" s="130" customFormat="1" ht="32.25" customHeight="1" spans="1:14">
      <c r="A22" s="234" t="s">
        <v>434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6"/>
      <c r="N22" s="131"/>
    </row>
    <row r="23" s="130" customFormat="1" ht="32.25" customHeight="1" spans="1:14">
      <c r="A23" s="84" t="s">
        <v>435</v>
      </c>
      <c r="B23" s="85"/>
      <c r="C23" s="85"/>
      <c r="D23" s="85"/>
      <c r="E23" s="85"/>
      <c r="F23" s="85"/>
      <c r="G23" s="86"/>
      <c r="H23" s="237" t="s">
        <v>436</v>
      </c>
      <c r="I23" s="134"/>
      <c r="J23" s="108" t="s">
        <v>329</v>
      </c>
      <c r="K23" s="134"/>
      <c r="L23" s="237" t="s">
        <v>437</v>
      </c>
      <c r="M23" s="238"/>
      <c r="N23" s="131"/>
    </row>
    <row r="24" s="130" customFormat="1" ht="36" customHeight="1" spans="1:14">
      <c r="A24" s="239" t="s">
        <v>322</v>
      </c>
      <c r="B24" s="239" t="s">
        <v>438</v>
      </c>
      <c r="C24" s="239" t="s">
        <v>324</v>
      </c>
      <c r="D24" s="239" t="s">
        <v>325</v>
      </c>
      <c r="E24" s="239" t="s">
        <v>326</v>
      </c>
      <c r="F24" s="239" t="s">
        <v>327</v>
      </c>
      <c r="G24" s="239" t="s">
        <v>328</v>
      </c>
      <c r="H24" s="240"/>
      <c r="I24" s="165"/>
      <c r="J24" s="240"/>
      <c r="K24" s="165"/>
      <c r="L24" s="240"/>
      <c r="M24" s="165"/>
      <c r="N24" s="131"/>
    </row>
    <row r="25" s="130" customFormat="1" ht="32.25" customHeight="1" spans="1:14">
      <c r="A25" s="241" t="s">
        <v>331</v>
      </c>
      <c r="B25" s="242"/>
      <c r="C25" s="243"/>
      <c r="D25" s="243"/>
      <c r="E25" s="243"/>
      <c r="F25" s="243"/>
      <c r="G25" s="243"/>
      <c r="H25" s="244"/>
      <c r="I25" s="245"/>
      <c r="J25" s="244"/>
      <c r="K25" s="245"/>
      <c r="L25" s="244"/>
      <c r="M25" s="245"/>
      <c r="N25" s="131"/>
    </row>
    <row r="26" s="130" customFormat="1" ht="32.25" customHeight="1" spans="1:14">
      <c r="A26" s="241"/>
      <c r="B26" s="246" t="s">
        <v>346</v>
      </c>
      <c r="C26" s="246"/>
      <c r="D26" s="246"/>
      <c r="E26" s="246"/>
      <c r="F26" s="246"/>
      <c r="G26" s="246"/>
      <c r="H26" s="240"/>
      <c r="I26" s="165"/>
      <c r="J26" s="240"/>
      <c r="K26" s="165"/>
      <c r="L26" s="247"/>
      <c r="M26" s="248"/>
      <c r="N26" s="131"/>
    </row>
    <row r="27" s="130" customFormat="1" ht="32.25" customHeight="1" spans="1:14">
      <c r="A27" s="241"/>
      <c r="B27" s="241"/>
      <c r="C27" s="241" t="s">
        <v>439</v>
      </c>
      <c r="D27" s="241" t="s">
        <v>334</v>
      </c>
      <c r="E27" s="241">
        <v>49</v>
      </c>
      <c r="F27" s="241" t="s">
        <v>440</v>
      </c>
      <c r="G27" s="241" t="s">
        <v>336</v>
      </c>
      <c r="H27" s="240" t="s">
        <v>441</v>
      </c>
      <c r="I27" s="165"/>
      <c r="J27" s="240" t="s">
        <v>442</v>
      </c>
      <c r="K27" s="165"/>
      <c r="L27" s="240" t="s">
        <v>443</v>
      </c>
      <c r="M27" s="165"/>
      <c r="N27" s="131"/>
    </row>
    <row r="28" s="130" customFormat="1" ht="32.25" customHeight="1" spans="1:14">
      <c r="A28" s="241"/>
      <c r="B28" s="241" t="s">
        <v>332</v>
      </c>
      <c r="C28" s="246"/>
      <c r="D28" s="246"/>
      <c r="E28" s="246"/>
      <c r="F28" s="246"/>
      <c r="G28" s="246"/>
      <c r="H28" s="240"/>
      <c r="I28" s="165"/>
      <c r="J28" s="240"/>
      <c r="K28" s="165"/>
      <c r="L28" s="247"/>
      <c r="M28" s="248"/>
      <c r="N28" s="131"/>
    </row>
    <row r="29" s="130" customFormat="1" ht="32.25" customHeight="1" spans="1:14">
      <c r="A29" s="241"/>
      <c r="B29" s="249"/>
      <c r="C29" s="241" t="s">
        <v>333</v>
      </c>
      <c r="D29" s="241" t="s">
        <v>334</v>
      </c>
      <c r="E29" s="241" t="s">
        <v>444</v>
      </c>
      <c r="F29" s="241" t="s">
        <v>351</v>
      </c>
      <c r="G29" s="241" t="s">
        <v>352</v>
      </c>
      <c r="H29" s="250" t="s">
        <v>445</v>
      </c>
      <c r="I29" s="251"/>
      <c r="J29" s="250" t="s">
        <v>337</v>
      </c>
      <c r="K29" s="251"/>
      <c r="L29" s="252" t="s">
        <v>446</v>
      </c>
      <c r="M29" s="253"/>
      <c r="N29" s="131"/>
    </row>
    <row r="30" s="130" customFormat="1" ht="32.25" customHeight="1" spans="1:14">
      <c r="A30" s="241" t="s">
        <v>338</v>
      </c>
      <c r="B30" s="254"/>
      <c r="C30" s="246"/>
      <c r="D30" s="246"/>
      <c r="E30" s="246"/>
      <c r="F30" s="246"/>
      <c r="G30" s="246"/>
      <c r="H30" s="240"/>
      <c r="I30" s="165"/>
      <c r="J30" s="240"/>
      <c r="K30" s="165"/>
      <c r="L30" s="247"/>
      <c r="M30" s="248"/>
      <c r="N30" s="131"/>
    </row>
    <row r="31" s="130" customFormat="1" ht="32.25" customHeight="1" spans="1:14">
      <c r="B31" s="241" t="s">
        <v>447</v>
      </c>
      <c r="C31" s="246"/>
      <c r="D31" s="246"/>
      <c r="E31" s="246"/>
      <c r="F31" s="246"/>
      <c r="G31" s="246"/>
      <c r="H31" s="240"/>
      <c r="I31" s="165"/>
      <c r="J31" s="240"/>
      <c r="K31" s="165"/>
      <c r="L31" s="247"/>
      <c r="M31" s="248"/>
      <c r="N31" s="131"/>
    </row>
    <row r="32" s="130" customFormat="1" ht="52" customHeight="1" spans="1:14">
      <c r="A32" s="241"/>
      <c r="B32" s="241"/>
      <c r="C32" s="241" t="s">
        <v>448</v>
      </c>
      <c r="D32" s="241" t="s">
        <v>449</v>
      </c>
      <c r="E32" s="241">
        <v>5</v>
      </c>
      <c r="F32" s="241" t="s">
        <v>335</v>
      </c>
      <c r="G32" s="241" t="s">
        <v>336</v>
      </c>
      <c r="H32" s="240" t="s">
        <v>450</v>
      </c>
      <c r="I32" s="255"/>
      <c r="J32" s="240" t="s">
        <v>451</v>
      </c>
      <c r="K32" s="255"/>
      <c r="L32" s="240" t="s">
        <v>452</v>
      </c>
      <c r="M32" s="255"/>
      <c r="N32" s="131"/>
    </row>
    <row r="33" s="130" customFormat="1" ht="52" customHeight="1" spans="1:14">
      <c r="A33" s="241"/>
      <c r="B33" s="241"/>
      <c r="C33" s="241" t="s">
        <v>340</v>
      </c>
      <c r="D33" s="241" t="s">
        <v>334</v>
      </c>
      <c r="E33" s="241" t="s">
        <v>340</v>
      </c>
      <c r="F33" s="241" t="s">
        <v>351</v>
      </c>
      <c r="G33" s="241" t="s">
        <v>352</v>
      </c>
      <c r="H33" s="250" t="s">
        <v>445</v>
      </c>
      <c r="I33" s="251"/>
      <c r="J33" s="250" t="s">
        <v>340</v>
      </c>
      <c r="K33" s="251"/>
      <c r="L33" s="135" t="s">
        <v>446</v>
      </c>
      <c r="M33" s="256"/>
      <c r="N33" s="131"/>
    </row>
    <row r="34" s="130" customFormat="1" ht="32.25" customHeight="1" spans="1:14">
      <c r="A34" s="241" t="s">
        <v>341</v>
      </c>
      <c r="B34" s="246"/>
      <c r="C34" s="246"/>
      <c r="D34" s="246"/>
      <c r="E34" s="246"/>
      <c r="F34" s="246"/>
      <c r="G34" s="246"/>
      <c r="H34" s="240"/>
      <c r="I34" s="165"/>
      <c r="J34" s="240"/>
      <c r="K34" s="165"/>
      <c r="L34" s="247"/>
      <c r="M34" s="248"/>
      <c r="N34" s="131"/>
    </row>
    <row r="35" s="130" customFormat="1" ht="32.25" customHeight="1" spans="1:14">
      <c r="A35" s="241"/>
      <c r="B35" s="241" t="s">
        <v>370</v>
      </c>
      <c r="C35" s="246"/>
      <c r="D35" s="246"/>
      <c r="E35" s="246"/>
      <c r="F35" s="246"/>
      <c r="G35" s="246"/>
      <c r="H35" s="240"/>
      <c r="I35" s="165"/>
      <c r="J35" s="240"/>
      <c r="K35" s="165"/>
      <c r="L35" s="247"/>
      <c r="M35" s="248"/>
      <c r="N35" s="131"/>
    </row>
    <row r="36" s="130" customFormat="1" ht="32.25" customHeight="1" spans="1:14">
      <c r="A36" s="241"/>
      <c r="B36" s="241"/>
      <c r="C36" s="241" t="s">
        <v>453</v>
      </c>
      <c r="D36" s="241" t="s">
        <v>449</v>
      </c>
      <c r="E36" s="241">
        <v>95</v>
      </c>
      <c r="F36" s="241" t="s">
        <v>335</v>
      </c>
      <c r="G36" s="241" t="s">
        <v>336</v>
      </c>
      <c r="H36" s="250" t="s">
        <v>454</v>
      </c>
      <c r="I36" s="251"/>
      <c r="J36" s="250" t="s">
        <v>343</v>
      </c>
      <c r="K36" s="251"/>
      <c r="L36" s="135" t="s">
        <v>455</v>
      </c>
      <c r="M36" s="256"/>
      <c r="N36" s="131"/>
    </row>
    <row r="37" s="130" customFormat="1" ht="32.25" customHeight="1" spans="1:14">
      <c r="A37" s="241"/>
      <c r="B37" s="241"/>
      <c r="C37" s="241" t="s">
        <v>456</v>
      </c>
      <c r="D37" s="241" t="s">
        <v>449</v>
      </c>
      <c r="E37" s="241">
        <v>90</v>
      </c>
      <c r="F37" s="241" t="s">
        <v>335</v>
      </c>
      <c r="G37" s="241" t="s">
        <v>336</v>
      </c>
      <c r="H37" s="240" t="s">
        <v>457</v>
      </c>
      <c r="I37" s="255"/>
      <c r="J37" s="240" t="s">
        <v>458</v>
      </c>
      <c r="K37" s="255"/>
      <c r="L37" s="240" t="s">
        <v>446</v>
      </c>
      <c r="M37" s="255"/>
      <c r="N37" s="131"/>
    </row>
    <row r="38" s="130" customFormat="1" customHeight="1" spans="1:14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="130" customFormat="1" customHeight="1" spans="1:14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="130" customFormat="1" customHeight="1" spans="1:14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="130" customFormat="1" customHeight="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</sheetData>
  <mergeCells count="88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M22"/>
    <mergeCell ref="A23:G23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5:A6"/>
    <mergeCell ref="A9:B10"/>
    <mergeCell ref="C9:E10"/>
    <mergeCell ref="F9:G10"/>
    <mergeCell ref="H23:I24"/>
    <mergeCell ref="J23:K24"/>
    <mergeCell ref="L23:M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H14" sqref="H14"/>
    </sheetView>
  </sheetViews>
  <sheetFormatPr defaultColWidth="8.88888888888889" defaultRowHeight="14.25" customHeight="1" outlineLevelCol="5"/>
  <cols>
    <col min="1" max="2" width="21.1296296296296" style="171" customWidth="1"/>
    <col min="3" max="3" width="21.1296296296296" style="92" customWidth="1"/>
    <col min="4" max="4" width="27.712962962963" style="92" customWidth="1"/>
    <col min="5" max="6" width="36.712962962963" style="92" customWidth="1"/>
    <col min="7" max="7" width="9.12962962962963" style="92" customWidth="1"/>
    <col min="8" max="16384" width="9.12962962962963" style="92"/>
  </cols>
  <sheetData>
    <row r="1" ht="17" customHeight="1" spans="1:6">
      <c r="A1" s="191" t="s">
        <v>459</v>
      </c>
      <c r="B1" s="172">
        <v>0</v>
      </c>
      <c r="C1" s="173">
        <v>1</v>
      </c>
      <c r="D1" s="174"/>
      <c r="E1" s="174"/>
      <c r="F1" s="174"/>
    </row>
    <row r="2" ht="26.25" customHeight="1" spans="1:6">
      <c r="A2" s="175" t="s">
        <v>12</v>
      </c>
      <c r="B2" s="175"/>
      <c r="C2" s="176"/>
      <c r="D2" s="176"/>
      <c r="E2" s="176"/>
      <c r="F2" s="176"/>
    </row>
    <row r="3" ht="13.5" customHeight="1" spans="1:6">
      <c r="A3" s="177" t="s">
        <v>22</v>
      </c>
      <c r="B3" s="177"/>
      <c r="C3" s="173"/>
      <c r="D3" s="174"/>
      <c r="E3" s="174"/>
      <c r="F3" s="174" t="s">
        <v>23</v>
      </c>
    </row>
    <row r="4" ht="19.5" customHeight="1" spans="1:6">
      <c r="A4" s="101" t="s">
        <v>203</v>
      </c>
      <c r="B4" s="178" t="s">
        <v>95</v>
      </c>
      <c r="C4" s="101" t="s">
        <v>96</v>
      </c>
      <c r="D4" s="102" t="s">
        <v>460</v>
      </c>
      <c r="E4" s="103"/>
      <c r="F4" s="179"/>
    </row>
    <row r="5" ht="18.75" customHeight="1" spans="1:6">
      <c r="A5" s="105"/>
      <c r="B5" s="180"/>
      <c r="C5" s="106"/>
      <c r="D5" s="101" t="s">
        <v>77</v>
      </c>
      <c r="E5" s="102" t="s">
        <v>98</v>
      </c>
      <c r="F5" s="101" t="s">
        <v>99</v>
      </c>
    </row>
    <row r="6" ht="18.75" customHeight="1" spans="1:6">
      <c r="A6" s="181">
        <v>1</v>
      </c>
      <c r="B6" s="192">
        <v>2</v>
      </c>
      <c r="C6" s="112">
        <v>3</v>
      </c>
      <c r="D6" s="181" t="s">
        <v>461</v>
      </c>
      <c r="E6" s="181" t="s">
        <v>462</v>
      </c>
      <c r="F6" s="112">
        <v>6</v>
      </c>
    </row>
    <row r="7" ht="18.75" customHeight="1" spans="1:6">
      <c r="A7" s="182" t="s">
        <v>463</v>
      </c>
      <c r="B7" s="183"/>
      <c r="C7" s="184"/>
      <c r="D7" s="185" t="s">
        <v>93</v>
      </c>
      <c r="E7" s="186" t="s">
        <v>93</v>
      </c>
      <c r="F7" s="186" t="s">
        <v>93</v>
      </c>
    </row>
    <row r="8" ht="18.75" customHeight="1" spans="1:6">
      <c r="A8" s="187" t="s">
        <v>151</v>
      </c>
      <c r="B8" s="188"/>
      <c r="C8" s="189" t="s">
        <v>151</v>
      </c>
      <c r="D8" s="185" t="s">
        <v>93</v>
      </c>
      <c r="E8" s="186" t="s">
        <v>93</v>
      </c>
      <c r="F8" s="186" t="s">
        <v>93</v>
      </c>
    </row>
    <row r="9" customHeight="1" spans="1:6">
      <c r="A9" s="190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7" sqref="E7"/>
    </sheetView>
  </sheetViews>
  <sheetFormatPr defaultColWidth="8.88888888888889" defaultRowHeight="14.25" customHeight="1" outlineLevelCol="5"/>
  <cols>
    <col min="1" max="2" width="21.1296296296296" style="171" customWidth="1"/>
    <col min="3" max="3" width="21.1296296296296" style="92" customWidth="1"/>
    <col min="4" max="4" width="27.712962962963" style="92" customWidth="1"/>
    <col min="5" max="6" width="36.712962962963" style="92" customWidth="1"/>
    <col min="7" max="7" width="9.12962962962963" style="92" customWidth="1"/>
    <col min="8" max="16384" width="9.12962962962963" style="92"/>
  </cols>
  <sheetData>
    <row r="1" s="92" customFormat="1" ht="12" customHeight="1" spans="1:6">
      <c r="A1" s="171" t="s">
        <v>464</v>
      </c>
      <c r="B1" s="172">
        <v>0</v>
      </c>
      <c r="C1" s="173">
        <v>1</v>
      </c>
      <c r="D1" s="174"/>
      <c r="E1" s="174"/>
      <c r="F1" s="174"/>
    </row>
    <row r="2" s="92" customFormat="1" ht="26.25" customHeight="1" spans="1:6">
      <c r="A2" s="175" t="s">
        <v>13</v>
      </c>
      <c r="B2" s="175"/>
      <c r="C2" s="176"/>
      <c r="D2" s="176"/>
      <c r="E2" s="176"/>
      <c r="F2" s="176"/>
    </row>
    <row r="3" s="92" customFormat="1" ht="13.5" customHeight="1" spans="1:6">
      <c r="A3" s="177" t="s">
        <v>22</v>
      </c>
      <c r="B3" s="177"/>
      <c r="C3" s="173"/>
      <c r="D3" s="174"/>
      <c r="E3" s="174"/>
      <c r="F3" s="174" t="s">
        <v>23</v>
      </c>
    </row>
    <row r="4" s="92" customFormat="1" ht="19.5" customHeight="1" spans="1:6">
      <c r="A4" s="101" t="s">
        <v>203</v>
      </c>
      <c r="B4" s="178" t="s">
        <v>95</v>
      </c>
      <c r="C4" s="101" t="s">
        <v>96</v>
      </c>
      <c r="D4" s="102" t="s">
        <v>465</v>
      </c>
      <c r="E4" s="103"/>
      <c r="F4" s="179"/>
    </row>
    <row r="5" s="92" customFormat="1" ht="18.75" customHeight="1" spans="1:6">
      <c r="A5" s="105"/>
      <c r="B5" s="180"/>
      <c r="C5" s="106"/>
      <c r="D5" s="101" t="s">
        <v>77</v>
      </c>
      <c r="E5" s="102" t="s">
        <v>98</v>
      </c>
      <c r="F5" s="101" t="s">
        <v>99</v>
      </c>
    </row>
    <row r="6" s="92" customFormat="1" ht="18.75" customHeight="1" spans="1:6">
      <c r="A6" s="181">
        <v>1</v>
      </c>
      <c r="B6" s="181" t="s">
        <v>466</v>
      </c>
      <c r="C6" s="112">
        <v>3</v>
      </c>
      <c r="D6" s="181" t="s">
        <v>461</v>
      </c>
      <c r="E6" s="181" t="s">
        <v>462</v>
      </c>
      <c r="F6" s="112">
        <v>6</v>
      </c>
    </row>
    <row r="7" s="92" customFormat="1" ht="18.75" customHeight="1" spans="1:6">
      <c r="A7" s="182" t="s">
        <v>467</v>
      </c>
      <c r="B7" s="183"/>
      <c r="C7" s="184"/>
      <c r="D7" s="185" t="s">
        <v>93</v>
      </c>
      <c r="E7" s="186" t="s">
        <v>93</v>
      </c>
      <c r="F7" s="186" t="s">
        <v>93</v>
      </c>
    </row>
    <row r="8" s="92" customFormat="1" ht="18.75" customHeight="1" spans="1:6">
      <c r="A8" s="187" t="s">
        <v>151</v>
      </c>
      <c r="B8" s="188"/>
      <c r="C8" s="189"/>
      <c r="D8" s="185" t="s">
        <v>93</v>
      </c>
      <c r="E8" s="186" t="s">
        <v>93</v>
      </c>
      <c r="F8" s="186" t="s">
        <v>93</v>
      </c>
    </row>
    <row r="9" customHeight="1" spans="1:6">
      <c r="A9" s="190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zoomScaleSheetLayoutView="60" workbookViewId="0">
      <selection activeCell="E24" sqref="E24"/>
    </sheetView>
  </sheetViews>
  <sheetFormatPr defaultColWidth="8.88888888888889" defaultRowHeight="14.25" customHeight="1"/>
  <cols>
    <col min="1" max="1" width="16.5555555555556" style="74" customWidth="1"/>
    <col min="2" max="2" width="24.7777777777778" style="74" customWidth="1"/>
    <col min="3" max="3" width="20.712962962963" style="92" customWidth="1"/>
    <col min="4" max="4" width="21.712962962963" style="92" customWidth="1"/>
    <col min="5" max="5" width="35.287037037037" style="92" customWidth="1"/>
    <col min="6" max="7" width="4.77777777777778" style="92" customWidth="1"/>
    <col min="8" max="8" width="10.287037037037" style="92" customWidth="1"/>
    <col min="9" max="9" width="12" style="92" customWidth="1"/>
    <col min="10" max="12" width="10" style="92" customWidth="1"/>
    <col min="13" max="13" width="9.12962962962963" style="74" customWidth="1"/>
    <col min="14" max="15" width="11.4444444444444" style="92" customWidth="1"/>
    <col min="16" max="17" width="12.712962962963" style="92" customWidth="1"/>
    <col min="18" max="18" width="9.12962962962963" style="74" customWidth="1"/>
    <col min="19" max="19" width="10.4259259259259" style="92" customWidth="1"/>
    <col min="20" max="20" width="9.12962962962963" style="74" customWidth="1"/>
    <col min="21" max="16384" width="9.12962962962963" style="74"/>
  </cols>
  <sheetData>
    <row r="1" ht="13.5" customHeight="1" spans="1:19">
      <c r="A1" s="94" t="s">
        <v>468</v>
      </c>
      <c r="D1" s="94"/>
      <c r="E1" s="94"/>
      <c r="F1" s="94"/>
      <c r="G1" s="94"/>
      <c r="H1" s="94"/>
      <c r="I1" s="94"/>
      <c r="J1" s="94"/>
      <c r="K1" s="94"/>
      <c r="L1" s="94"/>
      <c r="R1" s="75"/>
      <c r="S1" s="156"/>
    </row>
    <row r="2" ht="27.75" customHeight="1" spans="1:19">
      <c r="A2" s="128" t="s">
        <v>14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ht="18.75" customHeight="1" spans="1:19">
      <c r="A3" s="129" t="s">
        <v>22</v>
      </c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  <c r="R3" s="157"/>
      <c r="S3" s="158" t="s">
        <v>193</v>
      </c>
    </row>
    <row r="4" ht="15.75" customHeight="1" spans="1:19">
      <c r="A4" s="134" t="s">
        <v>202</v>
      </c>
      <c r="B4" s="134" t="s">
        <v>203</v>
      </c>
      <c r="C4" s="134" t="s">
        <v>469</v>
      </c>
      <c r="D4" s="134" t="s">
        <v>470</v>
      </c>
      <c r="E4" s="134" t="s">
        <v>471</v>
      </c>
      <c r="F4" s="134" t="s">
        <v>472</v>
      </c>
      <c r="G4" s="134" t="s">
        <v>473</v>
      </c>
      <c r="H4" s="134" t="s">
        <v>474</v>
      </c>
      <c r="I4" s="85" t="s">
        <v>210</v>
      </c>
      <c r="J4" s="159"/>
      <c r="K4" s="159"/>
      <c r="L4" s="85"/>
      <c r="M4" s="160"/>
      <c r="N4" s="85"/>
      <c r="O4" s="85"/>
      <c r="P4" s="85"/>
      <c r="Q4" s="85"/>
      <c r="R4" s="160"/>
      <c r="S4" s="86"/>
    </row>
    <row r="5" ht="17.25" customHeight="1" spans="1:19">
      <c r="A5" s="138"/>
      <c r="B5" s="138"/>
      <c r="C5" s="138"/>
      <c r="D5" s="138"/>
      <c r="E5" s="138"/>
      <c r="F5" s="138"/>
      <c r="G5" s="138"/>
      <c r="H5" s="138"/>
      <c r="I5" s="161" t="s">
        <v>77</v>
      </c>
      <c r="J5" s="135" t="s">
        <v>80</v>
      </c>
      <c r="K5" s="135" t="s">
        <v>475</v>
      </c>
      <c r="L5" s="138" t="s">
        <v>476</v>
      </c>
      <c r="M5" s="162" t="s">
        <v>477</v>
      </c>
      <c r="N5" s="163" t="s">
        <v>478</v>
      </c>
      <c r="O5" s="163"/>
      <c r="P5" s="163"/>
      <c r="Q5" s="163"/>
      <c r="R5" s="164"/>
      <c r="S5" s="165"/>
    </row>
    <row r="6" ht="54" customHeight="1" spans="1:19">
      <c r="A6" s="138"/>
      <c r="B6" s="138"/>
      <c r="C6" s="138"/>
      <c r="D6" s="165"/>
      <c r="E6" s="165"/>
      <c r="F6" s="165"/>
      <c r="G6" s="165"/>
      <c r="H6" s="165"/>
      <c r="I6" s="163"/>
      <c r="J6" s="135"/>
      <c r="K6" s="135"/>
      <c r="L6" s="165"/>
      <c r="M6" s="166"/>
      <c r="N6" s="165" t="s">
        <v>79</v>
      </c>
      <c r="O6" s="165" t="s">
        <v>86</v>
      </c>
      <c r="P6" s="165" t="s">
        <v>258</v>
      </c>
      <c r="Q6" s="165" t="s">
        <v>88</v>
      </c>
      <c r="R6" s="166" t="s">
        <v>89</v>
      </c>
      <c r="S6" s="165" t="s">
        <v>90</v>
      </c>
    </row>
    <row r="7" ht="15" customHeight="1" spans="1:19">
      <c r="A7" s="167">
        <v>1</v>
      </c>
      <c r="B7" s="167">
        <v>2</v>
      </c>
      <c r="C7" s="167">
        <v>3</v>
      </c>
      <c r="D7" s="167">
        <v>4</v>
      </c>
      <c r="E7" s="167">
        <v>5</v>
      </c>
      <c r="F7" s="167">
        <v>6</v>
      </c>
      <c r="G7" s="167">
        <v>7</v>
      </c>
      <c r="H7" s="167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  <c r="R7" s="104">
        <v>18</v>
      </c>
      <c r="S7" s="104">
        <v>19</v>
      </c>
    </row>
    <row r="8" ht="15" customHeight="1" spans="1:19">
      <c r="A8" s="146" t="s">
        <v>219</v>
      </c>
      <c r="B8" s="146" t="s">
        <v>92</v>
      </c>
      <c r="C8" s="146" t="s">
        <v>262</v>
      </c>
      <c r="D8" s="146" t="s">
        <v>479</v>
      </c>
      <c r="E8" s="146" t="s">
        <v>480</v>
      </c>
      <c r="F8" s="146" t="s">
        <v>481</v>
      </c>
      <c r="G8" s="146">
        <v>2</v>
      </c>
      <c r="H8" s="104"/>
      <c r="I8" s="168">
        <v>3000</v>
      </c>
      <c r="J8" s="169"/>
      <c r="K8" s="169"/>
      <c r="L8" s="169"/>
      <c r="M8" s="169"/>
      <c r="N8" s="168">
        <v>3000</v>
      </c>
      <c r="O8" s="168">
        <v>3000</v>
      </c>
      <c r="P8" s="169"/>
      <c r="Q8" s="169"/>
      <c r="R8" s="169"/>
      <c r="S8" s="169"/>
    </row>
    <row r="9" ht="15" customHeight="1" spans="1:19">
      <c r="A9" s="146" t="s">
        <v>219</v>
      </c>
      <c r="B9" s="146" t="s">
        <v>92</v>
      </c>
      <c r="C9" s="146" t="s">
        <v>262</v>
      </c>
      <c r="D9" s="146" t="s">
        <v>482</v>
      </c>
      <c r="E9" s="146" t="s">
        <v>483</v>
      </c>
      <c r="F9" s="146" t="s">
        <v>484</v>
      </c>
      <c r="G9" s="146">
        <v>1</v>
      </c>
      <c r="H9" s="104"/>
      <c r="I9" s="168">
        <v>15000</v>
      </c>
      <c r="J9" s="169"/>
      <c r="K9" s="169"/>
      <c r="L9" s="169"/>
      <c r="M9" s="169"/>
      <c r="N9" s="168">
        <v>15000</v>
      </c>
      <c r="O9" s="168">
        <v>15000</v>
      </c>
      <c r="P9" s="169"/>
      <c r="Q9" s="169"/>
      <c r="R9" s="169"/>
      <c r="S9" s="169"/>
    </row>
    <row r="10" ht="15" customHeight="1" spans="1:19">
      <c r="A10" s="146" t="s">
        <v>219</v>
      </c>
      <c r="B10" s="146" t="s">
        <v>92</v>
      </c>
      <c r="C10" s="146" t="s">
        <v>262</v>
      </c>
      <c r="D10" s="146" t="s">
        <v>485</v>
      </c>
      <c r="E10" s="146" t="s">
        <v>486</v>
      </c>
      <c r="F10" s="146" t="s">
        <v>484</v>
      </c>
      <c r="G10" s="146">
        <v>1</v>
      </c>
      <c r="H10" s="104"/>
      <c r="I10" s="168">
        <v>15000</v>
      </c>
      <c r="J10" s="169"/>
      <c r="K10" s="169"/>
      <c r="L10" s="169"/>
      <c r="M10" s="169"/>
      <c r="N10" s="168">
        <v>15000</v>
      </c>
      <c r="O10" s="168">
        <v>15000</v>
      </c>
      <c r="P10" s="169"/>
      <c r="Q10" s="169"/>
      <c r="R10" s="169"/>
      <c r="S10" s="169"/>
    </row>
    <row r="11" ht="15" customHeight="1" spans="1:19">
      <c r="A11" s="146" t="s">
        <v>219</v>
      </c>
      <c r="B11" s="146" t="s">
        <v>92</v>
      </c>
      <c r="C11" s="146" t="s">
        <v>262</v>
      </c>
      <c r="D11" s="146" t="s">
        <v>487</v>
      </c>
      <c r="E11" s="146" t="s">
        <v>487</v>
      </c>
      <c r="F11" s="146" t="s">
        <v>481</v>
      </c>
      <c r="G11" s="146">
        <v>1</v>
      </c>
      <c r="H11" s="104"/>
      <c r="I11" s="168">
        <v>45000</v>
      </c>
      <c r="J11" s="169"/>
      <c r="K11" s="169"/>
      <c r="L11" s="169"/>
      <c r="M11" s="169"/>
      <c r="N11" s="168">
        <v>45000</v>
      </c>
      <c r="O11" s="168">
        <v>45000</v>
      </c>
      <c r="P11" s="169"/>
      <c r="Q11" s="169"/>
      <c r="R11" s="169"/>
      <c r="S11" s="169"/>
    </row>
    <row r="12" ht="15" customHeight="1" spans="1:19">
      <c r="A12" s="146" t="s">
        <v>219</v>
      </c>
      <c r="B12" s="146" t="s">
        <v>92</v>
      </c>
      <c r="C12" s="146" t="s">
        <v>262</v>
      </c>
      <c r="D12" s="146" t="s">
        <v>488</v>
      </c>
      <c r="E12" s="146" t="s">
        <v>488</v>
      </c>
      <c r="F12" s="146" t="s">
        <v>489</v>
      </c>
      <c r="G12" s="146">
        <v>1</v>
      </c>
      <c r="H12" s="104"/>
      <c r="I12" s="168">
        <v>5000</v>
      </c>
      <c r="J12" s="169"/>
      <c r="K12" s="169"/>
      <c r="L12" s="169"/>
      <c r="M12" s="169"/>
      <c r="N12" s="168">
        <v>5000</v>
      </c>
      <c r="O12" s="168">
        <v>5000</v>
      </c>
      <c r="P12" s="169"/>
      <c r="Q12" s="169"/>
      <c r="R12" s="169"/>
      <c r="S12" s="169"/>
    </row>
    <row r="13" ht="15" customHeight="1" spans="1:19">
      <c r="A13" s="146" t="s">
        <v>219</v>
      </c>
      <c r="B13" s="146" t="s">
        <v>92</v>
      </c>
      <c r="C13" s="146" t="s">
        <v>262</v>
      </c>
      <c r="D13" s="146" t="s">
        <v>490</v>
      </c>
      <c r="E13" s="146" t="s">
        <v>491</v>
      </c>
      <c r="F13" s="146" t="s">
        <v>484</v>
      </c>
      <c r="G13" s="146">
        <v>1</v>
      </c>
      <c r="H13" s="104"/>
      <c r="I13" s="168">
        <v>5000</v>
      </c>
      <c r="J13" s="169"/>
      <c r="K13" s="169"/>
      <c r="L13" s="169"/>
      <c r="M13" s="169"/>
      <c r="N13" s="168">
        <v>5000</v>
      </c>
      <c r="O13" s="168">
        <v>5000</v>
      </c>
      <c r="P13" s="169"/>
      <c r="Q13" s="169"/>
      <c r="R13" s="169"/>
      <c r="S13" s="169"/>
    </row>
    <row r="14" ht="15" customHeight="1" spans="1:19">
      <c r="A14" s="146" t="s">
        <v>219</v>
      </c>
      <c r="B14" s="146" t="s">
        <v>92</v>
      </c>
      <c r="C14" s="146" t="s">
        <v>262</v>
      </c>
      <c r="D14" s="146" t="s">
        <v>492</v>
      </c>
      <c r="E14" s="146" t="s">
        <v>493</v>
      </c>
      <c r="F14" s="146" t="s">
        <v>494</v>
      </c>
      <c r="G14" s="146">
        <v>1</v>
      </c>
      <c r="H14" s="104"/>
      <c r="I14" s="168">
        <v>50000</v>
      </c>
      <c r="J14" s="169"/>
      <c r="K14" s="169"/>
      <c r="L14" s="169"/>
      <c r="M14" s="169"/>
      <c r="N14" s="168">
        <v>50000</v>
      </c>
      <c r="O14" s="168">
        <v>50000</v>
      </c>
      <c r="P14" s="169"/>
      <c r="Q14" s="169"/>
      <c r="R14" s="169"/>
      <c r="S14" s="169"/>
    </row>
    <row r="15" ht="15" customHeight="1" spans="1:19">
      <c r="A15" s="146" t="s">
        <v>219</v>
      </c>
      <c r="B15" s="146" t="s">
        <v>92</v>
      </c>
      <c r="C15" s="146" t="s">
        <v>262</v>
      </c>
      <c r="D15" s="146" t="s">
        <v>287</v>
      </c>
      <c r="E15" s="146" t="s">
        <v>495</v>
      </c>
      <c r="F15" s="146" t="s">
        <v>484</v>
      </c>
      <c r="G15" s="146">
        <v>1</v>
      </c>
      <c r="H15" s="104"/>
      <c r="I15" s="168">
        <v>10000</v>
      </c>
      <c r="J15" s="169"/>
      <c r="K15" s="169"/>
      <c r="L15" s="169"/>
      <c r="M15" s="169"/>
      <c r="N15" s="168">
        <v>10000</v>
      </c>
      <c r="O15" s="168">
        <v>10000</v>
      </c>
      <c r="P15" s="169"/>
      <c r="Q15" s="169"/>
      <c r="R15" s="169"/>
      <c r="S15" s="169"/>
    </row>
    <row r="16" ht="15" customHeight="1" spans="1:19">
      <c r="A16" s="146" t="s">
        <v>219</v>
      </c>
      <c r="B16" s="146" t="s">
        <v>92</v>
      </c>
      <c r="C16" s="146" t="s">
        <v>262</v>
      </c>
      <c r="D16" s="146" t="s">
        <v>496</v>
      </c>
      <c r="E16" s="146" t="s">
        <v>496</v>
      </c>
      <c r="F16" s="146" t="s">
        <v>481</v>
      </c>
      <c r="G16" s="146">
        <v>10</v>
      </c>
      <c r="H16" s="104"/>
      <c r="I16" s="168">
        <v>45000</v>
      </c>
      <c r="J16" s="169"/>
      <c r="K16" s="169"/>
      <c r="L16" s="169"/>
      <c r="M16" s="169"/>
      <c r="N16" s="168">
        <v>45000</v>
      </c>
      <c r="O16" s="168">
        <v>45000</v>
      </c>
      <c r="P16" s="169"/>
      <c r="Q16" s="169"/>
      <c r="R16" s="169"/>
      <c r="S16" s="169"/>
    </row>
    <row r="17" ht="15" customHeight="1" spans="1:19">
      <c r="A17" s="146" t="s">
        <v>219</v>
      </c>
      <c r="B17" s="146" t="s">
        <v>92</v>
      </c>
      <c r="C17" s="146" t="s">
        <v>262</v>
      </c>
      <c r="D17" s="146" t="s">
        <v>497</v>
      </c>
      <c r="E17" s="146" t="s">
        <v>497</v>
      </c>
      <c r="F17" s="146" t="s">
        <v>481</v>
      </c>
      <c r="G17" s="146">
        <v>2</v>
      </c>
      <c r="H17" s="104"/>
      <c r="I17" s="168">
        <v>2000</v>
      </c>
      <c r="J17" s="169"/>
      <c r="K17" s="169"/>
      <c r="L17" s="169"/>
      <c r="M17" s="169"/>
      <c r="N17" s="168">
        <v>2000</v>
      </c>
      <c r="O17" s="168">
        <v>2000</v>
      </c>
      <c r="P17" s="169"/>
      <c r="Q17" s="169"/>
      <c r="R17" s="169"/>
      <c r="S17" s="169"/>
    </row>
    <row r="18" ht="21" customHeight="1" spans="1:19">
      <c r="A18" s="170" t="s">
        <v>151</v>
      </c>
      <c r="B18" s="170"/>
      <c r="C18" s="170"/>
      <c r="D18" s="170"/>
      <c r="E18" s="170"/>
      <c r="F18" s="170"/>
      <c r="G18" s="170"/>
      <c r="H18" s="168" t="s">
        <v>93</v>
      </c>
      <c r="I18" s="168">
        <v>195000</v>
      </c>
      <c r="J18" s="168" t="s">
        <v>93</v>
      </c>
      <c r="K18" s="168" t="s">
        <v>93</v>
      </c>
      <c r="L18" s="168" t="s">
        <v>93</v>
      </c>
      <c r="M18" s="168" t="s">
        <v>93</v>
      </c>
      <c r="N18" s="168">
        <v>195000</v>
      </c>
      <c r="O18" s="168">
        <v>195000</v>
      </c>
      <c r="P18" s="168" t="s">
        <v>93</v>
      </c>
      <c r="Q18" s="168"/>
      <c r="R18" s="168" t="s">
        <v>93</v>
      </c>
      <c r="S18" s="168" t="s">
        <v>93</v>
      </c>
    </row>
  </sheetData>
  <mergeCells count="18">
    <mergeCell ref="A2:S2"/>
    <mergeCell ref="A3:H3"/>
    <mergeCell ref="I4:S4"/>
    <mergeCell ref="N5:S5"/>
    <mergeCell ref="A18:G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zoomScaleSheetLayoutView="60" workbookViewId="0">
      <selection activeCell="J16" sqref="J16"/>
    </sheetView>
  </sheetViews>
  <sheetFormatPr defaultColWidth="8.71296296296296" defaultRowHeight="14.25" customHeight="1"/>
  <cols>
    <col min="1" max="1" width="14.1388888888889" style="74" customWidth="1"/>
    <col min="2" max="2" width="17.712962962963" style="74" customWidth="1"/>
    <col min="3" max="9" width="9.12962962962963" style="122" customWidth="1"/>
    <col min="10" max="10" width="12" style="92" customWidth="1"/>
    <col min="11" max="13" width="10" style="92" customWidth="1"/>
    <col min="14" max="14" width="9.12962962962963" style="74" customWidth="1"/>
    <col min="15" max="16" width="9.12962962962963" style="92" customWidth="1"/>
    <col min="17" max="18" width="12.712962962963" style="92" customWidth="1"/>
    <col min="19" max="19" width="9.12962962962963" style="74" customWidth="1"/>
    <col min="20" max="20" width="10.4259259259259" style="92" customWidth="1"/>
    <col min="21" max="21" width="9.12962962962963" style="74" customWidth="1"/>
    <col min="22" max="249" width="9.12962962962963" style="74"/>
    <col min="250" max="258" width="8.71296296296296" style="74"/>
  </cols>
  <sheetData>
    <row r="1" ht="13.5" customHeight="1" spans="1:20">
      <c r="A1" s="94" t="s">
        <v>498</v>
      </c>
      <c r="D1" s="94"/>
      <c r="E1" s="94"/>
      <c r="F1" s="94"/>
      <c r="G1" s="94"/>
      <c r="H1" s="94"/>
      <c r="I1" s="94"/>
      <c r="J1" s="123"/>
      <c r="K1" s="123"/>
      <c r="L1" s="123"/>
      <c r="M1" s="123"/>
      <c r="N1" s="124"/>
      <c r="O1" s="125"/>
      <c r="P1" s="125"/>
      <c r="Q1" s="125"/>
      <c r="R1" s="125"/>
      <c r="S1" s="126"/>
      <c r="T1" s="127"/>
    </row>
    <row r="2" ht="27.75" customHeight="1" spans="1:20">
      <c r="A2" s="128" t="s">
        <v>15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26.1" customHeight="1" spans="1:20">
      <c r="A3" s="129" t="s">
        <v>22</v>
      </c>
      <c r="B3" s="129"/>
      <c r="C3" s="129"/>
      <c r="D3" s="129"/>
      <c r="E3" s="129"/>
      <c r="F3" s="130"/>
      <c r="G3" s="130"/>
      <c r="H3" s="130"/>
      <c r="I3" s="130"/>
      <c r="J3" s="131"/>
      <c r="K3" s="131"/>
      <c r="L3" s="131"/>
      <c r="M3" s="131"/>
      <c r="N3" s="124"/>
      <c r="O3" s="125"/>
      <c r="P3" s="125"/>
      <c r="Q3" s="125"/>
      <c r="R3" s="125"/>
      <c r="S3" s="132"/>
      <c r="T3" s="133" t="s">
        <v>193</v>
      </c>
    </row>
    <row r="4" ht="15.75" customHeight="1" spans="1:20">
      <c r="A4" s="134" t="s">
        <v>202</v>
      </c>
      <c r="B4" s="134" t="s">
        <v>203</v>
      </c>
      <c r="C4" s="135" t="s">
        <v>469</v>
      </c>
      <c r="D4" s="135" t="s">
        <v>499</v>
      </c>
      <c r="E4" s="135" t="s">
        <v>500</v>
      </c>
      <c r="F4" s="136" t="s">
        <v>501</v>
      </c>
      <c r="G4" s="135" t="s">
        <v>502</v>
      </c>
      <c r="H4" s="135" t="s">
        <v>503</v>
      </c>
      <c r="I4" s="135" t="s">
        <v>504</v>
      </c>
      <c r="J4" s="135" t="s">
        <v>210</v>
      </c>
      <c r="K4" s="135"/>
      <c r="L4" s="135"/>
      <c r="M4" s="135"/>
      <c r="N4" s="137"/>
      <c r="O4" s="135"/>
      <c r="P4" s="135"/>
      <c r="Q4" s="135"/>
      <c r="R4" s="135"/>
      <c r="S4" s="137"/>
      <c r="T4" s="135"/>
    </row>
    <row r="5" ht="17.25" customHeight="1" spans="1:20">
      <c r="A5" s="138"/>
      <c r="B5" s="138"/>
      <c r="C5" s="135"/>
      <c r="D5" s="135"/>
      <c r="E5" s="135"/>
      <c r="F5" s="139"/>
      <c r="G5" s="135"/>
      <c r="H5" s="135"/>
      <c r="I5" s="135"/>
      <c r="J5" s="135" t="s">
        <v>77</v>
      </c>
      <c r="K5" s="135" t="s">
        <v>80</v>
      </c>
      <c r="L5" s="135" t="s">
        <v>475</v>
      </c>
      <c r="M5" s="135" t="s">
        <v>476</v>
      </c>
      <c r="N5" s="140" t="s">
        <v>477</v>
      </c>
      <c r="O5" s="135" t="s">
        <v>478</v>
      </c>
      <c r="P5" s="135"/>
      <c r="Q5" s="135"/>
      <c r="R5" s="135"/>
      <c r="S5" s="140"/>
      <c r="T5" s="135"/>
    </row>
    <row r="6" ht="54" customHeight="1" spans="1:20">
      <c r="A6" s="138"/>
      <c r="B6" s="138"/>
      <c r="C6" s="135"/>
      <c r="D6" s="135"/>
      <c r="E6" s="135"/>
      <c r="F6" s="141"/>
      <c r="G6" s="135"/>
      <c r="H6" s="135"/>
      <c r="I6" s="135"/>
      <c r="J6" s="135"/>
      <c r="K6" s="135"/>
      <c r="L6" s="135"/>
      <c r="M6" s="135"/>
      <c r="N6" s="137"/>
      <c r="O6" s="135" t="s">
        <v>79</v>
      </c>
      <c r="P6" s="135" t="s">
        <v>86</v>
      </c>
      <c r="Q6" s="135" t="s">
        <v>258</v>
      </c>
      <c r="R6" s="135" t="s">
        <v>88</v>
      </c>
      <c r="S6" s="137" t="s">
        <v>89</v>
      </c>
      <c r="T6" s="135" t="s">
        <v>90</v>
      </c>
    </row>
    <row r="7" ht="15" customHeight="1" spans="1:20">
      <c r="A7" s="10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  <c r="R7" s="104">
        <v>18</v>
      </c>
      <c r="S7" s="104">
        <v>19</v>
      </c>
      <c r="T7" s="104">
        <v>20</v>
      </c>
    </row>
    <row r="8" ht="22.5" customHeight="1" spans="1:20">
      <c r="A8" s="142" t="s">
        <v>505</v>
      </c>
      <c r="B8" s="143"/>
      <c r="C8" s="143"/>
      <c r="D8" s="143"/>
      <c r="E8" s="143"/>
      <c r="F8" s="143"/>
      <c r="G8" s="143"/>
      <c r="H8" s="143"/>
      <c r="I8" s="144"/>
      <c r="J8" s="145" t="s">
        <v>93</v>
      </c>
      <c r="K8" s="145" t="s">
        <v>93</v>
      </c>
      <c r="L8" s="145" t="s">
        <v>93</v>
      </c>
      <c r="M8" s="145" t="s">
        <v>93</v>
      </c>
      <c r="N8" s="145" t="s">
        <v>93</v>
      </c>
      <c r="O8" s="145" t="s">
        <v>93</v>
      </c>
      <c r="P8" s="145" t="s">
        <v>93</v>
      </c>
      <c r="Q8" s="145" t="s">
        <v>93</v>
      </c>
      <c r="R8" s="145"/>
      <c r="S8" s="145" t="s">
        <v>93</v>
      </c>
      <c r="T8" s="145" t="s">
        <v>93</v>
      </c>
    </row>
    <row r="9" ht="22.5" customHeight="1" spans="1:20">
      <c r="A9" s="146"/>
      <c r="B9" s="146"/>
      <c r="C9" s="147"/>
      <c r="D9" s="148"/>
      <c r="E9" s="148"/>
      <c r="F9" s="148"/>
      <c r="G9" s="148"/>
      <c r="H9" s="148"/>
      <c r="I9" s="148"/>
      <c r="J9" s="149" t="s">
        <v>93</v>
      </c>
      <c r="K9" s="149" t="s">
        <v>93</v>
      </c>
      <c r="L9" s="149" t="s">
        <v>93</v>
      </c>
      <c r="M9" s="149" t="s">
        <v>93</v>
      </c>
      <c r="N9" s="145" t="s">
        <v>93</v>
      </c>
      <c r="O9" s="149" t="s">
        <v>93</v>
      </c>
      <c r="P9" s="149" t="s">
        <v>93</v>
      </c>
      <c r="Q9" s="149" t="s">
        <v>93</v>
      </c>
      <c r="R9" s="149"/>
      <c r="S9" s="145" t="s">
        <v>93</v>
      </c>
      <c r="T9" s="149" t="s">
        <v>93</v>
      </c>
    </row>
    <row r="10" ht="22.5" customHeight="1" spans="1:20">
      <c r="A10" s="135"/>
      <c r="B10" s="135"/>
      <c r="C10" s="147"/>
      <c r="D10" s="150"/>
      <c r="E10" s="150"/>
      <c r="F10" s="150"/>
      <c r="G10" s="150"/>
      <c r="H10" s="150"/>
      <c r="I10" s="150"/>
      <c r="J10" s="151" t="s">
        <v>93</v>
      </c>
      <c r="K10" s="151" t="s">
        <v>93</v>
      </c>
      <c r="L10" s="151" t="s">
        <v>93</v>
      </c>
      <c r="M10" s="151" t="s">
        <v>93</v>
      </c>
      <c r="N10" s="151" t="s">
        <v>93</v>
      </c>
      <c r="O10" s="151" t="s">
        <v>93</v>
      </c>
      <c r="P10" s="151" t="s">
        <v>93</v>
      </c>
      <c r="Q10" s="151" t="s">
        <v>93</v>
      </c>
      <c r="R10" s="151"/>
      <c r="S10" s="151" t="s">
        <v>93</v>
      </c>
      <c r="T10" s="151" t="s">
        <v>93</v>
      </c>
    </row>
    <row r="11" ht="22.5" customHeight="1" spans="1:20">
      <c r="A11" s="152" t="s">
        <v>151</v>
      </c>
      <c r="B11" s="152"/>
      <c r="C11" s="152"/>
      <c r="D11" s="152"/>
      <c r="E11" s="152"/>
      <c r="F11" s="152"/>
      <c r="G11" s="152"/>
      <c r="H11" s="152"/>
      <c r="I11" s="152"/>
      <c r="J11" s="153"/>
      <c r="K11" s="153"/>
      <c r="L11" s="153"/>
      <c r="M11" s="153"/>
      <c r="N11" s="154"/>
      <c r="O11" s="153"/>
      <c r="P11" s="153"/>
      <c r="Q11" s="153"/>
      <c r="R11" s="153"/>
      <c r="S11" s="154"/>
      <c r="T11" s="153"/>
    </row>
    <row r="12" customHeight="1" spans="1:20">
      <c r="A12" s="155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888888888889" defaultRowHeight="14.25" customHeight="1" outlineLevelRow="7"/>
  <cols>
    <col min="1" max="1" width="50" style="92" customWidth="1"/>
    <col min="2" max="2" width="17.287037037037" style="92" customWidth="1"/>
    <col min="3" max="4" width="13.4259259259259" style="92" customWidth="1"/>
    <col min="5" max="12" width="10.287037037037" style="92" customWidth="1"/>
    <col min="13" max="13" width="13.1388888888889" style="92" customWidth="1"/>
    <col min="14" max="14" width="9.12962962962963" style="74" customWidth="1"/>
    <col min="15" max="246" width="9.12962962962963" style="74"/>
    <col min="247" max="247" width="9.12962962962963" style="93"/>
    <col min="248" max="256" width="8.88888888888889" style="93"/>
  </cols>
  <sheetData>
    <row r="1" s="74" customFormat="1" ht="13.5" customHeight="1" spans="1:247">
      <c r="A1" s="94" t="s">
        <v>506</v>
      </c>
      <c r="B1" s="94"/>
      <c r="C1" s="94"/>
      <c r="D1" s="95"/>
      <c r="E1" s="92"/>
      <c r="F1" s="92"/>
      <c r="G1" s="92"/>
      <c r="H1" s="92"/>
      <c r="I1" s="92"/>
      <c r="J1" s="92"/>
      <c r="K1" s="92"/>
      <c r="L1" s="92"/>
      <c r="M1" s="92"/>
    </row>
    <row r="2" s="74" customFormat="1" ht="35" customHeight="1" spans="1:247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="91" customFormat="1" ht="24" customHeight="1" spans="1:247">
      <c r="A3" s="97" t="s">
        <v>22</v>
      </c>
      <c r="B3" s="98"/>
      <c r="C3" s="98"/>
      <c r="D3" s="98"/>
      <c r="E3" s="99"/>
      <c r="F3" s="99"/>
      <c r="G3" s="99"/>
      <c r="H3" s="99"/>
      <c r="I3" s="99"/>
      <c r="J3" s="98"/>
      <c r="K3" s="98"/>
      <c r="L3" s="98"/>
      <c r="M3" s="100" t="s">
        <v>193</v>
      </c>
    </row>
    <row r="4" s="74" customFormat="1" ht="19.5" customHeight="1" spans="1:247">
      <c r="A4" s="101" t="s">
        <v>507</v>
      </c>
      <c r="B4" s="102" t="s">
        <v>210</v>
      </c>
      <c r="C4" s="103"/>
      <c r="D4" s="103"/>
      <c r="E4" s="104" t="s">
        <v>508</v>
      </c>
      <c r="F4" s="104"/>
      <c r="G4" s="104"/>
      <c r="H4" s="104"/>
      <c r="I4" s="104"/>
      <c r="J4" s="104"/>
      <c r="K4" s="104"/>
      <c r="L4" s="104"/>
      <c r="M4" s="104"/>
    </row>
    <row r="5" s="74" customFormat="1" ht="40.5" customHeight="1" spans="1:247">
      <c r="A5" s="105"/>
      <c r="B5" s="106" t="s">
        <v>77</v>
      </c>
      <c r="C5" s="107" t="s">
        <v>80</v>
      </c>
      <c r="D5" s="108" t="s">
        <v>509</v>
      </c>
      <c r="E5" s="105" t="s">
        <v>510</v>
      </c>
      <c r="F5" s="105" t="s">
        <v>511</v>
      </c>
      <c r="G5" s="105" t="s">
        <v>512</v>
      </c>
      <c r="H5" s="105" t="s">
        <v>513</v>
      </c>
      <c r="I5" s="109" t="s">
        <v>514</v>
      </c>
      <c r="J5" s="105" t="s">
        <v>515</v>
      </c>
      <c r="K5" s="105" t="s">
        <v>516</v>
      </c>
      <c r="L5" s="105" t="s">
        <v>517</v>
      </c>
      <c r="M5" s="105" t="s">
        <v>518</v>
      </c>
    </row>
    <row r="6" s="74" customFormat="1" ht="19.5" customHeight="1" spans="1:247">
      <c r="A6" s="101">
        <v>1</v>
      </c>
      <c r="B6" s="101">
        <v>2</v>
      </c>
      <c r="C6" s="101">
        <v>3</v>
      </c>
      <c r="D6" s="110">
        <v>4</v>
      </c>
      <c r="E6" s="101">
        <v>5</v>
      </c>
      <c r="F6" s="101">
        <v>6</v>
      </c>
      <c r="G6" s="101">
        <v>7</v>
      </c>
      <c r="H6" s="111">
        <v>8</v>
      </c>
      <c r="I6" s="112">
        <v>9</v>
      </c>
      <c r="J6" s="112">
        <v>10</v>
      </c>
      <c r="K6" s="112">
        <v>11</v>
      </c>
      <c r="L6" s="111">
        <v>12</v>
      </c>
      <c r="M6" s="112">
        <v>13</v>
      </c>
    </row>
    <row r="7" s="74" customFormat="1" ht="19.5" customHeight="1" spans="1:247">
      <c r="A7" s="113" t="s">
        <v>519</v>
      </c>
      <c r="B7" s="114"/>
      <c r="C7" s="114"/>
      <c r="D7" s="114"/>
      <c r="E7" s="114"/>
      <c r="F7" s="114"/>
      <c r="G7" s="115"/>
      <c r="H7" s="116" t="s">
        <v>93</v>
      </c>
      <c r="I7" s="116" t="s">
        <v>93</v>
      </c>
      <c r="J7" s="116" t="s">
        <v>93</v>
      </c>
      <c r="K7" s="116" t="s">
        <v>93</v>
      </c>
      <c r="L7" s="116" t="s">
        <v>93</v>
      </c>
      <c r="M7" s="116" t="s">
        <v>93</v>
      </c>
      <c r="IM7" s="117"/>
    </row>
    <row r="8" s="74" customFormat="1" ht="19.5" customHeight="1" spans="1:247">
      <c r="A8" s="118" t="s">
        <v>93</v>
      </c>
      <c r="B8" s="119" t="s">
        <v>93</v>
      </c>
      <c r="C8" s="119" t="s">
        <v>93</v>
      </c>
      <c r="D8" s="120" t="s">
        <v>93</v>
      </c>
      <c r="E8" s="119" t="s">
        <v>93</v>
      </c>
      <c r="F8" s="119" t="s">
        <v>93</v>
      </c>
      <c r="G8" s="119" t="s">
        <v>93</v>
      </c>
      <c r="H8" s="121" t="s">
        <v>93</v>
      </c>
      <c r="I8" s="121" t="s">
        <v>93</v>
      </c>
      <c r="J8" s="121" t="s">
        <v>93</v>
      </c>
      <c r="K8" s="121" t="s">
        <v>93</v>
      </c>
      <c r="L8" s="121" t="s">
        <v>93</v>
      </c>
      <c r="M8" s="121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C11" sqref="C11"/>
    </sheetView>
  </sheetViews>
  <sheetFormatPr defaultColWidth="8.88888888888889" defaultRowHeight="12" outlineLevelRow="6"/>
  <cols>
    <col min="1" max="1" width="34.287037037037" style="73" customWidth="1"/>
    <col min="2" max="2" width="29" style="73" customWidth="1"/>
    <col min="3" max="5" width="23.5740740740741" style="73" customWidth="1"/>
    <col min="6" max="6" width="11.287037037037" style="74" customWidth="1"/>
    <col min="7" max="7" width="25.1296296296296" style="73" customWidth="1"/>
    <col min="8" max="8" width="15.5740740740741" style="74" customWidth="1"/>
    <col min="9" max="9" width="13.4259259259259" style="74" customWidth="1"/>
    <col min="10" max="10" width="18.8518518518519" style="73" customWidth="1"/>
    <col min="11" max="11" width="9.12962962962963" style="74" customWidth="1"/>
    <col min="12" max="16384" width="9.12962962962963" style="74"/>
  </cols>
  <sheetData>
    <row r="1" customHeight="1" spans="1:10">
      <c r="A1" s="73" t="s">
        <v>520</v>
      </c>
      <c r="J1" s="75"/>
    </row>
    <row r="2" ht="28.5" customHeight="1" spans="1:10">
      <c r="A2" s="76" t="s">
        <v>17</v>
      </c>
      <c r="B2" s="77"/>
      <c r="C2" s="77"/>
      <c r="D2" s="77"/>
      <c r="E2" s="77"/>
      <c r="F2" s="78"/>
      <c r="G2" s="77"/>
      <c r="H2" s="78"/>
      <c r="I2" s="78"/>
      <c r="J2" s="77"/>
    </row>
    <row r="3" ht="17.25" customHeight="1" spans="1:10">
      <c r="A3" s="79" t="s">
        <v>22</v>
      </c>
      <c r="B3" s="80"/>
      <c r="C3" s="80"/>
      <c r="D3" s="80"/>
      <c r="E3" s="80"/>
      <c r="F3" s="81"/>
      <c r="G3" s="80"/>
      <c r="H3" s="81"/>
    </row>
    <row r="4" ht="44.25" customHeight="1" spans="1:10">
      <c r="A4" s="82" t="s">
        <v>521</v>
      </c>
      <c r="B4" s="82" t="s">
        <v>321</v>
      </c>
      <c r="C4" s="82" t="s">
        <v>322</v>
      </c>
      <c r="D4" s="82" t="s">
        <v>323</v>
      </c>
      <c r="E4" s="82" t="s">
        <v>324</v>
      </c>
      <c r="F4" s="83" t="s">
        <v>325</v>
      </c>
      <c r="G4" s="82" t="s">
        <v>326</v>
      </c>
      <c r="H4" s="83" t="s">
        <v>327</v>
      </c>
      <c r="I4" s="83" t="s">
        <v>328</v>
      </c>
      <c r="J4" s="82" t="s">
        <v>329</v>
      </c>
    </row>
    <row r="5" ht="14.25" customHeight="1" spans="1:10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</row>
    <row r="6" ht="42" customHeight="1" spans="1:10">
      <c r="A6" s="84" t="s">
        <v>519</v>
      </c>
      <c r="B6" s="85"/>
      <c r="C6" s="85"/>
      <c r="D6" s="86"/>
      <c r="E6" s="87"/>
      <c r="F6" s="88"/>
      <c r="G6" s="87"/>
      <c r="H6" s="88"/>
      <c r="I6" s="88"/>
      <c r="J6" s="87"/>
    </row>
    <row r="7" ht="42.75" customHeight="1" spans="1:10">
      <c r="A7" s="89" t="s">
        <v>93</v>
      </c>
      <c r="B7" s="89" t="s">
        <v>93</v>
      </c>
      <c r="C7" s="89" t="s">
        <v>93</v>
      </c>
      <c r="D7" s="89" t="s">
        <v>93</v>
      </c>
      <c r="E7" s="90" t="s">
        <v>93</v>
      </c>
      <c r="F7" s="89" t="s">
        <v>93</v>
      </c>
      <c r="G7" s="90" t="s">
        <v>93</v>
      </c>
      <c r="H7" s="89" t="s">
        <v>93</v>
      </c>
      <c r="I7" s="89" t="s">
        <v>93</v>
      </c>
      <c r="J7" s="90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SheetLayoutView="60" workbookViewId="0">
      <selection activeCell="F12" sqref="F12"/>
    </sheetView>
  </sheetViews>
  <sheetFormatPr defaultColWidth="8.88888888888889" defaultRowHeight="12"/>
  <cols>
    <col min="1" max="1" width="12" style="53" customWidth="1"/>
    <col min="2" max="2" width="29" style="53"/>
    <col min="3" max="3" width="18.712962962963" style="53" customWidth="1"/>
    <col min="4" max="4" width="24.8518518518519" style="53" customWidth="1"/>
    <col min="5" max="7" width="23.5740740740741" style="53" customWidth="1"/>
    <col min="8" max="8" width="25.1296296296296" style="53" customWidth="1"/>
    <col min="9" max="9" width="18.8518518518519" style="53" customWidth="1"/>
    <col min="10" max="16384" width="9.12962962962963" style="53"/>
  </cols>
  <sheetData>
    <row r="1" spans="1:9">
      <c r="A1" s="53" t="s">
        <v>522</v>
      </c>
      <c r="I1" s="54"/>
    </row>
    <row r="2" ht="28.8" spans="1:9">
      <c r="B2" s="55" t="s">
        <v>18</v>
      </c>
      <c r="C2" s="55"/>
      <c r="D2" s="55"/>
      <c r="E2" s="55"/>
      <c r="F2" s="55"/>
      <c r="G2" s="55"/>
      <c r="H2" s="55"/>
      <c r="I2" s="55"/>
    </row>
    <row r="3" ht="14.4" spans="1:9">
      <c r="A3" s="56" t="s">
        <v>22</v>
      </c>
      <c r="C3" s="57"/>
    </row>
    <row r="4" ht="18" customHeight="1" spans="1:9">
      <c r="A4" s="58" t="s">
        <v>202</v>
      </c>
      <c r="B4" s="58" t="s">
        <v>203</v>
      </c>
      <c r="C4" s="58" t="s">
        <v>523</v>
      </c>
      <c r="D4" s="58" t="s">
        <v>524</v>
      </c>
      <c r="E4" s="58" t="s">
        <v>525</v>
      </c>
      <c r="F4" s="58" t="s">
        <v>526</v>
      </c>
      <c r="G4" s="59" t="s">
        <v>527</v>
      </c>
      <c r="H4" s="60"/>
      <c r="I4" s="61"/>
    </row>
    <row r="5" ht="18" customHeight="1" spans="1:9">
      <c r="A5" s="62"/>
      <c r="B5" s="62"/>
      <c r="C5" s="62"/>
      <c r="D5" s="62"/>
      <c r="E5" s="62"/>
      <c r="F5" s="62"/>
      <c r="G5" s="63" t="s">
        <v>473</v>
      </c>
      <c r="H5" s="63" t="s">
        <v>528</v>
      </c>
      <c r="I5" s="63" t="s">
        <v>529</v>
      </c>
    </row>
    <row r="6" ht="21" customHeight="1" spans="1:9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</row>
    <row r="7" ht="33" customHeight="1" spans="1:9">
      <c r="A7" s="65" t="s">
        <v>530</v>
      </c>
      <c r="B7" s="66"/>
      <c r="C7" s="66"/>
      <c r="D7" s="66"/>
      <c r="E7" s="67"/>
      <c r="F7" s="68"/>
      <c r="G7" s="64"/>
      <c r="H7" s="64"/>
      <c r="I7" s="64"/>
    </row>
    <row r="8" ht="24" customHeight="1" spans="1:9">
      <c r="A8" s="69"/>
      <c r="B8" s="70"/>
      <c r="C8" s="70"/>
      <c r="D8" s="70"/>
      <c r="E8" s="70"/>
      <c r="F8" s="70"/>
      <c r="G8" s="64"/>
      <c r="H8" s="64"/>
      <c r="I8" s="64"/>
    </row>
    <row r="9" ht="24" customHeight="1" spans="1:9">
      <c r="A9" s="71" t="s">
        <v>77</v>
      </c>
      <c r="B9" s="71"/>
      <c r="C9" s="71"/>
      <c r="D9" s="71"/>
      <c r="E9" s="71"/>
      <c r="F9" s="71"/>
      <c r="G9" s="64"/>
      <c r="H9" s="64"/>
      <c r="I9" s="64"/>
    </row>
    <row r="10" spans="1:9">
      <c r="A10" s="72"/>
    </row>
  </sheetData>
  <mergeCells count="10">
    <mergeCell ref="B2:I2"/>
    <mergeCell ref="G4:I4"/>
    <mergeCell ref="A7:E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18" sqref="C18"/>
    </sheetView>
  </sheetViews>
  <sheetFormatPr defaultColWidth="10.4444444444444" defaultRowHeight="14.25" customHeight="1"/>
  <cols>
    <col min="1" max="1" width="26.712962962963" style="1" customWidth="1"/>
    <col min="2" max="2" width="33.1759259259259" style="1" customWidth="1"/>
    <col min="3" max="3" width="27.2592592592593" style="1" customWidth="1"/>
    <col min="4" max="7" width="22.3981481481481" style="1" customWidth="1"/>
    <col min="8" max="8" width="17.6296296296296" style="1" customWidth="1"/>
    <col min="9" max="11" width="22.3981481481481" style="1" customWidth="1"/>
    <col min="12" max="16384" width="10.4444444444444" style="1"/>
  </cols>
  <sheetData>
    <row r="1" s="1" customFormat="1" ht="13.5" customHeight="1" spans="1:11">
      <c r="A1" s="36" t="s">
        <v>531</v>
      </c>
      <c r="D1" s="37"/>
      <c r="E1" s="37"/>
      <c r="F1" s="37"/>
      <c r="G1" s="37"/>
      <c r="K1" s="38"/>
    </row>
    <row r="2" s="1" customFormat="1" ht="27.75" customHeight="1" spans="1:11">
      <c r="A2" s="39" t="s">
        <v>532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="1" customFormat="1" ht="13.5" customHeight="1" spans="1:11">
      <c r="A3" s="5" t="str">
        <f>"单位名称：安宁市金方社区卫生服务中心"&amp;""</f>
        <v>单位名称：安宁市金方社区卫生服务中心</v>
      </c>
      <c r="B3" s="6"/>
      <c r="C3" s="6"/>
      <c r="D3" s="6"/>
      <c r="E3" s="6"/>
      <c r="F3" s="6"/>
      <c r="G3" s="6"/>
      <c r="H3" s="7"/>
      <c r="I3" s="7"/>
      <c r="J3" s="7"/>
      <c r="K3" s="8" t="s">
        <v>193</v>
      </c>
    </row>
    <row r="4" s="1" customFormat="1" ht="21.75" customHeight="1" spans="1:11">
      <c r="A4" s="9" t="s">
        <v>253</v>
      </c>
      <c r="B4" s="9" t="s">
        <v>205</v>
      </c>
      <c r="C4" s="9" t="s">
        <v>254</v>
      </c>
      <c r="D4" s="10" t="s">
        <v>206</v>
      </c>
      <c r="E4" s="10" t="s">
        <v>207</v>
      </c>
      <c r="F4" s="10" t="s">
        <v>255</v>
      </c>
      <c r="G4" s="10" t="s">
        <v>256</v>
      </c>
      <c r="H4" s="16" t="s">
        <v>77</v>
      </c>
      <c r="I4" s="40" t="s">
        <v>533</v>
      </c>
      <c r="J4" s="41"/>
      <c r="K4" s="42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43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4">
        <v>10</v>
      </c>
      <c r="K7" s="44">
        <v>11</v>
      </c>
    </row>
    <row r="8" s="1" customFormat="1" ht="37" customHeight="1" spans="1:11">
      <c r="A8" s="45" t="s">
        <v>534</v>
      </c>
      <c r="B8" s="46"/>
      <c r="C8" s="47"/>
      <c r="D8" s="48"/>
      <c r="E8" s="48"/>
      <c r="F8" s="48"/>
      <c r="G8" s="48"/>
      <c r="H8" s="49"/>
      <c r="I8" s="49"/>
      <c r="J8" s="49"/>
      <c r="K8" s="49"/>
    </row>
    <row r="9" s="1" customFormat="1" ht="30.65" customHeight="1" spans="1:11">
      <c r="A9" s="50"/>
      <c r="B9" s="50"/>
      <c r="C9" s="50"/>
      <c r="D9" s="50"/>
      <c r="E9" s="50"/>
      <c r="F9" s="50"/>
      <c r="G9" s="50"/>
      <c r="H9" s="49"/>
      <c r="I9" s="49"/>
      <c r="J9" s="49"/>
      <c r="K9" s="49"/>
    </row>
    <row r="10" s="1" customFormat="1" ht="18.75" customHeight="1" spans="1:11">
      <c r="A10" s="51" t="s">
        <v>151</v>
      </c>
      <c r="B10" s="51"/>
      <c r="C10" s="51"/>
      <c r="D10" s="51"/>
      <c r="E10" s="51"/>
      <c r="F10" s="51"/>
      <c r="G10" s="51"/>
      <c r="H10" s="52"/>
      <c r="I10" s="49"/>
      <c r="J10" s="49"/>
      <c r="K10" s="49"/>
    </row>
    <row r="11" customHeight="1" spans="1:11">
      <c r="A11" s="35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B36" sqref="B36"/>
    </sheetView>
  </sheetViews>
  <sheetFormatPr defaultColWidth="8" defaultRowHeight="12" outlineLevelCol="3"/>
  <cols>
    <col min="1" max="1" width="39.5740740740741" style="92" customWidth="1"/>
    <col min="2" max="2" width="43.1296296296296" style="92" customWidth="1"/>
    <col min="3" max="3" width="40.4259259259259" style="92" customWidth="1"/>
    <col min="4" max="4" width="46.1296296296296" style="92" customWidth="1"/>
    <col min="5" max="16384" width="8" style="74"/>
  </cols>
  <sheetData>
    <row r="1" ht="17" customHeight="1" spans="1:4">
      <c r="A1" s="397" t="s">
        <v>21</v>
      </c>
      <c r="B1" s="94"/>
      <c r="C1" s="94"/>
      <c r="D1" s="158"/>
    </row>
    <row r="2" ht="36" customHeight="1" spans="1:4">
      <c r="A2" s="76" t="s">
        <v>2</v>
      </c>
      <c r="B2" s="398"/>
      <c r="C2" s="398"/>
      <c r="D2" s="398"/>
    </row>
    <row r="3" ht="21" customHeight="1" spans="1:4">
      <c r="A3" s="375" t="s">
        <v>22</v>
      </c>
      <c r="B3" s="348"/>
      <c r="C3" s="348"/>
      <c r="D3" s="156" t="s">
        <v>23</v>
      </c>
    </row>
    <row r="4" ht="19.5" customHeight="1" spans="1:4">
      <c r="A4" s="102" t="s">
        <v>24</v>
      </c>
      <c r="B4" s="179"/>
      <c r="C4" s="102" t="s">
        <v>25</v>
      </c>
      <c r="D4" s="179"/>
    </row>
    <row r="5" ht="19.5" customHeight="1" spans="1:4">
      <c r="A5" s="101" t="s">
        <v>26</v>
      </c>
      <c r="B5" s="101" t="s">
        <v>27</v>
      </c>
      <c r="C5" s="101" t="s">
        <v>28</v>
      </c>
      <c r="D5" s="101" t="s">
        <v>27</v>
      </c>
    </row>
    <row r="6" ht="19.5" customHeight="1" spans="1:4">
      <c r="A6" s="105"/>
      <c r="B6" s="105"/>
      <c r="C6" s="105"/>
      <c r="D6" s="105"/>
    </row>
    <row r="7" ht="20.25" customHeight="1" spans="1:4">
      <c r="A7" s="354" t="s">
        <v>29</v>
      </c>
      <c r="B7" s="399">
        <v>8032838.4</v>
      </c>
      <c r="C7" s="354" t="s">
        <v>30</v>
      </c>
      <c r="D7" s="399"/>
    </row>
    <row r="8" ht="20.25" customHeight="1" spans="1:4">
      <c r="A8" s="354" t="s">
        <v>31</v>
      </c>
      <c r="B8" s="400"/>
      <c r="C8" s="354" t="s">
        <v>32</v>
      </c>
      <c r="D8" s="399"/>
    </row>
    <row r="9" ht="20.25" customHeight="1" spans="1:4">
      <c r="A9" s="354" t="s">
        <v>33</v>
      </c>
      <c r="B9" s="400"/>
      <c r="C9" s="354" t="s">
        <v>34</v>
      </c>
      <c r="D9" s="399"/>
    </row>
    <row r="10" ht="20.25" customHeight="1" spans="1:4">
      <c r="A10" s="354" t="s">
        <v>35</v>
      </c>
      <c r="B10" s="400"/>
      <c r="C10" s="354" t="s">
        <v>36</v>
      </c>
      <c r="D10" s="399"/>
    </row>
    <row r="11" ht="20.25" customHeight="1" spans="1:4">
      <c r="A11" s="354" t="s">
        <v>37</v>
      </c>
      <c r="B11" s="399">
        <v>36678570</v>
      </c>
      <c r="C11" s="354" t="s">
        <v>38</v>
      </c>
      <c r="D11" s="399"/>
    </row>
    <row r="12" ht="20.25" customHeight="1" spans="1:4">
      <c r="A12" s="354" t="s">
        <v>39</v>
      </c>
      <c r="B12" s="399">
        <v>36678570</v>
      </c>
      <c r="C12" s="354" t="s">
        <v>40</v>
      </c>
      <c r="D12" s="399"/>
    </row>
    <row r="13" ht="20.25" customHeight="1" spans="1:4">
      <c r="A13" s="354" t="s">
        <v>41</v>
      </c>
      <c r="B13" s="401"/>
      <c r="C13" s="354" t="s">
        <v>42</v>
      </c>
      <c r="D13" s="399"/>
    </row>
    <row r="14" ht="20.25" customHeight="1" spans="1:4">
      <c r="A14" s="354" t="s">
        <v>43</v>
      </c>
      <c r="B14" s="401"/>
      <c r="C14" s="354" t="s">
        <v>44</v>
      </c>
      <c r="D14" s="399">
        <v>2357152.2</v>
      </c>
    </row>
    <row r="15" ht="20.25" customHeight="1" spans="1:4">
      <c r="A15" s="402" t="s">
        <v>45</v>
      </c>
      <c r="B15" s="403"/>
      <c r="C15" s="354" t="s">
        <v>46</v>
      </c>
      <c r="D15" s="399">
        <v>42365205.4</v>
      </c>
    </row>
    <row r="16" ht="20.25" customHeight="1" spans="1:4">
      <c r="A16" s="402" t="s">
        <v>47</v>
      </c>
      <c r="B16" s="404"/>
      <c r="C16" s="354" t="s">
        <v>48</v>
      </c>
      <c r="D16" s="399"/>
    </row>
    <row r="17" ht="20.25" customHeight="1" spans="1:4">
      <c r="A17" s="402"/>
      <c r="B17" s="405"/>
      <c r="C17" s="354" t="s">
        <v>49</v>
      </c>
      <c r="D17" s="399"/>
    </row>
    <row r="18" ht="20.25" customHeight="1" spans="1:4">
      <c r="A18" s="406"/>
      <c r="B18" s="405"/>
      <c r="C18" s="354" t="s">
        <v>50</v>
      </c>
      <c r="D18" s="399"/>
    </row>
    <row r="19" ht="20.25" customHeight="1" spans="1:4">
      <c r="A19" s="406"/>
      <c r="B19" s="405"/>
      <c r="C19" s="354" t="s">
        <v>51</v>
      </c>
      <c r="D19" s="399"/>
    </row>
    <row r="20" ht="20.25" customHeight="1" spans="1:4">
      <c r="A20" s="406"/>
      <c r="B20" s="405"/>
      <c r="C20" s="354" t="s">
        <v>52</v>
      </c>
      <c r="D20" s="399"/>
    </row>
    <row r="21" ht="20.25" customHeight="1" spans="1:4">
      <c r="A21" s="406"/>
      <c r="B21" s="405"/>
      <c r="C21" s="354" t="s">
        <v>53</v>
      </c>
      <c r="D21" s="399"/>
    </row>
    <row r="22" ht="20.25" customHeight="1" spans="1:4">
      <c r="A22" s="406"/>
      <c r="B22" s="405"/>
      <c r="C22" s="354" t="s">
        <v>54</v>
      </c>
      <c r="D22" s="399"/>
    </row>
    <row r="23" ht="20.25" customHeight="1" spans="1:4">
      <c r="A23" s="406"/>
      <c r="B23" s="405"/>
      <c r="C23" s="354" t="s">
        <v>55</v>
      </c>
      <c r="D23" s="399"/>
    </row>
    <row r="24" ht="20.25" customHeight="1" spans="1:4">
      <c r="A24" s="406"/>
      <c r="B24" s="405"/>
      <c r="C24" s="354" t="s">
        <v>56</v>
      </c>
      <c r="D24" s="399"/>
    </row>
    <row r="25" ht="20.25" customHeight="1" spans="1:4">
      <c r="A25" s="406"/>
      <c r="B25" s="405"/>
      <c r="C25" s="354" t="s">
        <v>57</v>
      </c>
      <c r="D25" s="399">
        <v>1480364</v>
      </c>
    </row>
    <row r="26" ht="20.25" customHeight="1" spans="1:4">
      <c r="A26" s="406"/>
      <c r="B26" s="405"/>
      <c r="C26" s="354" t="s">
        <v>58</v>
      </c>
      <c r="D26" s="399"/>
    </row>
    <row r="27" ht="20.25" customHeight="1" spans="1:4">
      <c r="A27" s="406"/>
      <c r="B27" s="405"/>
      <c r="C27" s="354" t="s">
        <v>59</v>
      </c>
      <c r="D27" s="399"/>
    </row>
    <row r="28" ht="20.25" customHeight="1" spans="1:4">
      <c r="A28" s="406"/>
      <c r="B28" s="405"/>
      <c r="C28" s="354" t="s">
        <v>60</v>
      </c>
      <c r="D28" s="399"/>
    </row>
    <row r="29" ht="20.25" customHeight="1" spans="1:4">
      <c r="A29" s="406"/>
      <c r="B29" s="405"/>
      <c r="C29" s="354" t="s">
        <v>61</v>
      </c>
      <c r="D29" s="399"/>
    </row>
    <row r="30" ht="20.25" customHeight="1" spans="1:4">
      <c r="A30" s="407"/>
      <c r="B30" s="408"/>
      <c r="C30" s="354" t="s">
        <v>62</v>
      </c>
      <c r="D30" s="399"/>
    </row>
    <row r="31" ht="20.25" customHeight="1" spans="1:4">
      <c r="A31" s="407"/>
      <c r="B31" s="408"/>
      <c r="C31" s="354" t="s">
        <v>63</v>
      </c>
      <c r="D31" s="399"/>
    </row>
    <row r="32" ht="20.25" customHeight="1" spans="1:4">
      <c r="A32" s="407"/>
      <c r="B32" s="408"/>
      <c r="C32" s="354" t="s">
        <v>64</v>
      </c>
      <c r="D32" s="399"/>
    </row>
    <row r="33" ht="20.25" customHeight="1" spans="1:4">
      <c r="A33" s="409" t="s">
        <v>65</v>
      </c>
      <c r="B33" s="410">
        <f>B7+B8+B9+B10+B11</f>
        <v>44711408.4</v>
      </c>
      <c r="C33" s="359" t="s">
        <v>66</v>
      </c>
      <c r="D33" s="411">
        <f>SUM(D7:D29)</f>
        <v>46202721.6</v>
      </c>
    </row>
    <row r="34" ht="20.25" customHeight="1" spans="1:4">
      <c r="A34" s="402" t="s">
        <v>67</v>
      </c>
      <c r="B34" s="399">
        <v>1491313.2</v>
      </c>
      <c r="C34" s="354" t="s">
        <v>68</v>
      </c>
      <c r="D34" s="399"/>
    </row>
    <row r="35" s="1" customFormat="1" ht="25.4" customHeight="1" spans="1:4">
      <c r="A35" s="412" t="s">
        <v>69</v>
      </c>
      <c r="B35" s="399">
        <v>513222.58</v>
      </c>
      <c r="C35" s="413" t="s">
        <v>69</v>
      </c>
      <c r="D35" s="399"/>
    </row>
    <row r="36" s="1" customFormat="1" ht="25.4" customHeight="1" spans="1:4">
      <c r="A36" s="412" t="s">
        <v>70</v>
      </c>
      <c r="B36" s="399">
        <v>978090.62</v>
      </c>
      <c r="C36" s="413" t="s">
        <v>71</v>
      </c>
      <c r="D36" s="399"/>
    </row>
    <row r="37" ht="20.25" customHeight="1" spans="1:4">
      <c r="A37" s="414" t="s">
        <v>72</v>
      </c>
      <c r="B37" s="415">
        <f>B33+B34</f>
        <v>46202721.6</v>
      </c>
      <c r="C37" s="359" t="s">
        <v>73</v>
      </c>
      <c r="D37" s="411">
        <f>D33+D34</f>
        <v>46202721.6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C1" workbookViewId="0">
      <selection activeCell="G19" sqref="G19"/>
    </sheetView>
  </sheetViews>
  <sheetFormatPr defaultColWidth="10.4444444444444" defaultRowHeight="14.25" customHeight="1" outlineLevelCol="6"/>
  <cols>
    <col min="1" max="1" width="43.1296296296296" style="1" customWidth="1"/>
    <col min="2" max="2" width="32" style="1" customWidth="1"/>
    <col min="3" max="3" width="68.7777777777778" style="1" customWidth="1"/>
    <col min="4" max="4" width="19.4537037037037" style="1" customWidth="1"/>
    <col min="5" max="7" width="30.8888888888889" style="1" customWidth="1"/>
    <col min="8" max="16384" width="10.4444444444444" style="1"/>
  </cols>
  <sheetData>
    <row r="1" s="1" customFormat="1" customHeight="1" spans="1:7">
      <c r="A1" s="2" t="s">
        <v>535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536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"单位名称：安宁市金方社区卫生服务中心"&amp;""</f>
        <v>单位名称：安宁市金方社区卫生服务中心</v>
      </c>
      <c r="B3" s="6"/>
      <c r="C3" s="6"/>
      <c r="D3" s="6"/>
      <c r="E3" s="7"/>
      <c r="F3" s="7"/>
      <c r="G3" s="8" t="s">
        <v>193</v>
      </c>
    </row>
    <row r="4" s="1" customFormat="1" ht="21.75" customHeight="1" spans="1:7">
      <c r="A4" s="9" t="s">
        <v>254</v>
      </c>
      <c r="B4" s="9" t="s">
        <v>253</v>
      </c>
      <c r="C4" s="9" t="s">
        <v>205</v>
      </c>
      <c r="D4" s="10" t="s">
        <v>537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538</v>
      </c>
      <c r="F5" s="10" t="s">
        <v>539</v>
      </c>
      <c r="G5" s="10" t="s">
        <v>540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5" customHeight="1" spans="1:7">
      <c r="A8" s="20" t="s">
        <v>92</v>
      </c>
      <c r="B8" s="21" t="s">
        <v>260</v>
      </c>
      <c r="C8" s="22" t="s">
        <v>304</v>
      </c>
      <c r="D8" s="20" t="s">
        <v>541</v>
      </c>
      <c r="E8" s="23">
        <v>118800</v>
      </c>
      <c r="F8" s="23">
        <v>118800</v>
      </c>
      <c r="G8" s="23">
        <v>118800</v>
      </c>
    </row>
    <row r="9" s="1" customFormat="1" ht="15" customHeight="1" spans="1:7">
      <c r="A9" s="20" t="s">
        <v>92</v>
      </c>
      <c r="B9" s="21" t="s">
        <v>260</v>
      </c>
      <c r="C9" s="22" t="s">
        <v>306</v>
      </c>
      <c r="D9" s="20" t="s">
        <v>541</v>
      </c>
      <c r="E9" s="24">
        <v>136487.4</v>
      </c>
      <c r="F9" s="24">
        <v>136487.4</v>
      </c>
      <c r="G9" s="24">
        <v>136487.4</v>
      </c>
    </row>
    <row r="10" s="1" customFormat="1" ht="15" customHeight="1" spans="1:7">
      <c r="A10" s="20" t="s">
        <v>92</v>
      </c>
      <c r="B10" s="25" t="s">
        <v>307</v>
      </c>
      <c r="C10" s="26" t="s">
        <v>309</v>
      </c>
      <c r="D10" s="27" t="s">
        <v>542</v>
      </c>
      <c r="E10" s="24">
        <v>10863.52</v>
      </c>
      <c r="F10" s="24">
        <v>10863.52</v>
      </c>
      <c r="G10" s="24">
        <v>10863.52</v>
      </c>
    </row>
    <row r="11" s="1" customFormat="1" ht="15" customHeight="1" spans="1:7">
      <c r="A11" s="20" t="s">
        <v>92</v>
      </c>
      <c r="B11" s="28" t="s">
        <v>307</v>
      </c>
      <c r="C11" s="29" t="s">
        <v>311</v>
      </c>
      <c r="D11" s="27" t="s">
        <v>542</v>
      </c>
      <c r="E11" s="24">
        <v>46500</v>
      </c>
      <c r="F11" s="24">
        <v>46500</v>
      </c>
      <c r="G11" s="24">
        <v>46500</v>
      </c>
    </row>
    <row r="12" s="1" customFormat="1" ht="15" customHeight="1" spans="1:7">
      <c r="A12" s="20" t="s">
        <v>92</v>
      </c>
      <c r="B12" s="28" t="s">
        <v>260</v>
      </c>
      <c r="C12" s="29" t="s">
        <v>313</v>
      </c>
      <c r="D12" s="27" t="s">
        <v>542</v>
      </c>
      <c r="E12" s="24">
        <v>19220</v>
      </c>
      <c r="F12" s="24">
        <v>19220</v>
      </c>
      <c r="G12" s="24">
        <v>19220</v>
      </c>
    </row>
    <row r="13" s="1" customFormat="1" ht="15" customHeight="1" spans="1:7">
      <c r="A13" s="20" t="s">
        <v>92</v>
      </c>
      <c r="B13" s="28" t="s">
        <v>260</v>
      </c>
      <c r="C13" s="29" t="s">
        <v>315</v>
      </c>
      <c r="D13" s="27" t="s">
        <v>542</v>
      </c>
      <c r="E13" s="24">
        <v>300000</v>
      </c>
      <c r="F13" s="24">
        <v>300000</v>
      </c>
      <c r="G13" s="24">
        <v>300000</v>
      </c>
    </row>
    <row r="14" s="1" customFormat="1" ht="15" customHeight="1" spans="1:7">
      <c r="A14" s="20" t="s">
        <v>92</v>
      </c>
      <c r="B14" s="28" t="s">
        <v>307</v>
      </c>
      <c r="C14" s="29" t="s">
        <v>317</v>
      </c>
      <c r="D14" s="27" t="s">
        <v>542</v>
      </c>
      <c r="E14" s="24">
        <v>252</v>
      </c>
      <c r="F14" s="24">
        <v>252</v>
      </c>
      <c r="G14" s="24">
        <v>252</v>
      </c>
    </row>
    <row r="15" s="1" customFormat="1" ht="15" customHeight="1" spans="1:7">
      <c r="A15" s="20" t="s">
        <v>92</v>
      </c>
      <c r="B15" s="30" t="s">
        <v>260</v>
      </c>
      <c r="C15" s="31" t="s">
        <v>319</v>
      </c>
      <c r="D15" s="27" t="s">
        <v>542</v>
      </c>
      <c r="E15" s="24">
        <v>136387.06</v>
      </c>
      <c r="F15" s="24">
        <v>136387.06</v>
      </c>
      <c r="G15" s="24">
        <v>136387.06</v>
      </c>
    </row>
    <row r="16" s="1" customFormat="1" ht="18.75" customHeight="1" spans="1:7">
      <c r="A16" s="32" t="s">
        <v>77</v>
      </c>
      <c r="B16" s="33"/>
      <c r="C16" s="33"/>
      <c r="D16" s="34"/>
      <c r="E16" s="24">
        <f>SUM(E8:E15)</f>
        <v>768509.98</v>
      </c>
      <c r="F16" s="23">
        <v>768509.98</v>
      </c>
      <c r="G16" s="23">
        <v>768509.98</v>
      </c>
    </row>
    <row r="17" customHeight="1" spans="1:1">
      <c r="A17" s="35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zoomScaleSheetLayoutView="60" workbookViewId="0">
      <selection activeCell="M18" sqref="M18"/>
    </sheetView>
  </sheetViews>
  <sheetFormatPr defaultColWidth="8" defaultRowHeight="14.25" customHeight="1"/>
  <cols>
    <col min="1" max="1" width="21.1296296296296" style="92" customWidth="1"/>
    <col min="2" max="2" width="66.8888888888889" style="92" customWidth="1"/>
    <col min="3" max="4" width="15.4444444444444" style="92" customWidth="1"/>
    <col min="5" max="5" width="15.6666666666667" style="92" customWidth="1"/>
    <col min="6" max="6" width="14" style="92" customWidth="1"/>
    <col min="7" max="8" width="12.5740740740741" style="92" customWidth="1"/>
    <col min="9" max="9" width="15.4444444444444" style="92" customWidth="1"/>
    <col min="10" max="10" width="16.8888888888889" style="92" customWidth="1"/>
    <col min="11" max="14" width="12.5740740740741" style="92" customWidth="1"/>
    <col min="15" max="15" width="14.4444444444444" style="74" customWidth="1"/>
    <col min="16" max="16" width="12.4444444444444" style="74" customWidth="1"/>
    <col min="17" max="17" width="9.71296296296296" style="74" customWidth="1"/>
    <col min="18" max="18" width="10.5740740740741" style="74" customWidth="1"/>
    <col min="19" max="19" width="17.7777777777778" style="92" customWidth="1"/>
    <col min="20" max="20" width="8" style="74" customWidth="1"/>
    <col min="21" max="16384" width="8" style="74"/>
  </cols>
  <sheetData>
    <row r="1" ht="12" customHeight="1" spans="1:19">
      <c r="A1" s="372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73"/>
      <c r="P1" s="373"/>
      <c r="Q1" s="373"/>
      <c r="R1" s="373"/>
    </row>
    <row r="2" ht="36" customHeight="1" spans="1:19">
      <c r="A2" s="374" t="s">
        <v>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78"/>
      <c r="Q2" s="78"/>
      <c r="R2" s="78"/>
      <c r="S2" s="77"/>
    </row>
    <row r="3" ht="20.25" customHeight="1" spans="1:19">
      <c r="A3" s="375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376"/>
      <c r="P3" s="376"/>
      <c r="Q3" s="376"/>
      <c r="R3" s="376"/>
      <c r="S3" s="377" t="s">
        <v>23</v>
      </c>
    </row>
    <row r="4" ht="18.75" customHeight="1" spans="1:19">
      <c r="A4" s="378" t="s">
        <v>75</v>
      </c>
      <c r="B4" s="379" t="s">
        <v>76</v>
      </c>
      <c r="C4" s="379" t="s">
        <v>77</v>
      </c>
      <c r="D4" s="295" t="s">
        <v>78</v>
      </c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1" t="s">
        <v>67</v>
      </c>
      <c r="P4" s="381"/>
      <c r="Q4" s="381"/>
      <c r="R4" s="381"/>
      <c r="S4" s="276"/>
    </row>
    <row r="5" ht="18.75" customHeight="1" spans="1:19">
      <c r="A5" s="382"/>
      <c r="B5" s="383"/>
      <c r="C5" s="383"/>
      <c r="D5" s="384" t="s">
        <v>79</v>
      </c>
      <c r="E5" s="384" t="s">
        <v>80</v>
      </c>
      <c r="F5" s="384" t="s">
        <v>81</v>
      </c>
      <c r="G5" s="384" t="s">
        <v>82</v>
      </c>
      <c r="H5" s="384" t="s">
        <v>83</v>
      </c>
      <c r="I5" s="385" t="s">
        <v>84</v>
      </c>
      <c r="J5" s="380"/>
      <c r="K5" s="380"/>
      <c r="L5" s="380"/>
      <c r="M5" s="380"/>
      <c r="N5" s="380"/>
      <c r="O5" s="381" t="s">
        <v>79</v>
      </c>
      <c r="P5" s="381" t="s">
        <v>80</v>
      </c>
      <c r="Q5" s="381" t="s">
        <v>81</v>
      </c>
      <c r="R5" s="386" t="s">
        <v>82</v>
      </c>
      <c r="S5" s="381" t="s">
        <v>85</v>
      </c>
    </row>
    <row r="6" ht="33.75" customHeight="1" spans="1:19">
      <c r="A6" s="387"/>
      <c r="B6" s="388"/>
      <c r="C6" s="388"/>
      <c r="D6" s="387"/>
      <c r="E6" s="387"/>
      <c r="F6" s="387"/>
      <c r="G6" s="387"/>
      <c r="H6" s="387"/>
      <c r="I6" s="388" t="s">
        <v>79</v>
      </c>
      <c r="J6" s="388" t="s">
        <v>86</v>
      </c>
      <c r="K6" s="388" t="s">
        <v>87</v>
      </c>
      <c r="L6" s="388" t="s">
        <v>88</v>
      </c>
      <c r="M6" s="388" t="s">
        <v>89</v>
      </c>
      <c r="N6" s="389" t="s">
        <v>90</v>
      </c>
      <c r="O6" s="381"/>
      <c r="P6" s="381"/>
      <c r="Q6" s="381"/>
      <c r="R6" s="386"/>
      <c r="S6" s="381"/>
    </row>
    <row r="7" ht="16.5" customHeight="1" spans="1:19">
      <c r="A7" s="390">
        <v>1</v>
      </c>
      <c r="B7" s="390">
        <v>2</v>
      </c>
      <c r="C7" s="390">
        <v>3</v>
      </c>
      <c r="D7" s="390">
        <v>4</v>
      </c>
      <c r="E7" s="390">
        <v>5</v>
      </c>
      <c r="F7" s="390">
        <v>6</v>
      </c>
      <c r="G7" s="390">
        <v>7</v>
      </c>
      <c r="H7" s="390">
        <v>8</v>
      </c>
      <c r="I7" s="390">
        <v>9</v>
      </c>
      <c r="J7" s="390">
        <v>10</v>
      </c>
      <c r="K7" s="390">
        <v>11</v>
      </c>
      <c r="L7" s="390">
        <v>12</v>
      </c>
      <c r="M7" s="390">
        <v>13</v>
      </c>
      <c r="N7" s="390">
        <v>14</v>
      </c>
      <c r="O7" s="390">
        <v>15</v>
      </c>
      <c r="P7" s="390">
        <v>16</v>
      </c>
      <c r="Q7" s="390">
        <v>17</v>
      </c>
      <c r="R7" s="390">
        <v>18</v>
      </c>
      <c r="S7" s="152">
        <v>19</v>
      </c>
    </row>
    <row r="8" ht="16.5" customHeight="1" spans="1:19">
      <c r="A8" s="364" t="s">
        <v>91</v>
      </c>
      <c r="B8" s="364" t="s">
        <v>92</v>
      </c>
      <c r="C8" s="370">
        <v>46202721.6</v>
      </c>
      <c r="D8" s="370">
        <v>44711408.4</v>
      </c>
      <c r="E8" s="370">
        <v>8032838.4</v>
      </c>
      <c r="F8" s="370"/>
      <c r="G8" s="370"/>
      <c r="H8" s="370"/>
      <c r="I8" s="370">
        <v>36678570</v>
      </c>
      <c r="J8" s="370">
        <v>36678570</v>
      </c>
      <c r="K8" s="121" t="s">
        <v>93</v>
      </c>
      <c r="L8" s="121" t="s">
        <v>93</v>
      </c>
      <c r="M8" s="121" t="s">
        <v>93</v>
      </c>
      <c r="N8" s="391" t="s">
        <v>93</v>
      </c>
      <c r="O8" s="370">
        <v>1491313.2</v>
      </c>
      <c r="P8" s="370">
        <v>513222.58</v>
      </c>
      <c r="Q8" s="370"/>
      <c r="R8" s="392"/>
      <c r="S8" s="370">
        <v>978090.62</v>
      </c>
    </row>
    <row r="9" ht="16.5" customHeight="1" spans="1:19">
      <c r="A9" s="393" t="s">
        <v>77</v>
      </c>
      <c r="B9" s="394"/>
      <c r="C9" s="121" t="s">
        <v>93</v>
      </c>
      <c r="D9" s="121" t="s">
        <v>93</v>
      </c>
      <c r="E9" s="121" t="s">
        <v>93</v>
      </c>
      <c r="F9" s="121" t="s">
        <v>93</v>
      </c>
      <c r="G9" s="121" t="s">
        <v>93</v>
      </c>
      <c r="H9" s="121" t="s">
        <v>93</v>
      </c>
      <c r="I9" s="121" t="s">
        <v>93</v>
      </c>
      <c r="J9" s="121" t="s">
        <v>93</v>
      </c>
      <c r="K9" s="121" t="s">
        <v>93</v>
      </c>
      <c r="L9" s="121" t="s">
        <v>93</v>
      </c>
      <c r="M9" s="121" t="s">
        <v>93</v>
      </c>
      <c r="N9" s="391" t="s">
        <v>93</v>
      </c>
      <c r="O9" s="395" t="s">
        <v>93</v>
      </c>
      <c r="P9" s="395" t="s">
        <v>93</v>
      </c>
      <c r="Q9" s="395"/>
      <c r="R9" s="396"/>
      <c r="S9" s="395"/>
    </row>
    <row r="10" customHeight="1" spans="1:19">
      <c r="S10" s="75"/>
    </row>
    <row r="11" customHeight="1" spans="1:19">
      <c r="B11" s="301"/>
    </row>
    <row r="12" customHeight="1" spans="1:19">
      <c r="B12" s="301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zoomScaleSheetLayoutView="60" topLeftCell="D9" workbookViewId="0">
      <selection activeCell="E31" sqref="E31"/>
    </sheetView>
  </sheetViews>
  <sheetFormatPr defaultColWidth="8.88888888888889" defaultRowHeight="14.25" customHeight="1"/>
  <cols>
    <col min="1" max="1" width="14.287037037037" style="92" customWidth="1"/>
    <col min="2" max="2" width="36.6666666666667" style="92" customWidth="1"/>
    <col min="3" max="4" width="15.4259259259259" style="92" customWidth="1"/>
    <col min="5" max="8" width="18.8518518518519" style="92" customWidth="1"/>
    <col min="9" max="9" width="15.5740740740741" style="92" customWidth="1"/>
    <col min="10" max="10" width="17.5555555555556" style="92" customWidth="1"/>
    <col min="11" max="15" width="18.8518518518519" style="92" customWidth="1"/>
    <col min="16" max="16" width="9.12962962962963" style="92" customWidth="1"/>
    <col min="17" max="16384" width="9.12962962962963" style="92"/>
  </cols>
  <sheetData>
    <row r="1" ht="15.75" customHeight="1" spans="1:15">
      <c r="A1" s="333" t="s">
        <v>94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8.5" customHeight="1" spans="1:15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ht="15" customHeight="1" spans="1:15">
      <c r="A3" s="362" t="s">
        <v>22</v>
      </c>
      <c r="B3" s="363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0"/>
      <c r="N3" s="130"/>
      <c r="O3" s="174" t="s">
        <v>23</v>
      </c>
    </row>
    <row r="4" ht="17.25" customHeight="1" spans="1:15">
      <c r="A4" s="107" t="s">
        <v>95</v>
      </c>
      <c r="B4" s="107" t="s">
        <v>96</v>
      </c>
      <c r="C4" s="108" t="s">
        <v>77</v>
      </c>
      <c r="D4" s="135" t="s">
        <v>80</v>
      </c>
      <c r="E4" s="135"/>
      <c r="F4" s="135"/>
      <c r="G4" s="135" t="s">
        <v>81</v>
      </c>
      <c r="H4" s="135" t="s">
        <v>82</v>
      </c>
      <c r="I4" s="135" t="s">
        <v>97</v>
      </c>
      <c r="J4" s="135" t="s">
        <v>84</v>
      </c>
      <c r="K4" s="135"/>
      <c r="L4" s="135"/>
      <c r="M4" s="135"/>
      <c r="N4" s="135"/>
      <c r="O4" s="135"/>
    </row>
    <row r="5" ht="28.8" spans="1:15">
      <c r="A5" s="109"/>
      <c r="B5" s="109"/>
      <c r="C5" s="240"/>
      <c r="D5" s="135" t="s">
        <v>79</v>
      </c>
      <c r="E5" s="135" t="s">
        <v>98</v>
      </c>
      <c r="F5" s="135" t="s">
        <v>99</v>
      </c>
      <c r="G5" s="135"/>
      <c r="H5" s="135"/>
      <c r="I5" s="135"/>
      <c r="J5" s="135" t="s">
        <v>79</v>
      </c>
      <c r="K5" s="135" t="s">
        <v>100</v>
      </c>
      <c r="L5" s="135" t="s">
        <v>101</v>
      </c>
      <c r="M5" s="135" t="s">
        <v>102</v>
      </c>
      <c r="N5" s="135" t="s">
        <v>103</v>
      </c>
      <c r="O5" s="135" t="s">
        <v>104</v>
      </c>
    </row>
    <row r="6" ht="16.5" customHeight="1" spans="1:15">
      <c r="A6" s="112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  <c r="I6" s="112">
        <v>9</v>
      </c>
      <c r="J6" s="112">
        <v>10</v>
      </c>
      <c r="K6" s="112">
        <v>11</v>
      </c>
      <c r="L6" s="112">
        <v>12</v>
      </c>
      <c r="M6" s="112">
        <v>13</v>
      </c>
      <c r="N6" s="112">
        <v>14</v>
      </c>
      <c r="O6" s="112">
        <v>15</v>
      </c>
    </row>
    <row r="7" ht="16.5" customHeight="1" spans="1:15">
      <c r="A7" s="364" t="s">
        <v>105</v>
      </c>
      <c r="B7" s="364" t="s">
        <v>106</v>
      </c>
      <c r="C7" s="365">
        <v>2357152.2</v>
      </c>
      <c r="D7" s="366">
        <v>1406775</v>
      </c>
      <c r="E7" s="291">
        <v>1360275</v>
      </c>
      <c r="F7" s="291">
        <v>46500</v>
      </c>
      <c r="G7" s="291"/>
      <c r="H7" s="291"/>
      <c r="I7" s="291"/>
      <c r="J7" s="291">
        <v>950377.2</v>
      </c>
      <c r="K7" s="291">
        <v>950377.2</v>
      </c>
      <c r="L7" s="291"/>
      <c r="M7" s="291"/>
      <c r="N7" s="291"/>
      <c r="O7" s="291"/>
    </row>
    <row r="8" ht="16.5" customHeight="1" spans="1:15">
      <c r="A8" s="367" t="s">
        <v>107</v>
      </c>
      <c r="B8" s="367" t="s">
        <v>108</v>
      </c>
      <c r="C8" s="365">
        <v>2310652.2</v>
      </c>
      <c r="D8" s="366">
        <v>1360275</v>
      </c>
      <c r="E8" s="291">
        <v>1360275</v>
      </c>
      <c r="F8" s="291"/>
      <c r="G8" s="291"/>
      <c r="H8" s="291"/>
      <c r="I8" s="291"/>
      <c r="J8" s="291">
        <v>950377.2</v>
      </c>
      <c r="K8" s="291">
        <v>950377.2</v>
      </c>
      <c r="L8" s="291"/>
      <c r="M8" s="291"/>
      <c r="N8" s="291"/>
      <c r="O8" s="291"/>
    </row>
    <row r="9" ht="16.5" customHeight="1" spans="1:15">
      <c r="A9" s="368" t="s">
        <v>109</v>
      </c>
      <c r="B9" s="368" t="s">
        <v>110</v>
      </c>
      <c r="C9" s="365">
        <v>142800</v>
      </c>
      <c r="D9" s="366">
        <v>142800</v>
      </c>
      <c r="E9" s="291">
        <v>142800</v>
      </c>
      <c r="F9" s="291"/>
      <c r="G9" s="291"/>
      <c r="H9" s="291"/>
      <c r="I9" s="291"/>
      <c r="J9" s="291"/>
      <c r="K9" s="291"/>
      <c r="L9" s="291"/>
      <c r="M9" s="291"/>
      <c r="N9" s="291"/>
      <c r="O9" s="291"/>
    </row>
    <row r="10" ht="16.5" customHeight="1" spans="1:15">
      <c r="A10" s="368" t="s">
        <v>111</v>
      </c>
      <c r="B10" s="368" t="s">
        <v>112</v>
      </c>
      <c r="C10" s="365">
        <v>1692027.2</v>
      </c>
      <c r="D10" s="366">
        <v>811650</v>
      </c>
      <c r="E10" s="291">
        <v>811650</v>
      </c>
      <c r="F10" s="291"/>
      <c r="G10" s="291"/>
      <c r="H10" s="291"/>
      <c r="I10" s="291"/>
      <c r="J10" s="291">
        <v>880377.2</v>
      </c>
      <c r="K10" s="291">
        <v>880377.2</v>
      </c>
      <c r="L10" s="291"/>
      <c r="M10" s="291"/>
      <c r="N10" s="291"/>
      <c r="O10" s="291"/>
    </row>
    <row r="11" ht="16.5" customHeight="1" spans="1:15">
      <c r="A11" s="368" t="s">
        <v>113</v>
      </c>
      <c r="B11" s="368" t="s">
        <v>114</v>
      </c>
      <c r="C11" s="365">
        <v>475825</v>
      </c>
      <c r="D11" s="366">
        <v>405825</v>
      </c>
      <c r="E11" s="291">
        <v>405825</v>
      </c>
      <c r="F11" s="291"/>
      <c r="G11" s="291"/>
      <c r="H11" s="291"/>
      <c r="I11" s="291"/>
      <c r="J11" s="291">
        <v>70000</v>
      </c>
      <c r="K11" s="291">
        <v>70000</v>
      </c>
      <c r="L11" s="291"/>
      <c r="M11" s="291"/>
      <c r="N11" s="291"/>
      <c r="O11" s="291"/>
    </row>
    <row r="12" ht="16.5" customHeight="1" spans="1:15">
      <c r="A12" s="367" t="s">
        <v>115</v>
      </c>
      <c r="B12" s="367" t="s">
        <v>116</v>
      </c>
      <c r="C12" s="365">
        <v>46500</v>
      </c>
      <c r="D12" s="366">
        <v>46500</v>
      </c>
      <c r="E12" s="291"/>
      <c r="F12" s="291">
        <v>46500</v>
      </c>
      <c r="G12" s="291"/>
      <c r="H12" s="291"/>
      <c r="I12" s="291"/>
      <c r="J12" s="291"/>
      <c r="K12" s="291"/>
      <c r="L12" s="291"/>
      <c r="M12" s="291"/>
      <c r="N12" s="291"/>
      <c r="O12" s="291"/>
    </row>
    <row r="13" ht="16.5" customHeight="1" spans="1:15">
      <c r="A13" s="368" t="s">
        <v>117</v>
      </c>
      <c r="B13" s="368" t="s">
        <v>118</v>
      </c>
      <c r="C13" s="365">
        <v>46500</v>
      </c>
      <c r="D13" s="366">
        <v>46500</v>
      </c>
      <c r="E13" s="291"/>
      <c r="F13" s="291">
        <v>46500</v>
      </c>
      <c r="G13" s="291"/>
      <c r="H13" s="291"/>
      <c r="I13" s="291"/>
      <c r="J13" s="291"/>
      <c r="K13" s="291"/>
      <c r="L13" s="291"/>
      <c r="M13" s="291"/>
      <c r="N13" s="291"/>
      <c r="O13" s="291"/>
    </row>
    <row r="14" ht="16.5" customHeight="1" spans="1:15">
      <c r="A14" s="364" t="s">
        <v>119</v>
      </c>
      <c r="B14" s="364" t="s">
        <v>120</v>
      </c>
      <c r="C14" s="365">
        <v>42365205.4</v>
      </c>
      <c r="D14" s="366">
        <v>6539921.98</v>
      </c>
      <c r="E14" s="291">
        <v>5817912</v>
      </c>
      <c r="F14" s="291">
        <v>722009.98</v>
      </c>
      <c r="G14" s="291"/>
      <c r="H14" s="291"/>
      <c r="I14" s="291"/>
      <c r="J14" s="291">
        <v>35825283.42</v>
      </c>
      <c r="K14" s="291">
        <v>35825283.42</v>
      </c>
      <c r="L14" s="291"/>
      <c r="M14" s="291"/>
      <c r="N14" s="291"/>
      <c r="O14" s="291"/>
    </row>
    <row r="15" ht="16.5" customHeight="1" spans="1:15">
      <c r="A15" s="367" t="s">
        <v>121</v>
      </c>
      <c r="B15" s="367" t="s">
        <v>122</v>
      </c>
      <c r="C15" s="365">
        <v>40970565.31</v>
      </c>
      <c r="D15" s="366">
        <v>5602331.4</v>
      </c>
      <c r="E15" s="291">
        <v>5047044</v>
      </c>
      <c r="F15" s="291">
        <v>555287.4</v>
      </c>
      <c r="G15" s="291"/>
      <c r="H15" s="291"/>
      <c r="I15" s="291"/>
      <c r="J15" s="291">
        <v>35368233.91</v>
      </c>
      <c r="K15" s="291">
        <v>35368233.91</v>
      </c>
      <c r="L15" s="291"/>
      <c r="M15" s="291"/>
      <c r="N15" s="291"/>
      <c r="O15" s="291"/>
    </row>
    <row r="16" ht="16.5" customHeight="1" spans="1:15">
      <c r="A16" s="368" t="s">
        <v>123</v>
      </c>
      <c r="B16" s="368" t="s">
        <v>124</v>
      </c>
      <c r="C16" s="365">
        <v>40415277.91</v>
      </c>
      <c r="D16" s="366">
        <v>5047044</v>
      </c>
      <c r="E16" s="291">
        <v>5047044</v>
      </c>
      <c r="F16" s="291"/>
      <c r="G16" s="291"/>
      <c r="H16" s="291"/>
      <c r="I16" s="291"/>
      <c r="J16" s="291">
        <v>35368233.91</v>
      </c>
      <c r="K16" s="291">
        <v>35368233.91</v>
      </c>
      <c r="L16" s="291"/>
      <c r="M16" s="291"/>
      <c r="N16" s="291"/>
      <c r="O16" s="291"/>
    </row>
    <row r="17" ht="16.5" customHeight="1" spans="1:15">
      <c r="A17" s="368" t="s">
        <v>125</v>
      </c>
      <c r="B17" s="368" t="s">
        <v>126</v>
      </c>
      <c r="C17" s="365">
        <v>555287.4</v>
      </c>
      <c r="D17" s="366">
        <v>555287.4</v>
      </c>
      <c r="E17" s="291"/>
      <c r="F17" s="291">
        <v>555287.4</v>
      </c>
      <c r="G17" s="291"/>
      <c r="H17" s="291"/>
      <c r="I17" s="291"/>
      <c r="J17" s="291"/>
      <c r="K17" s="291"/>
      <c r="L17" s="291"/>
      <c r="M17" s="291"/>
      <c r="N17" s="291"/>
      <c r="O17" s="291"/>
    </row>
    <row r="18" ht="16.5" customHeight="1" spans="1:15">
      <c r="A18" s="367" t="s">
        <v>127</v>
      </c>
      <c r="B18" s="367" t="s">
        <v>128</v>
      </c>
      <c r="C18" s="365">
        <v>166470.58</v>
      </c>
      <c r="D18" s="366">
        <v>166470.58</v>
      </c>
      <c r="E18" s="291"/>
      <c r="F18" s="291">
        <v>166470.58</v>
      </c>
      <c r="G18" s="291"/>
      <c r="H18" s="291"/>
      <c r="I18" s="291"/>
      <c r="J18" s="291"/>
      <c r="K18" s="291"/>
      <c r="L18" s="291"/>
      <c r="M18" s="291"/>
      <c r="N18" s="291"/>
      <c r="O18" s="291"/>
    </row>
    <row r="19" ht="16.5" customHeight="1" spans="1:15">
      <c r="A19" s="368" t="s">
        <v>129</v>
      </c>
      <c r="B19" s="368" t="s">
        <v>130</v>
      </c>
      <c r="C19" s="365">
        <v>30083.52</v>
      </c>
      <c r="D19" s="366">
        <v>30083.52</v>
      </c>
      <c r="E19" s="291"/>
      <c r="F19" s="291">
        <v>30083.52</v>
      </c>
      <c r="G19" s="291"/>
      <c r="H19" s="291"/>
      <c r="I19" s="291"/>
      <c r="J19" s="291"/>
      <c r="K19" s="291"/>
      <c r="L19" s="291"/>
      <c r="M19" s="291"/>
      <c r="N19" s="291"/>
      <c r="O19" s="291"/>
    </row>
    <row r="20" ht="16.5" customHeight="1" spans="1:15">
      <c r="A20" s="368" t="s">
        <v>131</v>
      </c>
      <c r="B20" s="368" t="s">
        <v>132</v>
      </c>
      <c r="C20" s="365">
        <v>136387.06</v>
      </c>
      <c r="D20" s="366">
        <v>136387.06</v>
      </c>
      <c r="E20" s="291"/>
      <c r="F20" s="291">
        <v>136387.06</v>
      </c>
      <c r="G20" s="291"/>
      <c r="H20" s="291"/>
      <c r="I20" s="291"/>
      <c r="J20" s="291"/>
      <c r="K20" s="291"/>
      <c r="L20" s="291"/>
      <c r="M20" s="291"/>
      <c r="N20" s="291"/>
      <c r="O20" s="291"/>
    </row>
    <row r="21" ht="16.5" customHeight="1" spans="1:15">
      <c r="A21" s="367" t="s">
        <v>133</v>
      </c>
      <c r="B21" s="367" t="s">
        <v>134</v>
      </c>
      <c r="C21" s="365">
        <v>252</v>
      </c>
      <c r="D21" s="366">
        <v>252</v>
      </c>
      <c r="E21" s="291"/>
      <c r="F21" s="291">
        <v>252</v>
      </c>
      <c r="G21" s="291"/>
      <c r="H21" s="291"/>
      <c r="I21" s="291"/>
      <c r="J21" s="291"/>
      <c r="K21" s="291"/>
      <c r="L21" s="291"/>
      <c r="M21" s="291"/>
      <c r="N21" s="291"/>
      <c r="O21" s="291"/>
    </row>
    <row r="22" ht="16.5" customHeight="1" spans="1:15">
      <c r="A22" s="368" t="s">
        <v>135</v>
      </c>
      <c r="B22" s="368" t="s">
        <v>136</v>
      </c>
      <c r="C22" s="365">
        <v>252</v>
      </c>
      <c r="D22" s="366">
        <v>252</v>
      </c>
      <c r="E22" s="291"/>
      <c r="F22" s="291">
        <v>252</v>
      </c>
      <c r="G22" s="291"/>
      <c r="H22" s="291"/>
      <c r="I22" s="291"/>
      <c r="J22" s="291"/>
      <c r="K22" s="291"/>
      <c r="L22" s="291"/>
      <c r="M22" s="291"/>
      <c r="N22" s="291"/>
      <c r="O22" s="291"/>
    </row>
    <row r="23" ht="16.5" customHeight="1" spans="1:15">
      <c r="A23" s="367" t="s">
        <v>137</v>
      </c>
      <c r="B23" s="367" t="s">
        <v>138</v>
      </c>
      <c r="C23" s="365">
        <v>1227917.51</v>
      </c>
      <c r="D23" s="366">
        <v>770868</v>
      </c>
      <c r="E23" s="291">
        <v>770868</v>
      </c>
      <c r="F23" s="291"/>
      <c r="G23" s="291"/>
      <c r="H23" s="291"/>
      <c r="I23" s="291"/>
      <c r="J23" s="291">
        <v>457049.51</v>
      </c>
      <c r="K23" s="291">
        <v>457049.51</v>
      </c>
      <c r="L23" s="291"/>
      <c r="M23" s="291"/>
      <c r="N23" s="291"/>
      <c r="O23" s="291"/>
    </row>
    <row r="24" ht="16.5" customHeight="1" spans="1:15">
      <c r="A24" s="368" t="s">
        <v>139</v>
      </c>
      <c r="B24" s="368" t="s">
        <v>140</v>
      </c>
      <c r="C24" s="365">
        <v>895109.51</v>
      </c>
      <c r="D24" s="366">
        <v>438060</v>
      </c>
      <c r="E24" s="291">
        <v>438060</v>
      </c>
      <c r="F24" s="291"/>
      <c r="G24" s="291"/>
      <c r="H24" s="291"/>
      <c r="I24" s="291"/>
      <c r="J24" s="291">
        <v>457049.51</v>
      </c>
      <c r="K24" s="291">
        <v>457049.51</v>
      </c>
      <c r="L24" s="291"/>
      <c r="M24" s="291"/>
      <c r="N24" s="291"/>
      <c r="O24" s="291"/>
    </row>
    <row r="25" ht="16.5" customHeight="1" spans="1:15">
      <c r="A25" s="368" t="s">
        <v>141</v>
      </c>
      <c r="B25" s="368" t="s">
        <v>142</v>
      </c>
      <c r="C25" s="365">
        <v>312480</v>
      </c>
      <c r="D25" s="366">
        <v>312480</v>
      </c>
      <c r="E25" s="291">
        <v>312480</v>
      </c>
      <c r="F25" s="291"/>
      <c r="G25" s="291"/>
      <c r="H25" s="291"/>
      <c r="I25" s="291"/>
      <c r="J25" s="291"/>
      <c r="K25" s="291"/>
      <c r="L25" s="291"/>
      <c r="M25" s="291"/>
      <c r="N25" s="291"/>
      <c r="O25" s="291"/>
    </row>
    <row r="26" ht="16.5" customHeight="1" spans="1:15">
      <c r="A26" s="368" t="s">
        <v>143</v>
      </c>
      <c r="B26" s="368" t="s">
        <v>144</v>
      </c>
      <c r="C26" s="365">
        <v>20328</v>
      </c>
      <c r="D26" s="366">
        <v>20328</v>
      </c>
      <c r="E26" s="291">
        <v>20328</v>
      </c>
      <c r="F26" s="291"/>
      <c r="G26" s="291"/>
      <c r="H26" s="291"/>
      <c r="I26" s="291"/>
      <c r="J26" s="291"/>
      <c r="K26" s="291"/>
      <c r="L26" s="291"/>
      <c r="M26" s="291"/>
      <c r="N26" s="291"/>
      <c r="O26" s="291"/>
    </row>
    <row r="27" ht="16.5" customHeight="1" spans="1:15">
      <c r="A27" s="364" t="s">
        <v>145</v>
      </c>
      <c r="B27" s="364" t="s">
        <v>146</v>
      </c>
      <c r="C27" s="365">
        <v>1480364</v>
      </c>
      <c r="D27" s="366">
        <v>599364</v>
      </c>
      <c r="E27" s="291">
        <v>599364</v>
      </c>
      <c r="F27" s="291"/>
      <c r="G27" s="291"/>
      <c r="H27" s="291"/>
      <c r="I27" s="291"/>
      <c r="J27" s="291">
        <v>881000</v>
      </c>
      <c r="K27" s="291">
        <v>881000</v>
      </c>
      <c r="L27" s="291"/>
      <c r="M27" s="291"/>
      <c r="N27" s="291"/>
      <c r="O27" s="291"/>
    </row>
    <row r="28" ht="16.5" customHeight="1" spans="1:15">
      <c r="A28" s="367" t="s">
        <v>147</v>
      </c>
      <c r="B28" s="367" t="s">
        <v>148</v>
      </c>
      <c r="C28" s="365">
        <v>1480364</v>
      </c>
      <c r="D28" s="366">
        <v>599364</v>
      </c>
      <c r="E28" s="291">
        <v>599364</v>
      </c>
      <c r="F28" s="291"/>
      <c r="G28" s="291"/>
      <c r="H28" s="291"/>
      <c r="I28" s="291"/>
      <c r="J28" s="291">
        <v>881000</v>
      </c>
      <c r="K28" s="291">
        <v>881000</v>
      </c>
      <c r="L28" s="291"/>
      <c r="M28" s="291"/>
      <c r="N28" s="291"/>
      <c r="O28" s="291"/>
    </row>
    <row r="29" ht="16.5" customHeight="1" spans="1:15">
      <c r="A29" s="368" t="s">
        <v>149</v>
      </c>
      <c r="B29" s="368" t="s">
        <v>150</v>
      </c>
      <c r="C29" s="365">
        <v>1480364</v>
      </c>
      <c r="D29" s="366">
        <v>599364</v>
      </c>
      <c r="E29" s="291">
        <v>599364</v>
      </c>
      <c r="F29" s="291"/>
      <c r="G29" s="291"/>
      <c r="H29" s="291"/>
      <c r="I29" s="291"/>
      <c r="J29" s="291">
        <v>881000</v>
      </c>
      <c r="K29" s="291">
        <v>881000</v>
      </c>
      <c r="L29" s="291"/>
      <c r="M29" s="291"/>
      <c r="N29" s="291"/>
      <c r="O29" s="291"/>
    </row>
    <row r="30" ht="17.25" customHeight="1" spans="1:15">
      <c r="A30" s="294" t="s">
        <v>151</v>
      </c>
      <c r="B30" s="369" t="s">
        <v>151</v>
      </c>
      <c r="C30" s="370">
        <v>46202721.6</v>
      </c>
      <c r="D30" s="371">
        <v>8546060.98</v>
      </c>
      <c r="E30" s="371">
        <v>7777551</v>
      </c>
      <c r="F30" s="371">
        <v>768509.98</v>
      </c>
      <c r="G30" s="371"/>
      <c r="H30" s="371"/>
      <c r="I30" s="371" t="s">
        <v>93</v>
      </c>
      <c r="J30" s="371">
        <v>37656660.62</v>
      </c>
      <c r="K30" s="371">
        <v>37656660.62</v>
      </c>
      <c r="L30" s="371" t="s">
        <v>93</v>
      </c>
      <c r="M30" s="371" t="s">
        <v>93</v>
      </c>
      <c r="N30" s="371" t="s">
        <v>93</v>
      </c>
      <c r="O30" s="371" t="s">
        <v>93</v>
      </c>
    </row>
    <row r="31" customHeight="1" spans="1:15">
      <c r="D31" s="301"/>
      <c r="H31" s="301"/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D16" sqref="D16"/>
    </sheetView>
  </sheetViews>
  <sheetFormatPr defaultColWidth="8.88888888888889" defaultRowHeight="14.25" customHeight="1" outlineLevelCol="5"/>
  <cols>
    <col min="1" max="1" width="49.287037037037" style="73" customWidth="1"/>
    <col min="2" max="2" width="38.8518518518519" style="73" customWidth="1"/>
    <col min="3" max="3" width="48.5740740740741" style="73" customWidth="1"/>
    <col min="4" max="4" width="36.4259259259259" style="73" customWidth="1"/>
    <col min="5" max="5" width="9.12962962962963" style="74" customWidth="1"/>
    <col min="6" max="16384" width="9.12962962962963" style="74"/>
  </cols>
  <sheetData>
    <row r="1" customHeight="1" spans="1:6">
      <c r="A1" s="346" t="s">
        <v>152</v>
      </c>
      <c r="B1" s="346"/>
      <c r="C1" s="346"/>
      <c r="D1" s="156"/>
    </row>
    <row r="2" ht="31.5" customHeight="1" spans="1:6">
      <c r="A2" s="76" t="s">
        <v>5</v>
      </c>
      <c r="B2" s="347"/>
      <c r="C2" s="347"/>
      <c r="D2" s="347"/>
    </row>
    <row r="3" ht="17.25" customHeight="1" spans="1:6">
      <c r="A3" s="177" t="s">
        <v>22</v>
      </c>
      <c r="B3" s="348"/>
      <c r="C3" s="348"/>
      <c r="D3" s="158" t="s">
        <v>23</v>
      </c>
    </row>
    <row r="4" ht="19.5" customHeight="1" spans="1:6">
      <c r="A4" s="102" t="s">
        <v>24</v>
      </c>
      <c r="B4" s="179"/>
      <c r="C4" s="102" t="s">
        <v>25</v>
      </c>
      <c r="D4" s="179"/>
    </row>
    <row r="5" ht="21.75" customHeight="1" spans="1:6">
      <c r="A5" s="101" t="s">
        <v>26</v>
      </c>
      <c r="B5" s="349" t="s">
        <v>27</v>
      </c>
      <c r="C5" s="101" t="s">
        <v>153</v>
      </c>
      <c r="D5" s="349" t="s">
        <v>27</v>
      </c>
    </row>
    <row r="6" ht="17.25" customHeight="1" spans="1:6">
      <c r="A6" s="105"/>
      <c r="B6" s="109"/>
      <c r="C6" s="105"/>
      <c r="D6" s="109"/>
    </row>
    <row r="7" ht="17.25" customHeight="1" spans="1:6">
      <c r="A7" s="350" t="s">
        <v>154</v>
      </c>
      <c r="B7" s="331">
        <v>8032838.4</v>
      </c>
      <c r="C7" s="351" t="s">
        <v>155</v>
      </c>
      <c r="D7" s="352">
        <v>8546060.98</v>
      </c>
      <c r="F7" s="81"/>
    </row>
    <row r="8" ht="17.25" customHeight="1" spans="1:6">
      <c r="A8" s="353" t="s">
        <v>156</v>
      </c>
      <c r="B8" s="331">
        <v>8032838.4</v>
      </c>
      <c r="C8" s="351" t="s">
        <v>157</v>
      </c>
      <c r="D8" s="352"/>
    </row>
    <row r="9" ht="17.25" customHeight="1" spans="1:6">
      <c r="A9" s="353" t="s">
        <v>158</v>
      </c>
      <c r="B9" s="331"/>
      <c r="C9" s="351" t="s">
        <v>159</v>
      </c>
      <c r="D9" s="352"/>
    </row>
    <row r="10" ht="17.25" customHeight="1" spans="1:6">
      <c r="A10" s="353" t="s">
        <v>160</v>
      </c>
      <c r="B10" s="331"/>
      <c r="C10" s="351" t="s">
        <v>161</v>
      </c>
      <c r="D10" s="352"/>
    </row>
    <row r="11" ht="17.25" customHeight="1" spans="1:6">
      <c r="A11" s="353" t="s">
        <v>162</v>
      </c>
      <c r="B11" s="331">
        <v>513222.58</v>
      </c>
      <c r="C11" s="351" t="s">
        <v>163</v>
      </c>
      <c r="D11" s="352"/>
    </row>
    <row r="12" ht="17.25" customHeight="1" spans="1:6">
      <c r="A12" s="353" t="s">
        <v>156</v>
      </c>
      <c r="B12" s="331">
        <v>513222.58</v>
      </c>
      <c r="C12" s="351" t="s">
        <v>164</v>
      </c>
      <c r="D12" s="352"/>
    </row>
    <row r="13" ht="17.25" customHeight="1" spans="1:6">
      <c r="A13" s="354" t="s">
        <v>158</v>
      </c>
      <c r="B13" s="355"/>
      <c r="C13" s="351" t="s">
        <v>165</v>
      </c>
      <c r="D13" s="352"/>
    </row>
    <row r="14" ht="17.25" customHeight="1" spans="1:6">
      <c r="A14" s="354" t="s">
        <v>160</v>
      </c>
      <c r="B14" s="355"/>
      <c r="C14" s="351" t="s">
        <v>166</v>
      </c>
      <c r="D14" s="352"/>
    </row>
    <row r="15" ht="17.25" customHeight="1" spans="1:6">
      <c r="A15" s="353"/>
      <c r="B15" s="355"/>
      <c r="C15" s="351" t="s">
        <v>167</v>
      </c>
      <c r="D15" s="352">
        <v>1406775</v>
      </c>
    </row>
    <row r="16" ht="17.25" customHeight="1" spans="1:6">
      <c r="A16" s="353"/>
      <c r="B16" s="331"/>
      <c r="C16" s="351" t="s">
        <v>168</v>
      </c>
      <c r="D16" s="352">
        <v>6539921.98</v>
      </c>
    </row>
    <row r="17" ht="17.25" customHeight="1" spans="1:4">
      <c r="A17" s="353"/>
      <c r="B17" s="356"/>
      <c r="C17" s="351" t="s">
        <v>169</v>
      </c>
      <c r="D17" s="352"/>
    </row>
    <row r="18" ht="17.25" customHeight="1" spans="1:4">
      <c r="A18" s="354"/>
      <c r="B18" s="356"/>
      <c r="C18" s="351" t="s">
        <v>170</v>
      </c>
      <c r="D18" s="352"/>
    </row>
    <row r="19" ht="17.25" customHeight="1" spans="1:4">
      <c r="A19" s="354"/>
      <c r="B19" s="357"/>
      <c r="C19" s="351" t="s">
        <v>171</v>
      </c>
      <c r="D19" s="352"/>
    </row>
    <row r="20" ht="17.25" customHeight="1" spans="1:4">
      <c r="A20" s="358"/>
      <c r="B20" s="357"/>
      <c r="C20" s="351" t="s">
        <v>172</v>
      </c>
      <c r="D20" s="352"/>
    </row>
    <row r="21" ht="17.25" customHeight="1" spans="1:4">
      <c r="A21" s="358"/>
      <c r="B21" s="357"/>
      <c r="C21" s="351" t="s">
        <v>173</v>
      </c>
      <c r="D21" s="352"/>
    </row>
    <row r="22" ht="17.25" customHeight="1" spans="1:4">
      <c r="A22" s="358"/>
      <c r="B22" s="357"/>
      <c r="C22" s="351" t="s">
        <v>174</v>
      </c>
      <c r="D22" s="352"/>
    </row>
    <row r="23" ht="17.25" customHeight="1" spans="1:4">
      <c r="A23" s="358"/>
      <c r="B23" s="357"/>
      <c r="C23" s="351" t="s">
        <v>175</v>
      </c>
      <c r="D23" s="352"/>
    </row>
    <row r="24" ht="17.25" customHeight="1" spans="1:4">
      <c r="A24" s="358"/>
      <c r="B24" s="357"/>
      <c r="C24" s="351" t="s">
        <v>176</v>
      </c>
      <c r="D24" s="352"/>
    </row>
    <row r="25" ht="17.25" customHeight="1" spans="1:4">
      <c r="A25" s="358"/>
      <c r="B25" s="357"/>
      <c r="C25" s="351" t="s">
        <v>177</v>
      </c>
      <c r="D25" s="352"/>
    </row>
    <row r="26" ht="17.25" customHeight="1" spans="1:4">
      <c r="A26" s="358"/>
      <c r="B26" s="357"/>
      <c r="C26" s="351" t="s">
        <v>178</v>
      </c>
      <c r="D26" s="352">
        <v>599364</v>
      </c>
    </row>
    <row r="27" ht="17.25" customHeight="1" spans="1:4">
      <c r="A27" s="358"/>
      <c r="B27" s="357"/>
      <c r="C27" s="351" t="s">
        <v>179</v>
      </c>
      <c r="D27" s="352"/>
    </row>
    <row r="28" ht="17.25" customHeight="1" spans="1:4">
      <c r="A28" s="358"/>
      <c r="B28" s="357"/>
      <c r="C28" s="351" t="s">
        <v>180</v>
      </c>
      <c r="D28" s="352"/>
    </row>
    <row r="29" ht="17.25" customHeight="1" spans="1:4">
      <c r="A29" s="358"/>
      <c r="B29" s="357"/>
      <c r="C29" s="351" t="s">
        <v>181</v>
      </c>
      <c r="D29" s="352"/>
    </row>
    <row r="30" ht="17.25" customHeight="1" spans="1:4">
      <c r="A30" s="358"/>
      <c r="B30" s="357"/>
      <c r="C30" s="351" t="s">
        <v>182</v>
      </c>
      <c r="D30" s="352"/>
    </row>
    <row r="31" customHeight="1" spans="1:4">
      <c r="A31" s="359"/>
      <c r="B31" s="356"/>
      <c r="C31" s="351" t="s">
        <v>183</v>
      </c>
      <c r="D31" s="352"/>
    </row>
    <row r="32" customHeight="1" spans="1:4">
      <c r="A32" s="359"/>
      <c r="B32" s="356"/>
      <c r="C32" s="351" t="s">
        <v>184</v>
      </c>
      <c r="D32" s="352"/>
    </row>
    <row r="33" customHeight="1" spans="1:4">
      <c r="A33" s="359"/>
      <c r="B33" s="356"/>
      <c r="C33" s="351" t="s">
        <v>185</v>
      </c>
      <c r="D33" s="352"/>
    </row>
    <row r="34" customHeight="1" spans="1:4">
      <c r="A34" s="359"/>
      <c r="B34" s="356"/>
      <c r="C34" s="354" t="s">
        <v>186</v>
      </c>
      <c r="D34" s="360"/>
    </row>
    <row r="35" ht="17.25" customHeight="1" spans="1:4">
      <c r="A35" s="361" t="s">
        <v>187</v>
      </c>
      <c r="B35" s="356">
        <v>8546060.98</v>
      </c>
      <c r="C35" s="359" t="s">
        <v>73</v>
      </c>
      <c r="D35" s="356">
        <v>8546060.98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zoomScaleSheetLayoutView="60" topLeftCell="A10" workbookViewId="0">
      <selection activeCell="F35" sqref="F35"/>
    </sheetView>
  </sheetViews>
  <sheetFormatPr defaultColWidth="8.88888888888889" defaultRowHeight="14.25" customHeight="1" outlineLevelCol="6"/>
  <cols>
    <col min="1" max="1" width="20.1296296296296" style="171" customWidth="1"/>
    <col min="2" max="2" width="44" style="171" customWidth="1"/>
    <col min="3" max="3" width="24.287037037037" style="92" customWidth="1"/>
    <col min="4" max="4" width="16.5740740740741" style="92" customWidth="1"/>
    <col min="5" max="7" width="24.287037037037" style="92" customWidth="1"/>
    <col min="8" max="8" width="9.12962962962963" style="92" customWidth="1"/>
    <col min="9" max="16384" width="9.12962962962963" style="92"/>
  </cols>
  <sheetData>
    <row r="1" ht="12" customHeight="1" spans="1:7">
      <c r="A1" s="333" t="s">
        <v>188</v>
      </c>
      <c r="D1" s="334"/>
      <c r="F1" s="95"/>
    </row>
    <row r="2" ht="39" customHeight="1" spans="1:7">
      <c r="A2" s="176" t="s">
        <v>6</v>
      </c>
      <c r="B2" s="176"/>
      <c r="C2" s="176"/>
      <c r="D2" s="176"/>
      <c r="E2" s="176"/>
      <c r="F2" s="176"/>
      <c r="G2" s="176"/>
    </row>
    <row r="3" ht="18" customHeight="1" spans="1:7">
      <c r="A3" s="177" t="s">
        <v>22</v>
      </c>
      <c r="F3" s="174"/>
      <c r="G3" s="174" t="s">
        <v>23</v>
      </c>
    </row>
    <row r="4" ht="20.25" customHeight="1" spans="1:7">
      <c r="A4" s="335" t="s">
        <v>189</v>
      </c>
      <c r="B4" s="336"/>
      <c r="C4" s="104" t="s">
        <v>77</v>
      </c>
      <c r="D4" s="104" t="s">
        <v>98</v>
      </c>
      <c r="E4" s="104"/>
      <c r="F4" s="104"/>
      <c r="G4" s="337" t="s">
        <v>99</v>
      </c>
    </row>
    <row r="5" ht="20.25" customHeight="1" spans="1:7">
      <c r="A5" s="181" t="s">
        <v>95</v>
      </c>
      <c r="B5" s="338" t="s">
        <v>96</v>
      </c>
      <c r="C5" s="104"/>
      <c r="D5" s="104" t="s">
        <v>79</v>
      </c>
      <c r="E5" s="104" t="s">
        <v>190</v>
      </c>
      <c r="F5" s="104" t="s">
        <v>191</v>
      </c>
      <c r="G5" s="339"/>
    </row>
    <row r="6" ht="13.5" customHeight="1" spans="1:7">
      <c r="A6" s="192">
        <v>1</v>
      </c>
      <c r="B6" s="192">
        <v>2</v>
      </c>
      <c r="C6" s="340">
        <v>3</v>
      </c>
      <c r="D6" s="340">
        <v>4</v>
      </c>
      <c r="E6" s="340">
        <v>5</v>
      </c>
      <c r="F6" s="340">
        <v>6</v>
      </c>
      <c r="G6" s="192">
        <v>7</v>
      </c>
    </row>
    <row r="7" ht="13.5" customHeight="1" spans="1:7">
      <c r="A7" s="341" t="s">
        <v>105</v>
      </c>
      <c r="B7" s="341" t="s">
        <v>106</v>
      </c>
      <c r="C7" s="342">
        <v>1406775</v>
      </c>
      <c r="D7" s="342">
        <f>E7</f>
        <v>1360275</v>
      </c>
      <c r="E7" s="342">
        <v>1360275</v>
      </c>
      <c r="F7" s="340"/>
      <c r="G7" s="342">
        <v>46500</v>
      </c>
    </row>
    <row r="8" ht="13.5" customHeight="1" spans="1:7">
      <c r="A8" s="343" t="s">
        <v>107</v>
      </c>
      <c r="B8" s="343" t="s">
        <v>108</v>
      </c>
      <c r="C8" s="342">
        <v>1360275</v>
      </c>
      <c r="D8" s="342">
        <f t="shared" ref="D8:D29" si="0">E8</f>
        <v>1360275</v>
      </c>
      <c r="E8" s="342">
        <v>1360275</v>
      </c>
      <c r="F8" s="340"/>
      <c r="G8" s="342"/>
    </row>
    <row r="9" ht="13.5" customHeight="1" spans="1:7">
      <c r="A9" s="344" t="s">
        <v>109</v>
      </c>
      <c r="B9" s="344" t="s">
        <v>110</v>
      </c>
      <c r="C9" s="342">
        <v>142800</v>
      </c>
      <c r="D9" s="342">
        <f t="shared" si="0"/>
        <v>142800</v>
      </c>
      <c r="E9" s="342">
        <v>142800</v>
      </c>
      <c r="F9" s="340"/>
      <c r="G9" s="342"/>
    </row>
    <row r="10" ht="13.5" customHeight="1" spans="1:7">
      <c r="A10" s="344" t="s">
        <v>111</v>
      </c>
      <c r="B10" s="344" t="s">
        <v>112</v>
      </c>
      <c r="C10" s="342">
        <v>811650</v>
      </c>
      <c r="D10" s="342">
        <f t="shared" si="0"/>
        <v>811650</v>
      </c>
      <c r="E10" s="342">
        <v>811650</v>
      </c>
      <c r="F10" s="340"/>
      <c r="G10" s="342"/>
    </row>
    <row r="11" ht="13.5" customHeight="1" spans="1:7">
      <c r="A11" s="344" t="s">
        <v>113</v>
      </c>
      <c r="B11" s="344" t="s">
        <v>114</v>
      </c>
      <c r="C11" s="342">
        <v>405825</v>
      </c>
      <c r="D11" s="342">
        <f t="shared" si="0"/>
        <v>405825</v>
      </c>
      <c r="E11" s="342">
        <v>405825</v>
      </c>
      <c r="F11" s="340"/>
      <c r="G11" s="342"/>
    </row>
    <row r="12" ht="13.5" customHeight="1" spans="1:7">
      <c r="A12" s="343" t="s">
        <v>115</v>
      </c>
      <c r="B12" s="343" t="s">
        <v>116</v>
      </c>
      <c r="C12" s="342">
        <v>46500</v>
      </c>
      <c r="D12" s="342"/>
      <c r="E12" s="342"/>
      <c r="F12" s="340"/>
      <c r="G12" s="342">
        <v>46500</v>
      </c>
    </row>
    <row r="13" ht="13.5" customHeight="1" spans="1:7">
      <c r="A13" s="344" t="s">
        <v>117</v>
      </c>
      <c r="B13" s="344" t="s">
        <v>118</v>
      </c>
      <c r="C13" s="342">
        <v>46500</v>
      </c>
      <c r="D13" s="342"/>
      <c r="E13" s="342"/>
      <c r="F13" s="340"/>
      <c r="G13" s="342">
        <v>46500</v>
      </c>
    </row>
    <row r="14" ht="13.5" customHeight="1" spans="1:7">
      <c r="A14" s="341" t="s">
        <v>119</v>
      </c>
      <c r="B14" s="341" t="s">
        <v>120</v>
      </c>
      <c r="C14" s="342">
        <v>6539921.98</v>
      </c>
      <c r="D14" s="342">
        <f t="shared" si="0"/>
        <v>5817912</v>
      </c>
      <c r="E14" s="342">
        <v>5817912</v>
      </c>
      <c r="F14" s="340"/>
      <c r="G14" s="342">
        <v>722009.98</v>
      </c>
    </row>
    <row r="15" ht="13.5" customHeight="1" spans="1:7">
      <c r="A15" s="343" t="s">
        <v>121</v>
      </c>
      <c r="B15" s="343" t="s">
        <v>122</v>
      </c>
      <c r="C15" s="342">
        <v>5602331.4</v>
      </c>
      <c r="D15" s="342">
        <f t="shared" si="0"/>
        <v>5047044</v>
      </c>
      <c r="E15" s="342">
        <v>5047044</v>
      </c>
      <c r="F15" s="340"/>
      <c r="G15" s="342">
        <v>555287.4</v>
      </c>
    </row>
    <row r="16" ht="13.5" customHeight="1" spans="1:7">
      <c r="A16" s="344" t="s">
        <v>123</v>
      </c>
      <c r="B16" s="344" t="s">
        <v>124</v>
      </c>
      <c r="C16" s="342">
        <v>5047044</v>
      </c>
      <c r="D16" s="342">
        <f t="shared" si="0"/>
        <v>5047044</v>
      </c>
      <c r="E16" s="342">
        <v>5047044</v>
      </c>
      <c r="F16" s="340"/>
      <c r="G16" s="342"/>
    </row>
    <row r="17" ht="13.5" customHeight="1" spans="1:7">
      <c r="A17" s="344" t="s">
        <v>125</v>
      </c>
      <c r="B17" s="344" t="s">
        <v>126</v>
      </c>
      <c r="C17" s="342">
        <v>555287.4</v>
      </c>
      <c r="D17" s="342"/>
      <c r="E17" s="342"/>
      <c r="F17" s="340"/>
      <c r="G17" s="342">
        <v>555287.4</v>
      </c>
    </row>
    <row r="18" ht="13.5" customHeight="1" spans="1:7">
      <c r="A18" s="343" t="s">
        <v>127</v>
      </c>
      <c r="B18" s="343" t="s">
        <v>128</v>
      </c>
      <c r="C18" s="342">
        <v>166470.58</v>
      </c>
      <c r="D18" s="342"/>
      <c r="E18" s="342"/>
      <c r="F18" s="340"/>
      <c r="G18" s="342">
        <v>166470.58</v>
      </c>
    </row>
    <row r="19" ht="13.5" customHeight="1" spans="1:7">
      <c r="A19" s="344" t="s">
        <v>129</v>
      </c>
      <c r="B19" s="344" t="s">
        <v>130</v>
      </c>
      <c r="C19" s="342">
        <v>30083.52</v>
      </c>
      <c r="D19" s="342"/>
      <c r="E19" s="342"/>
      <c r="F19" s="340"/>
      <c r="G19" s="342">
        <v>30083.52</v>
      </c>
    </row>
    <row r="20" ht="13.5" customHeight="1" spans="1:7">
      <c r="A20" s="344" t="s">
        <v>131</v>
      </c>
      <c r="B20" s="344" t="s">
        <v>132</v>
      </c>
      <c r="C20" s="342">
        <v>136387.06</v>
      </c>
      <c r="D20" s="342"/>
      <c r="E20" s="342"/>
      <c r="F20" s="340"/>
      <c r="G20" s="342">
        <v>136387.06</v>
      </c>
    </row>
    <row r="21" ht="13.5" customHeight="1" spans="1:7">
      <c r="A21" s="343" t="s">
        <v>133</v>
      </c>
      <c r="B21" s="343" t="s">
        <v>134</v>
      </c>
      <c r="C21" s="342">
        <v>252</v>
      </c>
      <c r="D21" s="342"/>
      <c r="E21" s="342"/>
      <c r="F21" s="340"/>
      <c r="G21" s="342">
        <v>252</v>
      </c>
    </row>
    <row r="22" ht="13.5" customHeight="1" spans="1:7">
      <c r="A22" s="344" t="s">
        <v>135</v>
      </c>
      <c r="B22" s="344" t="s">
        <v>136</v>
      </c>
      <c r="C22" s="342">
        <v>252</v>
      </c>
      <c r="D22" s="342"/>
      <c r="E22" s="342"/>
      <c r="F22" s="340"/>
      <c r="G22" s="342">
        <v>252</v>
      </c>
    </row>
    <row r="23" ht="13.5" customHeight="1" spans="1:7">
      <c r="A23" s="343" t="s">
        <v>137</v>
      </c>
      <c r="B23" s="343" t="s">
        <v>138</v>
      </c>
      <c r="C23" s="342">
        <v>770868</v>
      </c>
      <c r="D23" s="342">
        <f t="shared" si="0"/>
        <v>770868</v>
      </c>
      <c r="E23" s="342">
        <v>770868</v>
      </c>
      <c r="F23" s="340"/>
      <c r="G23" s="342"/>
    </row>
    <row r="24" ht="13.5" customHeight="1" spans="1:7">
      <c r="A24" s="344" t="s">
        <v>139</v>
      </c>
      <c r="B24" s="344" t="s">
        <v>140</v>
      </c>
      <c r="C24" s="342">
        <v>438060</v>
      </c>
      <c r="D24" s="342">
        <f t="shared" si="0"/>
        <v>438060</v>
      </c>
      <c r="E24" s="342">
        <v>438060</v>
      </c>
      <c r="F24" s="340"/>
      <c r="G24" s="342"/>
    </row>
    <row r="25" ht="13.5" customHeight="1" spans="1:7">
      <c r="A25" s="344" t="s">
        <v>141</v>
      </c>
      <c r="B25" s="344" t="s">
        <v>142</v>
      </c>
      <c r="C25" s="342">
        <v>312480</v>
      </c>
      <c r="D25" s="342">
        <f t="shared" si="0"/>
        <v>312480</v>
      </c>
      <c r="E25" s="342">
        <v>312480</v>
      </c>
      <c r="F25" s="340"/>
      <c r="G25" s="342"/>
    </row>
    <row r="26" ht="13.5" customHeight="1" spans="1:7">
      <c r="A26" s="344" t="s">
        <v>143</v>
      </c>
      <c r="B26" s="344" t="s">
        <v>144</v>
      </c>
      <c r="C26" s="342">
        <v>20328</v>
      </c>
      <c r="D26" s="342">
        <f t="shared" si="0"/>
        <v>20328</v>
      </c>
      <c r="E26" s="342">
        <v>20328</v>
      </c>
      <c r="F26" s="340"/>
      <c r="G26" s="342"/>
    </row>
    <row r="27" ht="13.5" customHeight="1" spans="1:7">
      <c r="A27" s="341" t="s">
        <v>145</v>
      </c>
      <c r="B27" s="341" t="s">
        <v>146</v>
      </c>
      <c r="C27" s="342">
        <v>599364</v>
      </c>
      <c r="D27" s="342">
        <f t="shared" si="0"/>
        <v>599364</v>
      </c>
      <c r="E27" s="342">
        <v>599364</v>
      </c>
      <c r="F27" s="340"/>
      <c r="G27" s="342"/>
    </row>
    <row r="28" ht="13.5" customHeight="1" spans="1:7">
      <c r="A28" s="343" t="s">
        <v>147</v>
      </c>
      <c r="B28" s="343" t="s">
        <v>148</v>
      </c>
      <c r="C28" s="342">
        <v>599364</v>
      </c>
      <c r="D28" s="342">
        <f t="shared" si="0"/>
        <v>599364</v>
      </c>
      <c r="E28" s="342">
        <v>599364</v>
      </c>
      <c r="F28" s="340"/>
      <c r="G28" s="342"/>
    </row>
    <row r="29" ht="13.5" customHeight="1" spans="1:7">
      <c r="A29" s="344" t="s">
        <v>149</v>
      </c>
      <c r="B29" s="344" t="s">
        <v>150</v>
      </c>
      <c r="C29" s="342">
        <v>599364</v>
      </c>
      <c r="D29" s="342">
        <f t="shared" si="0"/>
        <v>599364</v>
      </c>
      <c r="E29" s="342">
        <v>599364</v>
      </c>
      <c r="F29" s="340"/>
      <c r="G29" s="342"/>
    </row>
    <row r="30" ht="18" customHeight="1" spans="1:7">
      <c r="A30" s="187" t="s">
        <v>151</v>
      </c>
      <c r="B30" s="189" t="s">
        <v>151</v>
      </c>
      <c r="C30" s="345">
        <v>8546060.98</v>
      </c>
      <c r="D30" s="345">
        <v>7777551</v>
      </c>
      <c r="E30" s="345">
        <v>7777551</v>
      </c>
      <c r="F30" s="345" t="s">
        <v>93</v>
      </c>
      <c r="G30" s="345">
        <v>768509.98</v>
      </c>
    </row>
    <row r="31" customHeight="1" spans="1:7">
      <c r="B31" s="190"/>
      <c r="C31" s="301"/>
      <c r="D31" s="301"/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19" sqref="D19"/>
    </sheetView>
  </sheetViews>
  <sheetFormatPr defaultColWidth="8.88888888888889" defaultRowHeight="15.6" outlineLevelRow="7" outlineLevelCol="5"/>
  <cols>
    <col min="1" max="1" width="27.4259259259259" style="318" customWidth="1"/>
    <col min="2" max="2" width="46.1388888888889" style="318" customWidth="1"/>
    <col min="3" max="3" width="17.287037037037" style="319" customWidth="1"/>
    <col min="4" max="5" width="26.287037037037" style="320" customWidth="1"/>
    <col min="6" max="6" width="18.712962962963" style="320" customWidth="1"/>
    <col min="7" max="7" width="9.12962962962963" style="92" customWidth="1"/>
    <col min="8" max="16384" width="9.12962962962963" style="92"/>
  </cols>
  <sheetData>
    <row r="1" ht="12" customHeight="1" spans="1:6">
      <c r="A1" s="321" t="s">
        <v>192</v>
      </c>
      <c r="B1" s="322"/>
      <c r="C1" s="125"/>
      <c r="D1" s="92"/>
      <c r="E1" s="92"/>
    </row>
    <row r="2" ht="25.5" customHeight="1" spans="1:6">
      <c r="A2" s="323" t="s">
        <v>7</v>
      </c>
      <c r="B2" s="323"/>
      <c r="C2" s="323"/>
      <c r="D2" s="323"/>
      <c r="E2" s="323"/>
      <c r="F2" s="323"/>
    </row>
    <row r="3" ht="15.75" customHeight="1" spans="1:6">
      <c r="A3" s="177" t="s">
        <v>22</v>
      </c>
      <c r="B3" s="322"/>
      <c r="C3" s="125"/>
      <c r="D3" s="92"/>
      <c r="E3" s="92"/>
      <c r="F3" s="324" t="s">
        <v>193</v>
      </c>
    </row>
    <row r="4" s="317" customFormat="1" ht="19.5" customHeight="1" spans="1:6">
      <c r="A4" s="325" t="s">
        <v>194</v>
      </c>
      <c r="B4" s="101" t="s">
        <v>195</v>
      </c>
      <c r="C4" s="102" t="s">
        <v>196</v>
      </c>
      <c r="D4" s="103"/>
      <c r="E4" s="179"/>
      <c r="F4" s="101" t="s">
        <v>197</v>
      </c>
    </row>
    <row r="5" s="317" customFormat="1" ht="19.5" customHeight="1" spans="1:6">
      <c r="A5" s="109"/>
      <c r="B5" s="105"/>
      <c r="C5" s="112" t="s">
        <v>79</v>
      </c>
      <c r="D5" s="112" t="s">
        <v>198</v>
      </c>
      <c r="E5" s="112" t="s">
        <v>199</v>
      </c>
      <c r="F5" s="105"/>
    </row>
    <row r="6" s="317" customFormat="1" ht="18.75" customHeight="1" spans="1:6">
      <c r="A6" s="326">
        <v>1</v>
      </c>
      <c r="B6" s="326">
        <v>2</v>
      </c>
      <c r="C6" s="327">
        <v>3</v>
      </c>
      <c r="D6" s="326">
        <v>4</v>
      </c>
      <c r="E6" s="326">
        <v>5</v>
      </c>
      <c r="F6" s="326">
        <v>6</v>
      </c>
    </row>
    <row r="7" ht="18.75" customHeight="1" spans="1:6">
      <c r="A7" s="328" t="s">
        <v>200</v>
      </c>
      <c r="B7" s="329"/>
      <c r="C7" s="330"/>
      <c r="D7" s="331"/>
      <c r="E7" s="331"/>
      <c r="F7" s="331"/>
    </row>
    <row r="8" spans="1:6">
      <c r="A8" s="332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zoomScaleSheetLayoutView="60" topLeftCell="J1" workbookViewId="0">
      <selection activeCell="H27" sqref="H27"/>
    </sheetView>
  </sheetViews>
  <sheetFormatPr defaultColWidth="8.88888888888889" defaultRowHeight="14.25" customHeight="1"/>
  <cols>
    <col min="1" max="1" width="27.8888888888889" style="92" customWidth="1"/>
    <col min="2" max="2" width="29.8888888888889" style="171" customWidth="1"/>
    <col min="3" max="3" width="24.2222222222222" style="171" customWidth="1"/>
    <col min="4" max="4" width="25.4444444444444" style="171" customWidth="1"/>
    <col min="5" max="5" width="12.7777777777778" style="171" customWidth="1"/>
    <col min="6" max="6" width="36.6666666666667" style="171" customWidth="1"/>
    <col min="7" max="7" width="16.7777777777778" style="171" customWidth="1"/>
    <col min="8" max="8" width="32.1111111111111" style="171" customWidth="1"/>
    <col min="9" max="9" width="14.4444444444444" style="125" customWidth="1"/>
    <col min="10" max="10" width="16.4444444444444" style="125" customWidth="1"/>
    <col min="11" max="12" width="12.1296296296296" style="125" customWidth="1"/>
    <col min="13" max="13" width="16.4444444444444" style="125" customWidth="1"/>
    <col min="14" max="18" width="12.1296296296296" style="125" customWidth="1"/>
    <col min="19" max="20" width="14.4444444444444" style="125" customWidth="1"/>
    <col min="21" max="24" width="12.1296296296296" style="125" customWidth="1"/>
    <col min="25" max="25" width="9.12962962962963" style="92" customWidth="1"/>
    <col min="26" max="16383" width="9.12962962962963" style="92"/>
    <col min="16384" max="16384" width="8.88888888888889" style="92"/>
  </cols>
  <sheetData>
    <row r="1" ht="12" customHeight="1" spans="1:24">
      <c r="A1" s="302" t="s">
        <v>201</v>
      </c>
    </row>
    <row r="2" ht="39" customHeight="1" spans="1:24">
      <c r="A2" s="303" t="s">
        <v>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</row>
    <row r="3" ht="18" customHeight="1" spans="1:24">
      <c r="A3" s="304" t="s">
        <v>22</v>
      </c>
      <c r="B3" s="304"/>
      <c r="C3" s="304"/>
      <c r="D3" s="304"/>
      <c r="E3" s="304"/>
      <c r="F3" s="304"/>
      <c r="G3" s="304"/>
      <c r="H3" s="304"/>
      <c r="I3" s="304"/>
      <c r="J3" s="304"/>
      <c r="K3" s="92"/>
      <c r="L3" s="92"/>
      <c r="M3" s="92"/>
      <c r="N3" s="92"/>
      <c r="O3" s="92"/>
      <c r="P3" s="92"/>
      <c r="Q3" s="92"/>
      <c r="X3" s="305" t="s">
        <v>23</v>
      </c>
    </row>
    <row r="4" ht="14.4" spans="1:24">
      <c r="A4" s="212" t="s">
        <v>202</v>
      </c>
      <c r="B4" s="212" t="s">
        <v>203</v>
      </c>
      <c r="C4" s="212" t="s">
        <v>204</v>
      </c>
      <c r="D4" s="212" t="s">
        <v>205</v>
      </c>
      <c r="E4" s="212" t="s">
        <v>206</v>
      </c>
      <c r="F4" s="212" t="s">
        <v>207</v>
      </c>
      <c r="G4" s="212" t="s">
        <v>208</v>
      </c>
      <c r="H4" s="212" t="s">
        <v>209</v>
      </c>
      <c r="I4" s="135" t="s">
        <v>210</v>
      </c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</row>
    <row r="5" ht="14.4" spans="1:24">
      <c r="A5" s="212"/>
      <c r="B5" s="212"/>
      <c r="C5" s="212"/>
      <c r="D5" s="212"/>
      <c r="E5" s="212"/>
      <c r="F5" s="212"/>
      <c r="G5" s="212"/>
      <c r="H5" s="212"/>
      <c r="I5" s="135" t="s">
        <v>211</v>
      </c>
      <c r="J5" s="135" t="s">
        <v>212</v>
      </c>
      <c r="K5" s="135"/>
      <c r="L5" s="135"/>
      <c r="M5" s="135"/>
      <c r="N5" s="135"/>
      <c r="O5" s="104" t="s">
        <v>213</v>
      </c>
      <c r="P5" s="104"/>
      <c r="Q5" s="104"/>
      <c r="R5" s="135" t="s">
        <v>83</v>
      </c>
      <c r="S5" s="135" t="s">
        <v>84</v>
      </c>
      <c r="T5" s="135"/>
      <c r="U5" s="135"/>
      <c r="V5" s="135"/>
      <c r="W5" s="135"/>
      <c r="X5" s="135"/>
    </row>
    <row r="6" ht="13.5" customHeight="1" spans="1:24">
      <c r="A6" s="212"/>
      <c r="B6" s="212"/>
      <c r="C6" s="212"/>
      <c r="D6" s="212"/>
      <c r="E6" s="212"/>
      <c r="F6" s="212"/>
      <c r="G6" s="212"/>
      <c r="H6" s="212"/>
      <c r="I6" s="135"/>
      <c r="J6" s="136" t="s">
        <v>214</v>
      </c>
      <c r="K6" s="135" t="s">
        <v>215</v>
      </c>
      <c r="L6" s="135" t="s">
        <v>216</v>
      </c>
      <c r="M6" s="135" t="s">
        <v>217</v>
      </c>
      <c r="N6" s="135" t="s">
        <v>218</v>
      </c>
      <c r="O6" s="306" t="s">
        <v>80</v>
      </c>
      <c r="P6" s="306" t="s">
        <v>81</v>
      </c>
      <c r="Q6" s="306" t="s">
        <v>82</v>
      </c>
      <c r="R6" s="135"/>
      <c r="S6" s="135" t="s">
        <v>79</v>
      </c>
      <c r="T6" s="135" t="s">
        <v>86</v>
      </c>
      <c r="U6" s="135" t="s">
        <v>87</v>
      </c>
      <c r="V6" s="135" t="s">
        <v>88</v>
      </c>
      <c r="W6" s="135" t="s">
        <v>89</v>
      </c>
      <c r="X6" s="135" t="s">
        <v>90</v>
      </c>
    </row>
    <row r="7" ht="13.2" spans="1:24">
      <c r="A7" s="212"/>
      <c r="B7" s="212"/>
      <c r="C7" s="212"/>
      <c r="D7" s="212"/>
      <c r="E7" s="212"/>
      <c r="F7" s="212"/>
      <c r="G7" s="212"/>
      <c r="H7" s="212"/>
      <c r="I7" s="135"/>
      <c r="J7" s="141"/>
      <c r="K7" s="135"/>
      <c r="L7" s="135"/>
      <c r="M7" s="135"/>
      <c r="N7" s="135"/>
      <c r="O7" s="307"/>
      <c r="P7" s="307"/>
      <c r="Q7" s="307"/>
      <c r="R7" s="135"/>
      <c r="S7" s="135"/>
      <c r="T7" s="135"/>
      <c r="U7" s="135"/>
      <c r="V7" s="135"/>
      <c r="W7" s="135"/>
      <c r="X7" s="135"/>
    </row>
    <row r="8" ht="13.5" customHeight="1" spans="1:24">
      <c r="A8" s="308">
        <v>1</v>
      </c>
      <c r="B8" s="308">
        <v>2</v>
      </c>
      <c r="C8" s="308">
        <v>3</v>
      </c>
      <c r="D8" s="308">
        <v>4</v>
      </c>
      <c r="E8" s="308">
        <v>5</v>
      </c>
      <c r="F8" s="308">
        <v>6</v>
      </c>
      <c r="G8" s="308">
        <v>7</v>
      </c>
      <c r="H8" s="308">
        <v>8</v>
      </c>
      <c r="I8" s="308">
        <v>9</v>
      </c>
      <c r="J8" s="308">
        <v>10</v>
      </c>
      <c r="K8" s="308">
        <v>11</v>
      </c>
      <c r="L8" s="308">
        <v>12</v>
      </c>
      <c r="M8" s="308">
        <v>13</v>
      </c>
      <c r="N8" s="308">
        <v>14</v>
      </c>
      <c r="O8" s="308">
        <v>15</v>
      </c>
      <c r="P8" s="308">
        <v>16</v>
      </c>
      <c r="Q8" s="308">
        <v>17</v>
      </c>
      <c r="R8" s="308">
        <v>18</v>
      </c>
      <c r="S8" s="308">
        <v>19</v>
      </c>
      <c r="T8" s="308">
        <v>20</v>
      </c>
      <c r="U8" s="308">
        <v>21</v>
      </c>
      <c r="V8" s="308">
        <v>22</v>
      </c>
      <c r="W8" s="308">
        <v>23</v>
      </c>
      <c r="X8" s="308">
        <v>24</v>
      </c>
    </row>
    <row r="9" ht="13.5" customHeight="1" spans="1:24">
      <c r="A9" s="309" t="s">
        <v>219</v>
      </c>
      <c r="B9" s="308" t="s">
        <v>92</v>
      </c>
      <c r="C9" s="308" t="s">
        <v>220</v>
      </c>
      <c r="D9" s="308" t="s">
        <v>221</v>
      </c>
      <c r="E9" s="308" t="s">
        <v>123</v>
      </c>
      <c r="F9" s="308" t="s">
        <v>124</v>
      </c>
      <c r="G9" s="310" t="s">
        <v>222</v>
      </c>
      <c r="H9" s="310" t="s">
        <v>223</v>
      </c>
      <c r="I9" s="291">
        <f>J9+S9</f>
        <v>2533476</v>
      </c>
      <c r="J9" s="291">
        <v>2533476</v>
      </c>
      <c r="K9" s="291"/>
      <c r="L9" s="291"/>
      <c r="M9" s="291">
        <v>2533476</v>
      </c>
      <c r="N9" s="311"/>
      <c r="O9" s="308"/>
      <c r="P9" s="308"/>
      <c r="Q9" s="308"/>
      <c r="R9" s="308"/>
      <c r="S9" s="291"/>
      <c r="T9" s="291"/>
      <c r="U9" s="308"/>
      <c r="V9" s="308"/>
      <c r="W9" s="308"/>
      <c r="X9" s="308"/>
    </row>
    <row r="10" ht="13.5" customHeight="1" spans="1:24">
      <c r="A10" s="309" t="s">
        <v>219</v>
      </c>
      <c r="B10" s="308" t="s">
        <v>92</v>
      </c>
      <c r="C10" s="308" t="s">
        <v>220</v>
      </c>
      <c r="D10" s="308" t="s">
        <v>221</v>
      </c>
      <c r="E10" s="308" t="s">
        <v>123</v>
      </c>
      <c r="F10" s="308" t="s">
        <v>124</v>
      </c>
      <c r="G10" s="310" t="s">
        <v>224</v>
      </c>
      <c r="H10" s="310" t="s">
        <v>225</v>
      </c>
      <c r="I10" s="291">
        <f t="shared" ref="I10:I27" si="0">J10+S10</f>
        <v>920844</v>
      </c>
      <c r="J10" s="291">
        <v>920844</v>
      </c>
      <c r="K10" s="291"/>
      <c r="L10" s="291"/>
      <c r="M10" s="291">
        <v>920844</v>
      </c>
      <c r="N10" s="311"/>
      <c r="O10" s="308"/>
      <c r="P10" s="308"/>
      <c r="Q10" s="308"/>
      <c r="R10" s="308"/>
      <c r="S10" s="291"/>
      <c r="T10" s="291"/>
      <c r="U10" s="308"/>
      <c r="V10" s="308"/>
      <c r="W10" s="308"/>
      <c r="X10" s="308"/>
    </row>
    <row r="11" ht="13.5" customHeight="1" spans="1:24">
      <c r="A11" s="309" t="s">
        <v>219</v>
      </c>
      <c r="B11" s="308" t="s">
        <v>92</v>
      </c>
      <c r="C11" s="308" t="s">
        <v>220</v>
      </c>
      <c r="D11" s="308" t="s">
        <v>221</v>
      </c>
      <c r="E11" s="308" t="s">
        <v>123</v>
      </c>
      <c r="F11" s="308" t="s">
        <v>124</v>
      </c>
      <c r="G11" s="310" t="s">
        <v>226</v>
      </c>
      <c r="H11" s="310" t="s">
        <v>227</v>
      </c>
      <c r="I11" s="291">
        <f t="shared" si="0"/>
        <v>1561644</v>
      </c>
      <c r="J11" s="291">
        <v>1561644</v>
      </c>
      <c r="K11" s="291"/>
      <c r="L11" s="291"/>
      <c r="M11" s="291">
        <v>1561644</v>
      </c>
      <c r="N11" s="311"/>
      <c r="O11" s="308"/>
      <c r="P11" s="308"/>
      <c r="Q11" s="308"/>
      <c r="R11" s="308"/>
      <c r="S11" s="291"/>
      <c r="T11" s="291"/>
      <c r="U11" s="308"/>
      <c r="V11" s="308"/>
      <c r="W11" s="308"/>
      <c r="X11" s="308"/>
    </row>
    <row r="12" ht="13.5" customHeight="1" spans="1:24">
      <c r="A12" s="309" t="s">
        <v>219</v>
      </c>
      <c r="B12" s="308" t="s">
        <v>92</v>
      </c>
      <c r="C12" s="308" t="s">
        <v>228</v>
      </c>
      <c r="D12" s="308" t="s">
        <v>229</v>
      </c>
      <c r="E12" s="308" t="s">
        <v>111</v>
      </c>
      <c r="F12" s="308" t="s">
        <v>112</v>
      </c>
      <c r="G12" s="310" t="s">
        <v>230</v>
      </c>
      <c r="H12" s="310" t="s">
        <v>231</v>
      </c>
      <c r="I12" s="291">
        <f t="shared" si="0"/>
        <v>811650</v>
      </c>
      <c r="J12" s="291">
        <v>811650</v>
      </c>
      <c r="K12" s="291"/>
      <c r="L12" s="291"/>
      <c r="M12" s="291">
        <v>811650</v>
      </c>
      <c r="N12" s="311"/>
      <c r="O12" s="308"/>
      <c r="P12" s="308"/>
      <c r="Q12" s="308"/>
      <c r="R12" s="308"/>
      <c r="S12" s="291"/>
      <c r="T12" s="291"/>
      <c r="U12" s="308"/>
      <c r="V12" s="308"/>
      <c r="W12" s="308"/>
      <c r="X12" s="308"/>
    </row>
    <row r="13" ht="13.5" customHeight="1" spans="1:24">
      <c r="A13" s="309" t="s">
        <v>219</v>
      </c>
      <c r="B13" s="308" t="s">
        <v>92</v>
      </c>
      <c r="C13" s="308" t="s">
        <v>228</v>
      </c>
      <c r="D13" s="308" t="s">
        <v>229</v>
      </c>
      <c r="E13" s="308" t="s">
        <v>113</v>
      </c>
      <c r="F13" s="308" t="s">
        <v>114</v>
      </c>
      <c r="G13" s="310" t="s">
        <v>232</v>
      </c>
      <c r="H13" s="310" t="s">
        <v>233</v>
      </c>
      <c r="I13" s="291">
        <f t="shared" si="0"/>
        <v>405825</v>
      </c>
      <c r="J13" s="291">
        <v>405825</v>
      </c>
      <c r="K13" s="291"/>
      <c r="L13" s="291"/>
      <c r="M13" s="291">
        <v>405825</v>
      </c>
      <c r="N13" s="311"/>
      <c r="O13" s="308"/>
      <c r="P13" s="308"/>
      <c r="Q13" s="308"/>
      <c r="R13" s="308"/>
      <c r="S13" s="291"/>
      <c r="T13" s="291"/>
      <c r="U13" s="308"/>
      <c r="V13" s="308"/>
      <c r="W13" s="308"/>
      <c r="X13" s="308"/>
    </row>
    <row r="14" ht="13.5" customHeight="1" spans="1:24">
      <c r="A14" s="309" t="s">
        <v>219</v>
      </c>
      <c r="B14" s="308" t="s">
        <v>92</v>
      </c>
      <c r="C14" s="308" t="s">
        <v>228</v>
      </c>
      <c r="D14" s="308" t="s">
        <v>229</v>
      </c>
      <c r="E14" s="308" t="s">
        <v>123</v>
      </c>
      <c r="F14" s="308" t="s">
        <v>124</v>
      </c>
      <c r="G14" s="310" t="s">
        <v>234</v>
      </c>
      <c r="H14" s="310" t="s">
        <v>235</v>
      </c>
      <c r="I14" s="291">
        <f t="shared" si="0"/>
        <v>31080</v>
      </c>
      <c r="J14" s="291">
        <v>31080</v>
      </c>
      <c r="K14" s="291"/>
      <c r="L14" s="291"/>
      <c r="M14" s="291">
        <v>31080</v>
      </c>
      <c r="N14" s="311"/>
      <c r="O14" s="308"/>
      <c r="P14" s="308"/>
      <c r="Q14" s="308"/>
      <c r="R14" s="308"/>
      <c r="S14" s="291"/>
      <c r="T14" s="291"/>
      <c r="U14" s="308"/>
      <c r="V14" s="308"/>
      <c r="W14" s="308"/>
      <c r="X14" s="308"/>
    </row>
    <row r="15" ht="13.5" customHeight="1" spans="1:24">
      <c r="A15" s="309" t="s">
        <v>219</v>
      </c>
      <c r="B15" s="308" t="s">
        <v>92</v>
      </c>
      <c r="C15" s="308" t="s">
        <v>228</v>
      </c>
      <c r="D15" s="308" t="s">
        <v>229</v>
      </c>
      <c r="E15" s="308" t="s">
        <v>139</v>
      </c>
      <c r="F15" s="308" t="s">
        <v>140</v>
      </c>
      <c r="G15" s="310" t="s">
        <v>236</v>
      </c>
      <c r="H15" s="310" t="s">
        <v>237</v>
      </c>
      <c r="I15" s="291">
        <f t="shared" si="0"/>
        <v>438060</v>
      </c>
      <c r="J15" s="291">
        <v>438060</v>
      </c>
      <c r="K15" s="291"/>
      <c r="L15" s="291"/>
      <c r="M15" s="291">
        <v>438060</v>
      </c>
      <c r="N15" s="311"/>
      <c r="O15" s="308"/>
      <c r="P15" s="308"/>
      <c r="Q15" s="308"/>
      <c r="R15" s="308"/>
      <c r="S15" s="291"/>
      <c r="T15" s="291"/>
      <c r="U15" s="308"/>
      <c r="V15" s="308"/>
      <c r="W15" s="308"/>
      <c r="X15" s="308"/>
    </row>
    <row r="16" ht="13.5" customHeight="1" spans="1:24">
      <c r="A16" s="309" t="s">
        <v>219</v>
      </c>
      <c r="B16" s="308" t="s">
        <v>92</v>
      </c>
      <c r="C16" s="308" t="s">
        <v>228</v>
      </c>
      <c r="D16" s="308" t="s">
        <v>229</v>
      </c>
      <c r="E16" s="308" t="s">
        <v>141</v>
      </c>
      <c r="F16" s="308" t="s">
        <v>142</v>
      </c>
      <c r="G16" s="310" t="s">
        <v>238</v>
      </c>
      <c r="H16" s="310" t="s">
        <v>239</v>
      </c>
      <c r="I16" s="291">
        <f t="shared" si="0"/>
        <v>312480</v>
      </c>
      <c r="J16" s="291">
        <v>312480</v>
      </c>
      <c r="K16" s="291"/>
      <c r="L16" s="291"/>
      <c r="M16" s="291">
        <v>312480</v>
      </c>
      <c r="N16" s="311"/>
      <c r="O16" s="308"/>
      <c r="P16" s="308"/>
      <c r="Q16" s="308"/>
      <c r="R16" s="308"/>
      <c r="S16" s="291"/>
      <c r="T16" s="291"/>
      <c r="U16" s="308"/>
      <c r="V16" s="308"/>
      <c r="W16" s="308"/>
      <c r="X16" s="308"/>
    </row>
    <row r="17" ht="13.5" customHeight="1" spans="1:24">
      <c r="A17" s="309" t="s">
        <v>219</v>
      </c>
      <c r="B17" s="308" t="s">
        <v>92</v>
      </c>
      <c r="C17" s="308" t="s">
        <v>228</v>
      </c>
      <c r="D17" s="308" t="s">
        <v>229</v>
      </c>
      <c r="E17" s="308" t="s">
        <v>143</v>
      </c>
      <c r="F17" s="308" t="s">
        <v>144</v>
      </c>
      <c r="G17" s="310" t="s">
        <v>234</v>
      </c>
      <c r="H17" s="310" t="s">
        <v>235</v>
      </c>
      <c r="I17" s="291">
        <f t="shared" si="0"/>
        <v>20328</v>
      </c>
      <c r="J17" s="291">
        <v>20328</v>
      </c>
      <c r="K17" s="291"/>
      <c r="L17" s="291"/>
      <c r="M17" s="291">
        <v>20328</v>
      </c>
      <c r="N17" s="311"/>
      <c r="O17" s="308"/>
      <c r="P17" s="308"/>
      <c r="Q17" s="308"/>
      <c r="R17" s="308"/>
      <c r="S17" s="291"/>
      <c r="T17" s="291"/>
      <c r="U17" s="308"/>
      <c r="V17" s="308"/>
      <c r="W17" s="308"/>
      <c r="X17" s="308"/>
    </row>
    <row r="18" ht="13.5" customHeight="1" spans="1:24">
      <c r="A18" s="309" t="s">
        <v>219</v>
      </c>
      <c r="B18" s="308" t="s">
        <v>92</v>
      </c>
      <c r="C18" s="308" t="s">
        <v>240</v>
      </c>
      <c r="D18" s="308" t="s">
        <v>241</v>
      </c>
      <c r="E18" s="308" t="s">
        <v>109</v>
      </c>
      <c r="F18" s="308" t="s">
        <v>110</v>
      </c>
      <c r="G18" s="310" t="s">
        <v>242</v>
      </c>
      <c r="H18" s="310" t="s">
        <v>243</v>
      </c>
      <c r="I18" s="291">
        <f t="shared" si="0"/>
        <v>142800</v>
      </c>
      <c r="J18" s="291">
        <v>142800</v>
      </c>
      <c r="K18" s="291"/>
      <c r="L18" s="291"/>
      <c r="M18" s="291">
        <v>142800</v>
      </c>
      <c r="N18" s="311"/>
      <c r="O18" s="308"/>
      <c r="P18" s="308"/>
      <c r="Q18" s="308"/>
      <c r="R18" s="308"/>
      <c r="S18" s="291"/>
      <c r="T18" s="291"/>
      <c r="U18" s="308"/>
      <c r="V18" s="308"/>
      <c r="W18" s="308"/>
      <c r="X18" s="308"/>
    </row>
    <row r="19" ht="13.5" customHeight="1" spans="1:24">
      <c r="A19" s="309" t="s">
        <v>219</v>
      </c>
      <c r="B19" s="308" t="s">
        <v>92</v>
      </c>
      <c r="C19" s="308" t="s">
        <v>244</v>
      </c>
      <c r="D19" s="308" t="s">
        <v>245</v>
      </c>
      <c r="E19" s="308" t="s">
        <v>123</v>
      </c>
      <c r="F19" s="308" t="s">
        <v>124</v>
      </c>
      <c r="G19" s="310" t="s">
        <v>222</v>
      </c>
      <c r="H19" s="310" t="s">
        <v>223</v>
      </c>
      <c r="I19" s="291">
        <f t="shared" si="0"/>
        <v>2178493.9</v>
      </c>
      <c r="J19" s="291"/>
      <c r="K19" s="291"/>
      <c r="L19" s="291"/>
      <c r="M19" s="291"/>
      <c r="N19" s="311"/>
      <c r="O19" s="308"/>
      <c r="P19" s="308"/>
      <c r="Q19" s="308"/>
      <c r="R19" s="308"/>
      <c r="S19" s="291">
        <v>2178493.9</v>
      </c>
      <c r="T19" s="291">
        <v>2178493.9</v>
      </c>
      <c r="U19" s="308"/>
      <c r="V19" s="308"/>
      <c r="W19" s="308"/>
      <c r="X19" s="308"/>
    </row>
    <row r="20" ht="13.5" customHeight="1" spans="1:24">
      <c r="A20" s="309" t="s">
        <v>219</v>
      </c>
      <c r="B20" s="308" t="s">
        <v>92</v>
      </c>
      <c r="C20" s="308" t="s">
        <v>244</v>
      </c>
      <c r="D20" s="308" t="s">
        <v>245</v>
      </c>
      <c r="E20" s="308" t="s">
        <v>123</v>
      </c>
      <c r="F20" s="308" t="s">
        <v>124</v>
      </c>
      <c r="G20" s="310" t="s">
        <v>224</v>
      </c>
      <c r="H20" s="310" t="s">
        <v>225</v>
      </c>
      <c r="I20" s="291">
        <f t="shared" si="0"/>
        <v>880724.6</v>
      </c>
      <c r="J20" s="291"/>
      <c r="K20" s="291"/>
      <c r="L20" s="291"/>
      <c r="M20" s="291"/>
      <c r="N20" s="311"/>
      <c r="O20" s="308"/>
      <c r="P20" s="308"/>
      <c r="Q20" s="308"/>
      <c r="R20" s="308"/>
      <c r="S20" s="291">
        <v>880724.6</v>
      </c>
      <c r="T20" s="291">
        <v>880724.6</v>
      </c>
      <c r="U20" s="308"/>
      <c r="V20" s="308"/>
      <c r="W20" s="308"/>
      <c r="X20" s="308"/>
    </row>
    <row r="21" ht="13.5" customHeight="1" spans="1:24">
      <c r="A21" s="309" t="s">
        <v>219</v>
      </c>
      <c r="B21" s="308" t="s">
        <v>92</v>
      </c>
      <c r="C21" s="308" t="s">
        <v>244</v>
      </c>
      <c r="D21" s="308" t="s">
        <v>245</v>
      </c>
      <c r="E21" s="308" t="s">
        <v>123</v>
      </c>
      <c r="F21" s="308" t="s">
        <v>124</v>
      </c>
      <c r="G21" s="310" t="s">
        <v>226</v>
      </c>
      <c r="H21" s="310" t="s">
        <v>227</v>
      </c>
      <c r="I21" s="291">
        <f t="shared" si="0"/>
        <v>3747272.59</v>
      </c>
      <c r="J21" s="291"/>
      <c r="K21" s="291"/>
      <c r="L21" s="291"/>
      <c r="M21" s="291"/>
      <c r="N21" s="311"/>
      <c r="O21" s="308"/>
      <c r="P21" s="308"/>
      <c r="Q21" s="308"/>
      <c r="R21" s="308"/>
      <c r="S21" s="291">
        <v>3747272.59</v>
      </c>
      <c r="T21" s="291">
        <v>3747272.59</v>
      </c>
      <c r="U21" s="308"/>
      <c r="V21" s="308"/>
      <c r="W21" s="308"/>
      <c r="X21" s="308"/>
    </row>
    <row r="22" ht="13.5" customHeight="1" spans="1:24">
      <c r="A22" s="309" t="s">
        <v>219</v>
      </c>
      <c r="B22" s="308" t="s">
        <v>92</v>
      </c>
      <c r="C22" s="308" t="s">
        <v>246</v>
      </c>
      <c r="D22" s="308" t="s">
        <v>247</v>
      </c>
      <c r="E22" s="308" t="s">
        <v>149</v>
      </c>
      <c r="F22" s="308" t="s">
        <v>150</v>
      </c>
      <c r="G22" s="310" t="s">
        <v>248</v>
      </c>
      <c r="H22" s="310" t="s">
        <v>150</v>
      </c>
      <c r="I22" s="291">
        <f t="shared" si="0"/>
        <v>881000</v>
      </c>
      <c r="J22" s="291"/>
      <c r="K22" s="291"/>
      <c r="L22" s="291"/>
      <c r="M22" s="291"/>
      <c r="N22" s="311"/>
      <c r="O22" s="308"/>
      <c r="P22" s="308"/>
      <c r="Q22" s="308"/>
      <c r="R22" s="308"/>
      <c r="S22" s="291">
        <v>881000</v>
      </c>
      <c r="T22" s="291">
        <v>881000</v>
      </c>
      <c r="U22" s="308"/>
      <c r="V22" s="308"/>
      <c r="W22" s="308"/>
      <c r="X22" s="308"/>
    </row>
    <row r="23" ht="13.5" customHeight="1" spans="1:24">
      <c r="A23" s="309" t="s">
        <v>219</v>
      </c>
      <c r="B23" s="308" t="s">
        <v>92</v>
      </c>
      <c r="C23" s="308" t="s">
        <v>249</v>
      </c>
      <c r="D23" s="308" t="s">
        <v>250</v>
      </c>
      <c r="E23" s="308" t="s">
        <v>111</v>
      </c>
      <c r="F23" s="308" t="s">
        <v>112</v>
      </c>
      <c r="G23" s="310" t="s">
        <v>230</v>
      </c>
      <c r="H23" s="310" t="s">
        <v>231</v>
      </c>
      <c r="I23" s="291">
        <f t="shared" si="0"/>
        <v>880377.2</v>
      </c>
      <c r="J23" s="291"/>
      <c r="K23" s="291"/>
      <c r="L23" s="291"/>
      <c r="M23" s="291"/>
      <c r="N23" s="311"/>
      <c r="O23" s="308"/>
      <c r="P23" s="308"/>
      <c r="Q23" s="308"/>
      <c r="R23" s="308"/>
      <c r="S23" s="291">
        <v>880377.2</v>
      </c>
      <c r="T23" s="291">
        <v>880377.2</v>
      </c>
      <c r="U23" s="308"/>
      <c r="V23" s="308"/>
      <c r="W23" s="308"/>
      <c r="X23" s="308"/>
    </row>
    <row r="24" ht="13.5" customHeight="1" spans="1:24">
      <c r="A24" s="309" t="s">
        <v>219</v>
      </c>
      <c r="B24" s="308" t="s">
        <v>92</v>
      </c>
      <c r="C24" s="308" t="s">
        <v>249</v>
      </c>
      <c r="D24" s="308" t="s">
        <v>250</v>
      </c>
      <c r="E24" s="308" t="s">
        <v>113</v>
      </c>
      <c r="F24" s="308" t="s">
        <v>114</v>
      </c>
      <c r="G24" s="310" t="s">
        <v>232</v>
      </c>
      <c r="H24" s="310" t="s">
        <v>233</v>
      </c>
      <c r="I24" s="291">
        <f t="shared" si="0"/>
        <v>70000</v>
      </c>
      <c r="J24" s="291"/>
      <c r="K24" s="291"/>
      <c r="L24" s="291"/>
      <c r="M24" s="291"/>
      <c r="N24" s="311"/>
      <c r="O24" s="308"/>
      <c r="P24" s="308"/>
      <c r="Q24" s="308"/>
      <c r="R24" s="308"/>
      <c r="S24" s="291">
        <v>70000</v>
      </c>
      <c r="T24" s="291">
        <v>70000</v>
      </c>
      <c r="U24" s="308"/>
      <c r="V24" s="308"/>
      <c r="W24" s="308"/>
      <c r="X24" s="308"/>
    </row>
    <row r="25" ht="13.5" customHeight="1" spans="1:24">
      <c r="A25" s="309" t="s">
        <v>219</v>
      </c>
      <c r="B25" s="308" t="s">
        <v>92</v>
      </c>
      <c r="C25" s="308" t="s">
        <v>249</v>
      </c>
      <c r="D25" s="308" t="s">
        <v>250</v>
      </c>
      <c r="E25" s="308" t="s">
        <v>123</v>
      </c>
      <c r="F25" s="308" t="s">
        <v>124</v>
      </c>
      <c r="G25" s="310" t="s">
        <v>234</v>
      </c>
      <c r="H25" s="310" t="s">
        <v>235</v>
      </c>
      <c r="I25" s="291">
        <f t="shared" si="0"/>
        <v>104205.34</v>
      </c>
      <c r="J25" s="291"/>
      <c r="K25" s="291"/>
      <c r="L25" s="291"/>
      <c r="M25" s="291"/>
      <c r="N25" s="311"/>
      <c r="O25" s="308"/>
      <c r="P25" s="308"/>
      <c r="Q25" s="308"/>
      <c r="R25" s="308"/>
      <c r="S25" s="291">
        <v>104205.34</v>
      </c>
      <c r="T25" s="291">
        <v>104205.34</v>
      </c>
      <c r="U25" s="308"/>
      <c r="V25" s="308"/>
      <c r="W25" s="308"/>
      <c r="X25" s="308"/>
    </row>
    <row r="26" ht="13.5" customHeight="1" spans="1:24">
      <c r="A26" s="309" t="s">
        <v>219</v>
      </c>
      <c r="B26" s="308" t="s">
        <v>92</v>
      </c>
      <c r="C26" s="308" t="s">
        <v>249</v>
      </c>
      <c r="D26" s="308" t="s">
        <v>250</v>
      </c>
      <c r="E26" s="308" t="s">
        <v>139</v>
      </c>
      <c r="F26" s="308" t="s">
        <v>140</v>
      </c>
      <c r="G26" s="310" t="s">
        <v>236</v>
      </c>
      <c r="H26" s="310" t="s">
        <v>237</v>
      </c>
      <c r="I26" s="291">
        <f t="shared" si="0"/>
        <v>457049.51</v>
      </c>
      <c r="J26" s="291"/>
      <c r="K26" s="291"/>
      <c r="L26" s="291"/>
      <c r="M26" s="291"/>
      <c r="N26" s="311"/>
      <c r="O26" s="308"/>
      <c r="P26" s="308"/>
      <c r="Q26" s="308"/>
      <c r="R26" s="308"/>
      <c r="S26" s="291">
        <v>457049.51</v>
      </c>
      <c r="T26" s="291">
        <v>457049.51</v>
      </c>
      <c r="U26" s="308"/>
      <c r="V26" s="308"/>
      <c r="W26" s="308"/>
      <c r="X26" s="308"/>
    </row>
    <row r="27" ht="13.5" customHeight="1" spans="1:24">
      <c r="A27" s="309" t="s">
        <v>219</v>
      </c>
      <c r="B27" s="308" t="s">
        <v>92</v>
      </c>
      <c r="C27" s="308" t="s">
        <v>251</v>
      </c>
      <c r="D27" s="308" t="s">
        <v>150</v>
      </c>
      <c r="E27" s="308" t="s">
        <v>149</v>
      </c>
      <c r="F27" s="308" t="s">
        <v>150</v>
      </c>
      <c r="G27" s="308" t="s">
        <v>248</v>
      </c>
      <c r="H27" s="310" t="s">
        <v>150</v>
      </c>
      <c r="I27" s="291">
        <f t="shared" si="0"/>
        <v>599364</v>
      </c>
      <c r="J27" s="291">
        <v>599364</v>
      </c>
      <c r="K27" s="291"/>
      <c r="L27" s="291"/>
      <c r="M27" s="291">
        <v>599364</v>
      </c>
      <c r="N27" s="311"/>
      <c r="O27" s="308"/>
      <c r="P27" s="308"/>
      <c r="Q27" s="308"/>
      <c r="R27" s="308"/>
      <c r="S27" s="291"/>
      <c r="T27" s="291"/>
      <c r="U27" s="308"/>
      <c r="V27" s="308"/>
      <c r="W27" s="308"/>
      <c r="X27" s="308"/>
    </row>
    <row r="28" ht="18" customHeight="1" spans="1:24">
      <c r="A28" s="312" t="s">
        <v>151</v>
      </c>
      <c r="B28" s="313"/>
      <c r="C28" s="313"/>
      <c r="D28" s="313"/>
      <c r="E28" s="313"/>
      <c r="F28" s="313"/>
      <c r="G28" s="313"/>
      <c r="H28" s="314"/>
      <c r="I28" s="315">
        <f>SUM(I9:I27)</f>
        <v>16976674.14</v>
      </c>
      <c r="J28" s="316">
        <v>7777551</v>
      </c>
      <c r="K28" s="316"/>
      <c r="L28" s="316"/>
      <c r="M28" s="316">
        <v>7777551</v>
      </c>
      <c r="N28" s="311"/>
      <c r="O28" s="315"/>
      <c r="P28" s="315"/>
      <c r="Q28" s="315"/>
      <c r="R28" s="315"/>
      <c r="S28" s="315">
        <v>9199123.14</v>
      </c>
      <c r="T28" s="315">
        <v>9199123.14</v>
      </c>
      <c r="U28" s="315"/>
      <c r="V28" s="315"/>
      <c r="W28" s="315"/>
      <c r="X28" s="315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zoomScaleSheetLayoutView="60" topLeftCell="F26" workbookViewId="0">
      <selection activeCell="N44" sqref="J44 N44"/>
    </sheetView>
  </sheetViews>
  <sheetFormatPr defaultColWidth="8.88888888888889" defaultRowHeight="14.25" customHeight="1"/>
  <cols>
    <col min="1" max="1" width="23.1111111111111" style="92" customWidth="1"/>
    <col min="2" max="2" width="24.2222222222222" style="92" customWidth="1"/>
    <col min="3" max="3" width="75.2222222222222" style="92" customWidth="1"/>
    <col min="4" max="4" width="28.2222222222222" style="92" customWidth="1"/>
    <col min="5" max="5" width="12.7777777777778" style="92" customWidth="1"/>
    <col min="6" max="6" width="26.1111111111111" style="92" customWidth="1"/>
    <col min="7" max="7" width="12.7777777777778" style="92" customWidth="1"/>
    <col min="8" max="8" width="24" style="92" customWidth="1"/>
    <col min="9" max="9" width="15.4444444444444" style="92" customWidth="1"/>
    <col min="10" max="11" width="12.4444444444444" style="92" customWidth="1"/>
    <col min="12" max="12" width="14.7777777777778" style="92" customWidth="1"/>
    <col min="13" max="13" width="16.7777777777778" style="92" customWidth="1"/>
    <col min="14" max="14" width="12.7777777777778" style="92" customWidth="1"/>
    <col min="15" max="15" width="14.7777777777778" style="92" customWidth="1"/>
    <col min="16" max="17" width="16.7777777777778" style="92" customWidth="1"/>
    <col min="18" max="19" width="15.4444444444444" style="92" customWidth="1"/>
    <col min="20" max="20" width="8.77777777777778" style="92" customWidth="1"/>
    <col min="21" max="21" width="12.7777777777778" style="92" customWidth="1"/>
    <col min="22" max="22" width="16.7777777777778" style="92" customWidth="1"/>
    <col min="23" max="23" width="9.22222222222222" style="92" customWidth="1"/>
    <col min="24" max="24" width="9.12962962962963" style="92" customWidth="1"/>
    <col min="25" max="16384" width="9.12962962962963" style="92"/>
  </cols>
  <sheetData>
    <row r="1" ht="13.5" customHeight="1" spans="1:23">
      <c r="A1" s="92" t="s">
        <v>252</v>
      </c>
      <c r="E1" s="287"/>
      <c r="F1" s="287"/>
      <c r="G1" s="287"/>
      <c r="H1" s="287"/>
      <c r="I1" s="94"/>
      <c r="J1" s="94"/>
      <c r="K1" s="94"/>
      <c r="L1" s="94"/>
      <c r="M1" s="94"/>
      <c r="N1" s="94"/>
      <c r="O1" s="94"/>
      <c r="P1" s="94"/>
      <c r="Q1" s="94"/>
      <c r="W1" s="95"/>
    </row>
    <row r="2" ht="27.75" customHeight="1" spans="1:23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ht="13.5" customHeight="1" spans="1:23">
      <c r="A3" s="177" t="s">
        <v>22</v>
      </c>
      <c r="B3" s="177"/>
      <c r="C3" s="288"/>
      <c r="D3" s="288"/>
      <c r="E3" s="288"/>
      <c r="F3" s="288"/>
      <c r="G3" s="288"/>
      <c r="H3" s="288"/>
      <c r="I3" s="130"/>
      <c r="J3" s="130"/>
      <c r="K3" s="130"/>
      <c r="L3" s="130"/>
      <c r="M3" s="130"/>
      <c r="N3" s="130"/>
      <c r="O3" s="130"/>
      <c r="P3" s="130"/>
      <c r="Q3" s="130"/>
      <c r="W3" s="174" t="s">
        <v>193</v>
      </c>
    </row>
    <row r="4" ht="15.75" customHeight="1" spans="1:23">
      <c r="A4" s="137" t="s">
        <v>253</v>
      </c>
      <c r="B4" s="137" t="s">
        <v>204</v>
      </c>
      <c r="C4" s="137" t="s">
        <v>205</v>
      </c>
      <c r="D4" s="137" t="s">
        <v>254</v>
      </c>
      <c r="E4" s="137" t="s">
        <v>206</v>
      </c>
      <c r="F4" s="137" t="s">
        <v>207</v>
      </c>
      <c r="G4" s="137" t="s">
        <v>255</v>
      </c>
      <c r="H4" s="137" t="s">
        <v>256</v>
      </c>
      <c r="I4" s="137" t="s">
        <v>77</v>
      </c>
      <c r="J4" s="104" t="s">
        <v>257</v>
      </c>
      <c r="K4" s="104"/>
      <c r="L4" s="104"/>
      <c r="M4" s="104"/>
      <c r="N4" s="104" t="s">
        <v>213</v>
      </c>
      <c r="O4" s="104"/>
      <c r="P4" s="104"/>
      <c r="Q4" s="216" t="s">
        <v>83</v>
      </c>
      <c r="R4" s="104" t="s">
        <v>84</v>
      </c>
      <c r="S4" s="104"/>
      <c r="T4" s="104"/>
      <c r="U4" s="104"/>
      <c r="V4" s="104"/>
      <c r="W4" s="104"/>
    </row>
    <row r="5" ht="17.25" customHeight="1" spans="1:23">
      <c r="A5" s="137"/>
      <c r="B5" s="137"/>
      <c r="C5" s="137"/>
      <c r="D5" s="137"/>
      <c r="E5" s="137"/>
      <c r="F5" s="137"/>
      <c r="G5" s="137"/>
      <c r="H5" s="137"/>
      <c r="I5" s="137"/>
      <c r="J5" s="104" t="s">
        <v>80</v>
      </c>
      <c r="K5" s="104"/>
      <c r="L5" s="216" t="s">
        <v>81</v>
      </c>
      <c r="M5" s="216" t="s">
        <v>82</v>
      </c>
      <c r="N5" s="216" t="s">
        <v>80</v>
      </c>
      <c r="O5" s="216" t="s">
        <v>81</v>
      </c>
      <c r="P5" s="216" t="s">
        <v>82</v>
      </c>
      <c r="Q5" s="216"/>
      <c r="R5" s="216" t="s">
        <v>79</v>
      </c>
      <c r="S5" s="216" t="s">
        <v>86</v>
      </c>
      <c r="T5" s="216" t="s">
        <v>258</v>
      </c>
      <c r="U5" s="289" t="s">
        <v>88</v>
      </c>
      <c r="V5" s="216" t="s">
        <v>89</v>
      </c>
      <c r="W5" s="216" t="s">
        <v>90</v>
      </c>
    </row>
    <row r="6" ht="28.8" spans="1:23">
      <c r="A6" s="137"/>
      <c r="B6" s="137"/>
      <c r="C6" s="137"/>
      <c r="D6" s="137"/>
      <c r="E6" s="137"/>
      <c r="F6" s="137"/>
      <c r="G6" s="137"/>
      <c r="H6" s="137"/>
      <c r="I6" s="137"/>
      <c r="J6" s="290" t="s">
        <v>79</v>
      </c>
      <c r="K6" s="290" t="s">
        <v>259</v>
      </c>
      <c r="L6" s="216"/>
      <c r="M6" s="216"/>
      <c r="N6" s="216"/>
      <c r="O6" s="216"/>
      <c r="P6" s="216"/>
      <c r="Q6" s="216"/>
      <c r="R6" s="216"/>
      <c r="S6" s="216"/>
      <c r="T6" s="216"/>
      <c r="U6" s="289"/>
      <c r="V6" s="216"/>
      <c r="W6" s="216"/>
    </row>
    <row r="7" ht="15" customHeight="1" spans="1:23">
      <c r="A7" s="152">
        <v>1</v>
      </c>
      <c r="B7" s="152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  <c r="N7" s="152">
        <v>14</v>
      </c>
      <c r="O7" s="152">
        <v>15</v>
      </c>
      <c r="P7" s="152">
        <v>16</v>
      </c>
      <c r="Q7" s="152">
        <v>17</v>
      </c>
      <c r="R7" s="152">
        <v>18</v>
      </c>
      <c r="S7" s="152">
        <v>19</v>
      </c>
      <c r="T7" s="152">
        <v>20</v>
      </c>
      <c r="U7" s="152">
        <v>21</v>
      </c>
      <c r="V7" s="152">
        <v>22</v>
      </c>
      <c r="W7" s="152">
        <v>23</v>
      </c>
    </row>
    <row r="8" ht="15" customHeight="1" spans="1:23">
      <c r="A8" s="152" t="s">
        <v>260</v>
      </c>
      <c r="B8" s="152" t="s">
        <v>261</v>
      </c>
      <c r="C8" s="152" t="s">
        <v>262</v>
      </c>
      <c r="D8" s="152" t="s">
        <v>92</v>
      </c>
      <c r="E8" s="152" t="s">
        <v>123</v>
      </c>
      <c r="F8" s="152" t="s">
        <v>124</v>
      </c>
      <c r="G8" s="152" t="s">
        <v>263</v>
      </c>
      <c r="H8" s="152" t="s">
        <v>264</v>
      </c>
      <c r="I8" s="291">
        <v>3000000</v>
      </c>
      <c r="J8" s="291"/>
      <c r="K8" s="291"/>
      <c r="L8" s="291"/>
      <c r="M8" s="291"/>
      <c r="N8" s="292"/>
      <c r="O8" s="292"/>
      <c r="P8" s="292"/>
      <c r="Q8" s="292"/>
      <c r="R8" s="292">
        <v>3000000</v>
      </c>
      <c r="S8" s="292">
        <v>3000000</v>
      </c>
      <c r="T8" s="292"/>
      <c r="U8" s="293"/>
      <c r="V8" s="291"/>
      <c r="W8" s="291"/>
    </row>
    <row r="9" ht="15" customHeight="1" spans="1:23">
      <c r="A9" s="152" t="s">
        <v>260</v>
      </c>
      <c r="B9" s="152" t="s">
        <v>261</v>
      </c>
      <c r="C9" s="152" t="s">
        <v>262</v>
      </c>
      <c r="D9" s="152" t="s">
        <v>92</v>
      </c>
      <c r="E9" s="152" t="s">
        <v>123</v>
      </c>
      <c r="F9" s="152" t="s">
        <v>124</v>
      </c>
      <c r="G9" s="152" t="s">
        <v>265</v>
      </c>
      <c r="H9" s="152" t="s">
        <v>266</v>
      </c>
      <c r="I9" s="291">
        <v>511400</v>
      </c>
      <c r="J9" s="291"/>
      <c r="K9" s="291"/>
      <c r="L9" s="291"/>
      <c r="M9" s="291"/>
      <c r="N9" s="292"/>
      <c r="O9" s="292"/>
      <c r="P9" s="292"/>
      <c r="Q9" s="292"/>
      <c r="R9" s="292">
        <v>511400</v>
      </c>
      <c r="S9" s="292">
        <v>511400</v>
      </c>
      <c r="T9" s="292"/>
      <c r="U9" s="293"/>
      <c r="V9" s="291"/>
      <c r="W9" s="291"/>
    </row>
    <row r="10" ht="15" customHeight="1" spans="1:23">
      <c r="A10" s="152" t="s">
        <v>260</v>
      </c>
      <c r="B10" s="152" t="s">
        <v>261</v>
      </c>
      <c r="C10" s="152" t="s">
        <v>262</v>
      </c>
      <c r="D10" s="152" t="s">
        <v>92</v>
      </c>
      <c r="E10" s="152" t="s">
        <v>123</v>
      </c>
      <c r="F10" s="152" t="s">
        <v>124</v>
      </c>
      <c r="G10" s="152" t="s">
        <v>267</v>
      </c>
      <c r="H10" s="152" t="s">
        <v>268</v>
      </c>
      <c r="I10" s="291">
        <v>1091.57</v>
      </c>
      <c r="J10" s="291"/>
      <c r="K10" s="291"/>
      <c r="L10" s="291"/>
      <c r="M10" s="291"/>
      <c r="N10" s="292"/>
      <c r="O10" s="292"/>
      <c r="P10" s="292"/>
      <c r="Q10" s="292"/>
      <c r="R10" s="292">
        <v>1091.57</v>
      </c>
      <c r="S10" s="292">
        <v>1091.57</v>
      </c>
      <c r="T10" s="292"/>
      <c r="U10" s="293"/>
      <c r="V10" s="291"/>
      <c r="W10" s="291"/>
    </row>
    <row r="11" ht="15" customHeight="1" spans="1:23">
      <c r="A11" s="152" t="s">
        <v>260</v>
      </c>
      <c r="B11" s="152" t="s">
        <v>261</v>
      </c>
      <c r="C11" s="152" t="s">
        <v>262</v>
      </c>
      <c r="D11" s="152" t="s">
        <v>92</v>
      </c>
      <c r="E11" s="152" t="s">
        <v>123</v>
      </c>
      <c r="F11" s="152" t="s">
        <v>124</v>
      </c>
      <c r="G11" s="152" t="s">
        <v>269</v>
      </c>
      <c r="H11" s="152" t="s">
        <v>104</v>
      </c>
      <c r="I11" s="291">
        <v>136343.83</v>
      </c>
      <c r="J11" s="291"/>
      <c r="K11" s="291"/>
      <c r="L11" s="291"/>
      <c r="M11" s="291"/>
      <c r="N11" s="292"/>
      <c r="O11" s="292"/>
      <c r="P11" s="292"/>
      <c r="Q11" s="292"/>
      <c r="R11" s="292">
        <v>136343.83</v>
      </c>
      <c r="S11" s="292">
        <v>136343.83</v>
      </c>
      <c r="T11" s="292"/>
      <c r="U11" s="293"/>
      <c r="V11" s="291"/>
      <c r="W11" s="291"/>
    </row>
    <row r="12" ht="15" customHeight="1" spans="1:23">
      <c r="A12" s="152" t="s">
        <v>260</v>
      </c>
      <c r="B12" s="152" t="s">
        <v>261</v>
      </c>
      <c r="C12" s="152" t="s">
        <v>262</v>
      </c>
      <c r="D12" s="152" t="s">
        <v>92</v>
      </c>
      <c r="E12" s="152" t="s">
        <v>123</v>
      </c>
      <c r="F12" s="152" t="s">
        <v>124</v>
      </c>
      <c r="G12" s="152" t="s">
        <v>270</v>
      </c>
      <c r="H12" s="152" t="s">
        <v>271</v>
      </c>
      <c r="I12" s="291">
        <v>97599.1</v>
      </c>
      <c r="J12" s="291"/>
      <c r="K12" s="291"/>
      <c r="L12" s="291"/>
      <c r="M12" s="291"/>
      <c r="N12" s="292"/>
      <c r="O12" s="292"/>
      <c r="P12" s="292"/>
      <c r="Q12" s="292"/>
      <c r="R12" s="292">
        <v>97599.1</v>
      </c>
      <c r="S12" s="292">
        <v>97599.1</v>
      </c>
      <c r="T12" s="292"/>
      <c r="U12" s="293"/>
      <c r="V12" s="291"/>
      <c r="W12" s="291"/>
    </row>
    <row r="13" ht="15" customHeight="1" spans="1:23">
      <c r="A13" s="152" t="s">
        <v>260</v>
      </c>
      <c r="B13" s="152" t="s">
        <v>261</v>
      </c>
      <c r="C13" s="152" t="s">
        <v>262</v>
      </c>
      <c r="D13" s="152" t="s">
        <v>92</v>
      </c>
      <c r="E13" s="152" t="s">
        <v>123</v>
      </c>
      <c r="F13" s="152" t="s">
        <v>124</v>
      </c>
      <c r="G13" s="152" t="s">
        <v>272</v>
      </c>
      <c r="H13" s="152" t="s">
        <v>273</v>
      </c>
      <c r="I13" s="291">
        <v>1011.04</v>
      </c>
      <c r="J13" s="291"/>
      <c r="K13" s="291"/>
      <c r="L13" s="291"/>
      <c r="M13" s="291"/>
      <c r="N13" s="292"/>
      <c r="O13" s="292"/>
      <c r="P13" s="292"/>
      <c r="Q13" s="292"/>
      <c r="R13" s="292">
        <v>1011.04</v>
      </c>
      <c r="S13" s="292">
        <v>1011.04</v>
      </c>
      <c r="T13" s="292"/>
      <c r="U13" s="293"/>
      <c r="V13" s="291"/>
      <c r="W13" s="291"/>
    </row>
    <row r="14" ht="15" customHeight="1" spans="1:23">
      <c r="A14" s="152" t="s">
        <v>260</v>
      </c>
      <c r="B14" s="152" t="s">
        <v>261</v>
      </c>
      <c r="C14" s="152" t="s">
        <v>262</v>
      </c>
      <c r="D14" s="152" t="s">
        <v>92</v>
      </c>
      <c r="E14" s="152" t="s">
        <v>123</v>
      </c>
      <c r="F14" s="152" t="s">
        <v>124</v>
      </c>
      <c r="G14" s="152" t="s">
        <v>274</v>
      </c>
      <c r="H14" s="152" t="s">
        <v>275</v>
      </c>
      <c r="I14" s="291">
        <v>1962</v>
      </c>
      <c r="J14" s="291"/>
      <c r="K14" s="291"/>
      <c r="L14" s="291"/>
      <c r="M14" s="291"/>
      <c r="N14" s="292"/>
      <c r="O14" s="292"/>
      <c r="P14" s="292"/>
      <c r="Q14" s="292"/>
      <c r="R14" s="292">
        <v>1962</v>
      </c>
      <c r="S14" s="292">
        <v>1962</v>
      </c>
      <c r="T14" s="292"/>
      <c r="U14" s="293"/>
      <c r="V14" s="291"/>
      <c r="W14" s="291"/>
    </row>
    <row r="15" ht="15" customHeight="1" spans="1:23">
      <c r="A15" s="152" t="s">
        <v>260</v>
      </c>
      <c r="B15" s="152" t="s">
        <v>261</v>
      </c>
      <c r="C15" s="152" t="s">
        <v>262</v>
      </c>
      <c r="D15" s="152" t="s">
        <v>92</v>
      </c>
      <c r="E15" s="152" t="s">
        <v>123</v>
      </c>
      <c r="F15" s="152" t="s">
        <v>124</v>
      </c>
      <c r="G15" s="152" t="s">
        <v>276</v>
      </c>
      <c r="H15" s="152" t="s">
        <v>277</v>
      </c>
      <c r="I15" s="291">
        <v>10000</v>
      </c>
      <c r="J15" s="291"/>
      <c r="K15" s="291"/>
      <c r="L15" s="291"/>
      <c r="M15" s="291"/>
      <c r="N15" s="292"/>
      <c r="O15" s="292"/>
      <c r="P15" s="292"/>
      <c r="Q15" s="292"/>
      <c r="R15" s="292">
        <v>10000</v>
      </c>
      <c r="S15" s="292">
        <v>10000</v>
      </c>
      <c r="T15" s="292"/>
      <c r="U15" s="293"/>
      <c r="V15" s="291"/>
      <c r="W15" s="291"/>
    </row>
    <row r="16" ht="15" customHeight="1" spans="1:23">
      <c r="A16" s="152" t="s">
        <v>260</v>
      </c>
      <c r="B16" s="152" t="s">
        <v>261</v>
      </c>
      <c r="C16" s="152" t="s">
        <v>262</v>
      </c>
      <c r="D16" s="152" t="s">
        <v>92</v>
      </c>
      <c r="E16" s="152" t="s">
        <v>123</v>
      </c>
      <c r="F16" s="152" t="s">
        <v>124</v>
      </c>
      <c r="G16" s="152" t="s">
        <v>263</v>
      </c>
      <c r="H16" s="152" t="s">
        <v>264</v>
      </c>
      <c r="I16" s="291">
        <v>150959.94</v>
      </c>
      <c r="J16" s="291"/>
      <c r="K16" s="291"/>
      <c r="L16" s="291"/>
      <c r="M16" s="291"/>
      <c r="N16" s="292"/>
      <c r="O16" s="292"/>
      <c r="P16" s="292"/>
      <c r="Q16" s="292"/>
      <c r="R16" s="292">
        <v>150959.94</v>
      </c>
      <c r="S16" s="292">
        <v>150959.94</v>
      </c>
      <c r="T16" s="292"/>
      <c r="U16" s="293"/>
      <c r="V16" s="291"/>
      <c r="W16" s="291"/>
    </row>
    <row r="17" ht="15" customHeight="1" spans="1:23">
      <c r="A17" s="152" t="s">
        <v>260</v>
      </c>
      <c r="B17" s="152" t="s">
        <v>261</v>
      </c>
      <c r="C17" s="152" t="s">
        <v>262</v>
      </c>
      <c r="D17" s="152" t="s">
        <v>92</v>
      </c>
      <c r="E17" s="152" t="s">
        <v>123</v>
      </c>
      <c r="F17" s="152" t="s">
        <v>124</v>
      </c>
      <c r="G17" s="152" t="s">
        <v>278</v>
      </c>
      <c r="H17" s="152" t="s">
        <v>279</v>
      </c>
      <c r="I17" s="291">
        <v>250000</v>
      </c>
      <c r="J17" s="291"/>
      <c r="K17" s="291"/>
      <c r="L17" s="291"/>
      <c r="M17" s="291"/>
      <c r="N17" s="292"/>
      <c r="O17" s="292"/>
      <c r="P17" s="292"/>
      <c r="Q17" s="292"/>
      <c r="R17" s="292">
        <v>250000</v>
      </c>
      <c r="S17" s="292">
        <v>250000</v>
      </c>
      <c r="T17" s="292"/>
      <c r="U17" s="293"/>
      <c r="V17" s="291"/>
      <c r="W17" s="291"/>
    </row>
    <row r="18" ht="15" customHeight="1" spans="1:23">
      <c r="A18" s="152" t="s">
        <v>260</v>
      </c>
      <c r="B18" s="152" t="s">
        <v>261</v>
      </c>
      <c r="C18" s="152" t="s">
        <v>262</v>
      </c>
      <c r="D18" s="152" t="s">
        <v>92</v>
      </c>
      <c r="E18" s="152" t="s">
        <v>123</v>
      </c>
      <c r="F18" s="152" t="s">
        <v>124</v>
      </c>
      <c r="G18" s="152" t="s">
        <v>280</v>
      </c>
      <c r="H18" s="152" t="s">
        <v>281</v>
      </c>
      <c r="I18" s="291">
        <v>93000</v>
      </c>
      <c r="J18" s="291"/>
      <c r="K18" s="291"/>
      <c r="L18" s="291"/>
      <c r="M18" s="291"/>
      <c r="N18" s="292"/>
      <c r="O18" s="292"/>
      <c r="P18" s="292"/>
      <c r="Q18" s="292"/>
      <c r="R18" s="292">
        <v>93000</v>
      </c>
      <c r="S18" s="292">
        <v>93000</v>
      </c>
      <c r="T18" s="292"/>
      <c r="U18" s="293"/>
      <c r="V18" s="291"/>
      <c r="W18" s="291"/>
    </row>
    <row r="19" ht="15" customHeight="1" spans="1:23">
      <c r="A19" s="152" t="s">
        <v>260</v>
      </c>
      <c r="B19" s="152" t="s">
        <v>261</v>
      </c>
      <c r="C19" s="152" t="s">
        <v>262</v>
      </c>
      <c r="D19" s="152" t="s">
        <v>92</v>
      </c>
      <c r="E19" s="152" t="s">
        <v>123</v>
      </c>
      <c r="F19" s="152" t="s">
        <v>124</v>
      </c>
      <c r="G19" s="152" t="s">
        <v>276</v>
      </c>
      <c r="H19" s="152" t="s">
        <v>277</v>
      </c>
      <c r="I19" s="291">
        <v>120000</v>
      </c>
      <c r="J19" s="291"/>
      <c r="K19" s="291"/>
      <c r="L19" s="291"/>
      <c r="M19" s="291"/>
      <c r="N19" s="292"/>
      <c r="O19" s="292"/>
      <c r="P19" s="292"/>
      <c r="Q19" s="292"/>
      <c r="R19" s="292">
        <v>120000</v>
      </c>
      <c r="S19" s="292">
        <v>120000</v>
      </c>
      <c r="T19" s="292"/>
      <c r="U19" s="293"/>
      <c r="V19" s="291"/>
      <c r="W19" s="291"/>
    </row>
    <row r="20" ht="15" customHeight="1" spans="1:23">
      <c r="A20" s="152" t="s">
        <v>260</v>
      </c>
      <c r="B20" s="152" t="s">
        <v>261</v>
      </c>
      <c r="C20" s="152" t="s">
        <v>262</v>
      </c>
      <c r="D20" s="152" t="s">
        <v>92</v>
      </c>
      <c r="E20" s="152" t="s">
        <v>123</v>
      </c>
      <c r="F20" s="152" t="s">
        <v>124</v>
      </c>
      <c r="G20" s="152" t="s">
        <v>282</v>
      </c>
      <c r="H20" s="152" t="s">
        <v>283</v>
      </c>
      <c r="I20" s="291">
        <v>100000</v>
      </c>
      <c r="J20" s="291"/>
      <c r="K20" s="291"/>
      <c r="L20" s="291"/>
      <c r="M20" s="291"/>
      <c r="N20" s="292"/>
      <c r="O20" s="292"/>
      <c r="P20" s="292"/>
      <c r="Q20" s="292"/>
      <c r="R20" s="292">
        <v>100000</v>
      </c>
      <c r="S20" s="292">
        <v>100000</v>
      </c>
      <c r="T20" s="292"/>
      <c r="U20" s="293"/>
      <c r="V20" s="291"/>
      <c r="W20" s="291"/>
    </row>
    <row r="21" ht="15" customHeight="1" spans="1:23">
      <c r="A21" s="152" t="s">
        <v>260</v>
      </c>
      <c r="B21" s="152" t="s">
        <v>261</v>
      </c>
      <c r="C21" s="152" t="s">
        <v>262</v>
      </c>
      <c r="D21" s="152" t="s">
        <v>92</v>
      </c>
      <c r="E21" s="152" t="s">
        <v>123</v>
      </c>
      <c r="F21" s="152" t="s">
        <v>124</v>
      </c>
      <c r="G21" s="152" t="s">
        <v>284</v>
      </c>
      <c r="H21" s="152" t="s">
        <v>285</v>
      </c>
      <c r="I21" s="291">
        <v>150000</v>
      </c>
      <c r="J21" s="291"/>
      <c r="K21" s="291"/>
      <c r="L21" s="291"/>
      <c r="M21" s="291"/>
      <c r="N21" s="292"/>
      <c r="O21" s="292"/>
      <c r="P21" s="292"/>
      <c r="Q21" s="292"/>
      <c r="R21" s="292">
        <v>150000</v>
      </c>
      <c r="S21" s="292">
        <v>150000</v>
      </c>
      <c r="T21" s="292"/>
      <c r="U21" s="293"/>
      <c r="V21" s="291"/>
      <c r="W21" s="291"/>
    </row>
    <row r="22" ht="15" customHeight="1" spans="1:23">
      <c r="A22" s="152" t="s">
        <v>260</v>
      </c>
      <c r="B22" s="152" t="s">
        <v>261</v>
      </c>
      <c r="C22" s="152" t="s">
        <v>262</v>
      </c>
      <c r="D22" s="152" t="s">
        <v>92</v>
      </c>
      <c r="E22" s="152" t="s">
        <v>123</v>
      </c>
      <c r="F22" s="152" t="s">
        <v>124</v>
      </c>
      <c r="G22" s="152" t="s">
        <v>286</v>
      </c>
      <c r="H22" s="152" t="s">
        <v>287</v>
      </c>
      <c r="I22" s="291">
        <v>10000</v>
      </c>
      <c r="J22" s="291"/>
      <c r="K22" s="291"/>
      <c r="L22" s="291"/>
      <c r="M22" s="291"/>
      <c r="N22" s="292"/>
      <c r="O22" s="292"/>
      <c r="P22" s="292"/>
      <c r="Q22" s="292"/>
      <c r="R22" s="292">
        <v>10000</v>
      </c>
      <c r="S22" s="292">
        <v>10000</v>
      </c>
      <c r="T22" s="292"/>
      <c r="U22" s="293"/>
      <c r="V22" s="291"/>
      <c r="W22" s="291"/>
    </row>
    <row r="23" ht="15" customHeight="1" spans="1:23">
      <c r="A23" s="152" t="s">
        <v>260</v>
      </c>
      <c r="B23" s="152" t="s">
        <v>261</v>
      </c>
      <c r="C23" s="152" t="s">
        <v>262</v>
      </c>
      <c r="D23" s="152" t="s">
        <v>92</v>
      </c>
      <c r="E23" s="152" t="s">
        <v>123</v>
      </c>
      <c r="F23" s="152" t="s">
        <v>124</v>
      </c>
      <c r="G23" s="152" t="s">
        <v>274</v>
      </c>
      <c r="H23" s="152" t="s">
        <v>275</v>
      </c>
      <c r="I23" s="291">
        <v>105000</v>
      </c>
      <c r="J23" s="291"/>
      <c r="K23" s="291"/>
      <c r="L23" s="291"/>
      <c r="M23" s="291"/>
      <c r="N23" s="292"/>
      <c r="O23" s="292"/>
      <c r="P23" s="292"/>
      <c r="Q23" s="292"/>
      <c r="R23" s="292">
        <v>105000</v>
      </c>
      <c r="S23" s="292">
        <v>105000</v>
      </c>
      <c r="T23" s="292"/>
      <c r="U23" s="293"/>
      <c r="V23" s="291"/>
      <c r="W23" s="291"/>
    </row>
    <row r="24" ht="15" customHeight="1" spans="1:23">
      <c r="A24" s="152" t="s">
        <v>260</v>
      </c>
      <c r="B24" s="152" t="s">
        <v>261</v>
      </c>
      <c r="C24" s="152" t="s">
        <v>262</v>
      </c>
      <c r="D24" s="152" t="s">
        <v>92</v>
      </c>
      <c r="E24" s="152" t="s">
        <v>123</v>
      </c>
      <c r="F24" s="152" t="s">
        <v>124</v>
      </c>
      <c r="G24" s="152" t="s">
        <v>288</v>
      </c>
      <c r="H24" s="152" t="s">
        <v>289</v>
      </c>
      <c r="I24" s="291">
        <v>17070000</v>
      </c>
      <c r="J24" s="291"/>
      <c r="K24" s="291"/>
      <c r="L24" s="291"/>
      <c r="M24" s="291"/>
      <c r="N24" s="292"/>
      <c r="O24" s="292"/>
      <c r="P24" s="292"/>
      <c r="Q24" s="292"/>
      <c r="R24" s="292">
        <v>17070000</v>
      </c>
      <c r="S24" s="292">
        <v>17070000</v>
      </c>
      <c r="T24" s="292"/>
      <c r="U24" s="293"/>
      <c r="V24" s="291"/>
      <c r="W24" s="291"/>
    </row>
    <row r="25" ht="15" customHeight="1" spans="1:23">
      <c r="A25" s="152" t="s">
        <v>260</v>
      </c>
      <c r="B25" s="152" t="s">
        <v>261</v>
      </c>
      <c r="C25" s="152" t="s">
        <v>262</v>
      </c>
      <c r="D25" s="152" t="s">
        <v>92</v>
      </c>
      <c r="E25" s="152" t="s">
        <v>123</v>
      </c>
      <c r="F25" s="152" t="s">
        <v>124</v>
      </c>
      <c r="G25" s="152" t="s">
        <v>272</v>
      </c>
      <c r="H25" s="152" t="s">
        <v>273</v>
      </c>
      <c r="I25" s="291">
        <v>10000</v>
      </c>
      <c r="J25" s="291"/>
      <c r="K25" s="291"/>
      <c r="L25" s="291"/>
      <c r="M25" s="291"/>
      <c r="N25" s="292"/>
      <c r="O25" s="292"/>
      <c r="P25" s="292"/>
      <c r="Q25" s="292"/>
      <c r="R25" s="292">
        <v>10000</v>
      </c>
      <c r="S25" s="292">
        <v>10000</v>
      </c>
      <c r="T25" s="292"/>
      <c r="U25" s="293"/>
      <c r="V25" s="291"/>
      <c r="W25" s="291"/>
    </row>
    <row r="26" ht="15" customHeight="1" spans="1:23">
      <c r="A26" s="152" t="s">
        <v>260</v>
      </c>
      <c r="B26" s="152" t="s">
        <v>261</v>
      </c>
      <c r="C26" s="152" t="s">
        <v>262</v>
      </c>
      <c r="D26" s="152" t="s">
        <v>92</v>
      </c>
      <c r="E26" s="152" t="s">
        <v>123</v>
      </c>
      <c r="F26" s="152" t="s">
        <v>124</v>
      </c>
      <c r="G26" s="152" t="s">
        <v>290</v>
      </c>
      <c r="H26" s="152" t="s">
        <v>291</v>
      </c>
      <c r="I26" s="291">
        <v>1400000</v>
      </c>
      <c r="J26" s="291"/>
      <c r="K26" s="291"/>
      <c r="L26" s="291"/>
      <c r="M26" s="291"/>
      <c r="N26" s="292"/>
      <c r="O26" s="292"/>
      <c r="P26" s="292"/>
      <c r="Q26" s="292"/>
      <c r="R26" s="292">
        <v>1400000</v>
      </c>
      <c r="S26" s="292">
        <v>1400000</v>
      </c>
      <c r="T26" s="292"/>
      <c r="U26" s="293"/>
      <c r="V26" s="291"/>
      <c r="W26" s="291"/>
    </row>
    <row r="27" ht="15" customHeight="1" spans="1:23">
      <c r="A27" s="152" t="s">
        <v>260</v>
      </c>
      <c r="B27" s="152" t="s">
        <v>261</v>
      </c>
      <c r="C27" s="152" t="s">
        <v>262</v>
      </c>
      <c r="D27" s="152" t="s">
        <v>92</v>
      </c>
      <c r="E27" s="152" t="s">
        <v>123</v>
      </c>
      <c r="F27" s="152" t="s">
        <v>124</v>
      </c>
      <c r="G27" s="152" t="s">
        <v>292</v>
      </c>
      <c r="H27" s="152" t="s">
        <v>293</v>
      </c>
      <c r="I27" s="291">
        <v>20000</v>
      </c>
      <c r="J27" s="291"/>
      <c r="K27" s="291"/>
      <c r="L27" s="291"/>
      <c r="M27" s="291"/>
      <c r="N27" s="292"/>
      <c r="O27" s="292"/>
      <c r="P27" s="292"/>
      <c r="Q27" s="292"/>
      <c r="R27" s="292">
        <v>20000</v>
      </c>
      <c r="S27" s="292">
        <v>20000</v>
      </c>
      <c r="T27" s="292"/>
      <c r="U27" s="293"/>
      <c r="V27" s="291"/>
      <c r="W27" s="291"/>
    </row>
    <row r="28" ht="15" customHeight="1" spans="1:23">
      <c r="A28" s="152" t="s">
        <v>260</v>
      </c>
      <c r="B28" s="152" t="s">
        <v>261</v>
      </c>
      <c r="C28" s="152" t="s">
        <v>262</v>
      </c>
      <c r="D28" s="152" t="s">
        <v>92</v>
      </c>
      <c r="E28" s="152" t="s">
        <v>123</v>
      </c>
      <c r="F28" s="152" t="s">
        <v>124</v>
      </c>
      <c r="G28" s="152" t="s">
        <v>270</v>
      </c>
      <c r="H28" s="152" t="s">
        <v>271</v>
      </c>
      <c r="I28" s="291">
        <v>1210000</v>
      </c>
      <c r="J28" s="291"/>
      <c r="K28" s="291"/>
      <c r="L28" s="291"/>
      <c r="M28" s="291"/>
      <c r="N28" s="292"/>
      <c r="O28" s="292"/>
      <c r="P28" s="292"/>
      <c r="Q28" s="292"/>
      <c r="R28" s="292">
        <v>1210000</v>
      </c>
      <c r="S28" s="292">
        <v>1210000</v>
      </c>
      <c r="T28" s="292"/>
      <c r="U28" s="293"/>
      <c r="V28" s="291"/>
      <c r="W28" s="291"/>
    </row>
    <row r="29" ht="15" customHeight="1" spans="1:23">
      <c r="A29" s="152" t="s">
        <v>260</v>
      </c>
      <c r="B29" s="152" t="s">
        <v>261</v>
      </c>
      <c r="C29" s="152" t="s">
        <v>262</v>
      </c>
      <c r="D29" s="152" t="s">
        <v>92</v>
      </c>
      <c r="E29" s="152" t="s">
        <v>123</v>
      </c>
      <c r="F29" s="152" t="s">
        <v>124</v>
      </c>
      <c r="G29" s="152" t="s">
        <v>269</v>
      </c>
      <c r="H29" s="152" t="s">
        <v>104</v>
      </c>
      <c r="I29" s="291">
        <v>1069285</v>
      </c>
      <c r="J29" s="291"/>
      <c r="K29" s="291"/>
      <c r="L29" s="291"/>
      <c r="M29" s="291"/>
      <c r="N29" s="292"/>
      <c r="O29" s="292"/>
      <c r="P29" s="292"/>
      <c r="Q29" s="292"/>
      <c r="R29" s="292">
        <v>1069285</v>
      </c>
      <c r="S29" s="292">
        <v>1069285</v>
      </c>
      <c r="T29" s="292"/>
      <c r="U29" s="293"/>
      <c r="V29" s="291"/>
      <c r="W29" s="291"/>
    </row>
    <row r="30" ht="15" customHeight="1" spans="1:23">
      <c r="A30" s="152" t="s">
        <v>260</v>
      </c>
      <c r="B30" s="152" t="s">
        <v>261</v>
      </c>
      <c r="C30" s="152" t="s">
        <v>262</v>
      </c>
      <c r="D30" s="152" t="s">
        <v>92</v>
      </c>
      <c r="E30" s="152" t="s">
        <v>123</v>
      </c>
      <c r="F30" s="152" t="s">
        <v>124</v>
      </c>
      <c r="G30" s="152" t="s">
        <v>294</v>
      </c>
      <c r="H30" s="152" t="s">
        <v>295</v>
      </c>
      <c r="I30" s="291">
        <v>800000</v>
      </c>
      <c r="J30" s="291"/>
      <c r="K30" s="291"/>
      <c r="L30" s="291"/>
      <c r="M30" s="291"/>
      <c r="N30" s="292"/>
      <c r="O30" s="292"/>
      <c r="P30" s="292"/>
      <c r="Q30" s="292"/>
      <c r="R30" s="292">
        <v>800000</v>
      </c>
      <c r="S30" s="292">
        <v>800000</v>
      </c>
      <c r="T30" s="292"/>
      <c r="U30" s="293"/>
      <c r="V30" s="291"/>
      <c r="W30" s="291"/>
    </row>
    <row r="31" ht="15" customHeight="1" spans="1:23">
      <c r="A31" s="152" t="s">
        <v>260</v>
      </c>
      <c r="B31" s="152" t="s">
        <v>261</v>
      </c>
      <c r="C31" s="152" t="s">
        <v>262</v>
      </c>
      <c r="D31" s="152" t="s">
        <v>92</v>
      </c>
      <c r="E31" s="152" t="s">
        <v>123</v>
      </c>
      <c r="F31" s="152" t="s">
        <v>124</v>
      </c>
      <c r="G31" s="152" t="s">
        <v>296</v>
      </c>
      <c r="H31" s="152" t="s">
        <v>297</v>
      </c>
      <c r="I31" s="291">
        <v>2084885</v>
      </c>
      <c r="J31" s="291"/>
      <c r="K31" s="291"/>
      <c r="L31" s="291"/>
      <c r="M31" s="291"/>
      <c r="N31" s="292"/>
      <c r="O31" s="292"/>
      <c r="P31" s="292"/>
      <c r="Q31" s="292"/>
      <c r="R31" s="292">
        <v>2084885</v>
      </c>
      <c r="S31" s="292">
        <v>2084885</v>
      </c>
      <c r="T31" s="292"/>
      <c r="U31" s="293"/>
      <c r="V31" s="291"/>
      <c r="W31" s="291"/>
    </row>
    <row r="32" ht="15" customHeight="1" spans="1:23">
      <c r="A32" s="152" t="s">
        <v>260</v>
      </c>
      <c r="B32" s="152" t="s">
        <v>261</v>
      </c>
      <c r="C32" s="152" t="s">
        <v>262</v>
      </c>
      <c r="D32" s="152" t="s">
        <v>92</v>
      </c>
      <c r="E32" s="152" t="s">
        <v>123</v>
      </c>
      <c r="F32" s="152" t="s">
        <v>124</v>
      </c>
      <c r="G32" s="152" t="s">
        <v>267</v>
      </c>
      <c r="H32" s="152" t="s">
        <v>268</v>
      </c>
      <c r="I32" s="291">
        <v>10000</v>
      </c>
      <c r="J32" s="291"/>
      <c r="K32" s="291"/>
      <c r="L32" s="291"/>
      <c r="M32" s="291"/>
      <c r="N32" s="292"/>
      <c r="O32" s="292"/>
      <c r="P32" s="292"/>
      <c r="Q32" s="292"/>
      <c r="R32" s="292">
        <v>10000</v>
      </c>
      <c r="S32" s="292">
        <v>10000</v>
      </c>
      <c r="T32" s="292"/>
      <c r="U32" s="293"/>
      <c r="V32" s="291"/>
      <c r="W32" s="291"/>
    </row>
    <row r="33" ht="15" customHeight="1" spans="1:23">
      <c r="A33" s="152" t="s">
        <v>260</v>
      </c>
      <c r="B33" s="152" t="s">
        <v>261</v>
      </c>
      <c r="C33" s="152" t="s">
        <v>262</v>
      </c>
      <c r="D33" s="152" t="s">
        <v>92</v>
      </c>
      <c r="E33" s="152" t="s">
        <v>123</v>
      </c>
      <c r="F33" s="152" t="s">
        <v>124</v>
      </c>
      <c r="G33" s="152" t="s">
        <v>298</v>
      </c>
      <c r="H33" s="152" t="s">
        <v>299</v>
      </c>
      <c r="I33" s="291">
        <v>15000</v>
      </c>
      <c r="J33" s="291"/>
      <c r="K33" s="291"/>
      <c r="L33" s="291"/>
      <c r="M33" s="291"/>
      <c r="N33" s="292"/>
      <c r="O33" s="292"/>
      <c r="P33" s="292"/>
      <c r="Q33" s="292"/>
      <c r="R33" s="292">
        <v>15000</v>
      </c>
      <c r="S33" s="292">
        <v>15000</v>
      </c>
      <c r="T33" s="292"/>
      <c r="U33" s="293"/>
      <c r="V33" s="291"/>
      <c r="W33" s="291"/>
    </row>
    <row r="34" ht="15" customHeight="1" spans="1:23">
      <c r="A34" s="152" t="s">
        <v>260</v>
      </c>
      <c r="B34" s="152" t="s">
        <v>261</v>
      </c>
      <c r="C34" s="152" t="s">
        <v>262</v>
      </c>
      <c r="D34" s="152" t="s">
        <v>92</v>
      </c>
      <c r="E34" s="152" t="s">
        <v>123</v>
      </c>
      <c r="F34" s="152" t="s">
        <v>124</v>
      </c>
      <c r="G34" s="152" t="s">
        <v>300</v>
      </c>
      <c r="H34" s="152" t="s">
        <v>197</v>
      </c>
      <c r="I34" s="291">
        <v>20000</v>
      </c>
      <c r="J34" s="291"/>
      <c r="K34" s="291"/>
      <c r="L34" s="291"/>
      <c r="M34" s="291"/>
      <c r="N34" s="292"/>
      <c r="O34" s="292"/>
      <c r="P34" s="292"/>
      <c r="Q34" s="292"/>
      <c r="R34" s="292">
        <v>20000</v>
      </c>
      <c r="S34" s="292">
        <v>20000</v>
      </c>
      <c r="T34" s="292"/>
      <c r="U34" s="293"/>
      <c r="V34" s="291"/>
      <c r="W34" s="291"/>
    </row>
    <row r="35" ht="15" customHeight="1" spans="1:23">
      <c r="A35" s="152" t="s">
        <v>260</v>
      </c>
      <c r="B35" s="152" t="s">
        <v>261</v>
      </c>
      <c r="C35" s="152" t="s">
        <v>262</v>
      </c>
      <c r="D35" s="152" t="s">
        <v>92</v>
      </c>
      <c r="E35" s="152" t="s">
        <v>123</v>
      </c>
      <c r="F35" s="152" t="s">
        <v>124</v>
      </c>
      <c r="G35" s="152" t="s">
        <v>301</v>
      </c>
      <c r="H35" s="152" t="s">
        <v>302</v>
      </c>
      <c r="I35" s="291">
        <v>10000</v>
      </c>
      <c r="J35" s="291"/>
      <c r="K35" s="291"/>
      <c r="L35" s="291"/>
      <c r="M35" s="291"/>
      <c r="N35" s="292"/>
      <c r="O35" s="292"/>
      <c r="P35" s="292"/>
      <c r="Q35" s="292"/>
      <c r="R35" s="292">
        <v>10000</v>
      </c>
      <c r="S35" s="292">
        <v>10000</v>
      </c>
      <c r="T35" s="292"/>
      <c r="U35" s="293"/>
      <c r="V35" s="291"/>
      <c r="W35" s="291"/>
    </row>
    <row r="36" ht="15" customHeight="1" spans="1:23">
      <c r="A36" s="152" t="s">
        <v>260</v>
      </c>
      <c r="B36" s="152" t="s">
        <v>303</v>
      </c>
      <c r="C36" s="152" t="s">
        <v>304</v>
      </c>
      <c r="D36" s="152" t="s">
        <v>92</v>
      </c>
      <c r="E36" s="152" t="s">
        <v>125</v>
      </c>
      <c r="F36" s="152" t="s">
        <v>126</v>
      </c>
      <c r="G36" s="152" t="s">
        <v>270</v>
      </c>
      <c r="H36" s="152" t="s">
        <v>271</v>
      </c>
      <c r="I36" s="291">
        <v>118800</v>
      </c>
      <c r="J36" s="291">
        <v>118800</v>
      </c>
      <c r="K36" s="291">
        <v>118800</v>
      </c>
      <c r="L36" s="291"/>
      <c r="M36" s="291"/>
      <c r="N36" s="292"/>
      <c r="O36" s="292"/>
      <c r="P36" s="292"/>
      <c r="Q36" s="292"/>
      <c r="R36" s="292"/>
      <c r="S36" s="292"/>
      <c r="T36" s="292"/>
      <c r="U36" s="293"/>
      <c r="V36" s="291"/>
      <c r="W36" s="291"/>
    </row>
    <row r="37" ht="15" customHeight="1" spans="1:23">
      <c r="A37" s="152" t="s">
        <v>260</v>
      </c>
      <c r="B37" s="152" t="s">
        <v>305</v>
      </c>
      <c r="C37" s="152" t="s">
        <v>306</v>
      </c>
      <c r="D37" s="152" t="s">
        <v>92</v>
      </c>
      <c r="E37" s="152" t="s">
        <v>125</v>
      </c>
      <c r="F37" s="152" t="s">
        <v>126</v>
      </c>
      <c r="G37" s="152" t="s">
        <v>270</v>
      </c>
      <c r="H37" s="152" t="s">
        <v>271</v>
      </c>
      <c r="I37" s="291">
        <v>136487.4</v>
      </c>
      <c r="J37" s="291">
        <v>136487.4</v>
      </c>
      <c r="K37" s="291">
        <v>136487.4</v>
      </c>
      <c r="L37" s="291"/>
      <c r="M37" s="291"/>
      <c r="N37" s="292"/>
      <c r="O37" s="292"/>
      <c r="P37" s="292"/>
      <c r="Q37" s="292"/>
      <c r="R37" s="292"/>
      <c r="S37" s="292"/>
      <c r="T37" s="292"/>
      <c r="U37" s="293"/>
      <c r="V37" s="291"/>
      <c r="W37" s="291"/>
    </row>
    <row r="38" ht="15" customHeight="1" spans="1:23">
      <c r="A38" s="152" t="s">
        <v>307</v>
      </c>
      <c r="B38" s="152" t="s">
        <v>308</v>
      </c>
      <c r="C38" s="152" t="s">
        <v>309</v>
      </c>
      <c r="D38" s="152" t="s">
        <v>92</v>
      </c>
      <c r="E38" s="152" t="s">
        <v>129</v>
      </c>
      <c r="F38" s="152" t="s">
        <v>130</v>
      </c>
      <c r="G38" s="152" t="s">
        <v>242</v>
      </c>
      <c r="H38" s="152" t="s">
        <v>243</v>
      </c>
      <c r="I38" s="291">
        <v>10863.52</v>
      </c>
      <c r="J38" s="291"/>
      <c r="K38" s="291"/>
      <c r="L38" s="291"/>
      <c r="M38" s="291"/>
      <c r="N38" s="292">
        <v>10863.52</v>
      </c>
      <c r="O38" s="292"/>
      <c r="P38" s="292"/>
      <c r="Q38" s="292"/>
      <c r="R38" s="292"/>
      <c r="S38" s="292"/>
      <c r="T38" s="292"/>
      <c r="U38" s="293"/>
      <c r="V38" s="291"/>
      <c r="W38" s="291"/>
    </row>
    <row r="39" ht="15" customHeight="1" spans="1:23">
      <c r="A39" s="152" t="s">
        <v>307</v>
      </c>
      <c r="B39" s="152" t="s">
        <v>310</v>
      </c>
      <c r="C39" s="152" t="s">
        <v>311</v>
      </c>
      <c r="D39" s="152" t="s">
        <v>92</v>
      </c>
      <c r="E39" s="152" t="s">
        <v>117</v>
      </c>
      <c r="F39" s="152" t="s">
        <v>118</v>
      </c>
      <c r="G39" s="152" t="s">
        <v>242</v>
      </c>
      <c r="H39" s="152" t="s">
        <v>243</v>
      </c>
      <c r="I39" s="291">
        <v>46500</v>
      </c>
      <c r="J39" s="291"/>
      <c r="K39" s="291"/>
      <c r="L39" s="291"/>
      <c r="M39" s="291"/>
      <c r="N39" s="292">
        <v>46500</v>
      </c>
      <c r="O39" s="292"/>
      <c r="P39" s="292"/>
      <c r="Q39" s="292"/>
      <c r="R39" s="292"/>
      <c r="S39" s="292"/>
      <c r="T39" s="292"/>
      <c r="U39" s="293"/>
      <c r="V39" s="291"/>
      <c r="W39" s="291"/>
    </row>
    <row r="40" ht="15" customHeight="1" spans="1:23">
      <c r="A40" s="152" t="s">
        <v>260</v>
      </c>
      <c r="B40" s="152" t="s">
        <v>312</v>
      </c>
      <c r="C40" s="152" t="s">
        <v>313</v>
      </c>
      <c r="D40" s="152" t="s">
        <v>92</v>
      </c>
      <c r="E40" s="152" t="s">
        <v>129</v>
      </c>
      <c r="F40" s="152" t="s">
        <v>130</v>
      </c>
      <c r="G40" s="152" t="s">
        <v>270</v>
      </c>
      <c r="H40" s="152" t="s">
        <v>271</v>
      </c>
      <c r="I40" s="291">
        <v>19220</v>
      </c>
      <c r="J40" s="291"/>
      <c r="K40" s="291"/>
      <c r="L40" s="291"/>
      <c r="M40" s="291"/>
      <c r="N40" s="292">
        <v>19220</v>
      </c>
      <c r="O40" s="292"/>
      <c r="P40" s="292"/>
      <c r="Q40" s="292"/>
      <c r="R40" s="292"/>
      <c r="S40" s="292"/>
      <c r="T40" s="292"/>
      <c r="U40" s="293"/>
      <c r="V40" s="291"/>
      <c r="W40" s="291"/>
    </row>
    <row r="41" ht="15" customHeight="1" spans="1:23">
      <c r="A41" s="152" t="s">
        <v>260</v>
      </c>
      <c r="B41" s="152" t="s">
        <v>314</v>
      </c>
      <c r="C41" s="152" t="s">
        <v>315</v>
      </c>
      <c r="D41" s="152" t="s">
        <v>92</v>
      </c>
      <c r="E41" s="152" t="s">
        <v>125</v>
      </c>
      <c r="F41" s="152" t="s">
        <v>126</v>
      </c>
      <c r="G41" s="152" t="s">
        <v>290</v>
      </c>
      <c r="H41" s="152" t="s">
        <v>291</v>
      </c>
      <c r="I41" s="291">
        <v>300000</v>
      </c>
      <c r="J41" s="291"/>
      <c r="K41" s="291"/>
      <c r="L41" s="291"/>
      <c r="M41" s="291"/>
      <c r="N41" s="292">
        <v>300000</v>
      </c>
      <c r="O41" s="292"/>
      <c r="P41" s="292"/>
      <c r="Q41" s="292"/>
      <c r="R41" s="292"/>
      <c r="S41" s="292"/>
      <c r="T41" s="292"/>
      <c r="U41" s="293"/>
      <c r="V41" s="291"/>
      <c r="W41" s="291"/>
    </row>
    <row r="42" ht="15" customHeight="1" spans="1:23">
      <c r="A42" s="152" t="s">
        <v>307</v>
      </c>
      <c r="B42" s="152" t="s">
        <v>316</v>
      </c>
      <c r="C42" s="152" t="s">
        <v>317</v>
      </c>
      <c r="D42" s="152" t="s">
        <v>92</v>
      </c>
      <c r="E42" s="152" t="s">
        <v>135</v>
      </c>
      <c r="F42" s="152" t="s">
        <v>136</v>
      </c>
      <c r="G42" s="152" t="s">
        <v>242</v>
      </c>
      <c r="H42" s="152" t="s">
        <v>243</v>
      </c>
      <c r="I42" s="291">
        <v>252</v>
      </c>
      <c r="J42" s="291"/>
      <c r="K42" s="291"/>
      <c r="L42" s="291"/>
      <c r="M42" s="291"/>
      <c r="N42" s="292">
        <v>252</v>
      </c>
      <c r="O42" s="292"/>
      <c r="P42" s="292"/>
      <c r="Q42" s="292"/>
      <c r="R42" s="292"/>
      <c r="S42" s="292"/>
      <c r="T42" s="292"/>
      <c r="U42" s="293"/>
      <c r="V42" s="291"/>
      <c r="W42" s="291"/>
    </row>
    <row r="43" ht="15" customHeight="1" spans="1:23">
      <c r="A43" s="152" t="s">
        <v>260</v>
      </c>
      <c r="B43" s="152" t="s">
        <v>318</v>
      </c>
      <c r="C43" s="152" t="s">
        <v>319</v>
      </c>
      <c r="D43" s="152" t="s">
        <v>92</v>
      </c>
      <c r="E43" s="152" t="s">
        <v>131</v>
      </c>
      <c r="F43" s="152" t="s">
        <v>132</v>
      </c>
      <c r="G43" s="152" t="s">
        <v>290</v>
      </c>
      <c r="H43" s="152" t="s">
        <v>291</v>
      </c>
      <c r="I43" s="291">
        <v>136387.06</v>
      </c>
      <c r="J43" s="292"/>
      <c r="K43" s="292"/>
      <c r="L43" s="292"/>
      <c r="M43" s="292"/>
      <c r="N43" s="292">
        <v>136387.06</v>
      </c>
      <c r="O43" s="292"/>
      <c r="P43" s="292"/>
      <c r="Q43" s="292"/>
      <c r="R43" s="292"/>
      <c r="S43" s="292"/>
      <c r="T43" s="292"/>
      <c r="U43" s="293"/>
      <c r="V43" s="291"/>
      <c r="W43" s="291"/>
    </row>
    <row r="44" ht="18.75" customHeight="1" spans="1:23">
      <c r="A44" s="294" t="s">
        <v>151</v>
      </c>
      <c r="B44" s="295"/>
      <c r="C44" s="296"/>
      <c r="D44" s="296"/>
      <c r="E44" s="296"/>
      <c r="F44" s="296"/>
      <c r="G44" s="296"/>
      <c r="H44" s="297"/>
      <c r="I44" s="298">
        <v>29226047.46</v>
      </c>
      <c r="J44" s="298">
        <v>255287.4</v>
      </c>
      <c r="K44" s="298">
        <v>255287.4</v>
      </c>
      <c r="L44" s="298"/>
      <c r="M44" s="298"/>
      <c r="N44" s="298">
        <v>513222.58</v>
      </c>
      <c r="O44" s="298"/>
      <c r="P44" s="298"/>
      <c r="Q44" s="298"/>
      <c r="R44" s="298">
        <v>28457537.48</v>
      </c>
      <c r="S44" s="298">
        <v>28457537.48</v>
      </c>
      <c r="T44" s="298"/>
      <c r="U44" s="299"/>
      <c r="V44" s="300"/>
      <c r="W44" s="300"/>
    </row>
    <row r="45" customHeight="1" spans="1:23">
      <c r="A45" s="301"/>
    </row>
  </sheetData>
  <mergeCells count="28">
    <mergeCell ref="A2:W2"/>
    <mergeCell ref="A3:H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魚</cp:lastModifiedBy>
  <dcterms:created xsi:type="dcterms:W3CDTF">2020-01-11T14:24:00Z</dcterms:created>
  <cp:lastPrinted>2021-01-13T15:07:00Z</cp:lastPrinted>
  <dcterms:modified xsi:type="dcterms:W3CDTF">2026-03-24T08:45:54Z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D5181C17E8C64A689B10C2C366A33311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