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 firstSheet="14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7" hidden="1">基本支出预算表04!$A$8:$X$47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<sst xmlns="http://schemas.openxmlformats.org/spreadsheetml/2006/main" count="2053" uniqueCount="681">
  <si>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</si>
  <si>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</si>
  <si>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</si>
  <si>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</si>
  <si>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</si>
  <si>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</si>
  <si>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</si>
  <si>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</si>
  <si>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</si>
  <si>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</si>
  <si>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</si>
  <si>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</si>
  <si>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</si>
  <si>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</si>
  <si>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</si>
  <si>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</si>
  <si>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</si>
  <si>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</si>
  <si>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</si>
  <si>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</si>
  <si>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</si>
  <si>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</si>
  <si>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单位名称：安宁市统计局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</si>
  <si>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</si>
  <si>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</si>
  <si>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</si>
  <si>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</si>
  <si>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</si>
  <si>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</si>
  <si>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</si>
  <si>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</si>
  <si>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</si>
  <si>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</si>
  <si>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</si>
  <si>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</si>
  <si>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</si>
  <si>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</si>
  <si>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</si>
  <si>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</si>
  <si>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</si>
  <si>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</si>
  <si>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</si>
  <si>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</si>
  <si>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</si>
  <si>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</si>
  <si>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</si>
  <si>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</si>
  <si>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</si>
  <si>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</si>
  <si>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</si>
  <si>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</si>
  <si>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</si>
  <si>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</si>
  <si>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</si>
  <si>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</si>
  <si>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</si>
  <si>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</si>
  <si>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</si>
  <si>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</si>
  <si>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</si>
  <si>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</si>
  <si>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</si>
  <si>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</si>
  <si>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</si>
  <si>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</si>
  <si>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</si>
  <si>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</si>
  <si>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</si>
  <si>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</si>
  <si>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</si>
  <si>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</si>
  <si>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</si>
  <si>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</si>
  <si>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</si>
  <si>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</si>
  <si>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</si>
  <si>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</si>
  <si>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</si>
  <si>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</si>
  <si>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</si>
  <si>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</si>
  <si>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</si>
  <si>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</si>
  <si>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</si>
  <si>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</si>
  <si>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</si>
  <si>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</si>
  <si>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</si>
  <si>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</si>
  <si>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</si>
  <si>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</si>
  <si>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安宁市统计局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</si>
  <si>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</si>
  <si>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</si>
  <si>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</si>
  <si>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</si>
  <si>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</si>
  <si>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</si>
  <si>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</si>
  <si>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</si>
  <si>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</si>
  <si>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</si>
  <si>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</si>
  <si>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</si>
  <si>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</si>
  <si>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</si>
  <si>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</si>
  <si>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</si>
  <si>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</si>
  <si>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</si>
  <si>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</si>
  <si>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</si>
  <si>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</si>
  <si>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</si>
  <si>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2010508</t>
  </si>
  <si>
    <t>统计抽样调查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</si>
  <si>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</si>
  <si>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</si>
  <si>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</si>
  <si>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</si>
  <si>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</si>
  <si>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</si>
  <si>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</si>
  <si>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</si>
  <si>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</si>
  <si>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</si>
  <si>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</si>
  <si>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</si>
  <si>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</si>
  <si>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</si>
  <si>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</si>
  <si>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</si>
  <si>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</si>
  <si>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</si>
  <si>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</si>
  <si>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</si>
  <si>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</si>
  <si>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</si>
  <si>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</si>
  <si>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</si>
  <si>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</si>
  <si>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</si>
  <si>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</si>
  <si>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</si>
  <si>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</si>
  <si>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</si>
  <si>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</si>
  <si>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</si>
  <si>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</si>
  <si>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</si>
  <si>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</si>
  <si>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</si>
  <si>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</si>
  <si>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</si>
  <si>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</si>
  <si>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</si>
  <si>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</si>
  <si>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</si>
  <si>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</si>
  <si>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</si>
  <si>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</si>
  <si>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</si>
  <si>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</si>
  <si>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</si>
  <si>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</si>
  <si>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</si>
  <si>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</si>
  <si>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</si>
  <si>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</si>
  <si>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</si>
  <si>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</si>
  <si>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</si>
  <si>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</si>
  <si>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</si>
  <si>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</si>
  <si>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</si>
  <si>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</si>
  <si>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</si>
  <si>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</si>
  <si>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</si>
  <si>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</si>
  <si>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</si>
  <si>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</si>
  <si>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</si>
  <si>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</si>
  <si>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</si>
  <si>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</si>
  <si>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</si>
  <si>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</si>
  <si>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</si>
  <si>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</si>
  <si>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</si>
  <si>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</si>
  <si>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</si>
  <si>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</si>
  <si>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</si>
  <si>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</si>
  <si>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</si>
  <si>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</si>
  <si>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</si>
  <si>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</si>
  <si>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</si>
  <si>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</si>
  <si>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</si>
  <si>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</si>
  <si>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</si>
  <si>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</si>
  <si>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</si>
  <si>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</si>
  <si>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</si>
  <si>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</si>
  <si>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</si>
  <si>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</si>
  <si>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</si>
  <si>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</si>
  <si>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</si>
  <si>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</si>
  <si>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530181210000000019282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</si>
  <si>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</si>
  <si>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</si>
  <si>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</si>
  <si>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</si>
  <si>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</si>
  <si>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</si>
  <si>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</si>
  <si>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530181210000000019284</t>
  </si>
  <si>
    <t>事业人员支出工资</t>
  </si>
  <si>
    <t>30107</t>
  </si>
  <si>
    <t>绩效工资</t>
  </si>
  <si>
    <t>530181210000000019286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</si>
  <si>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</si>
  <si>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</si>
  <si>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</si>
  <si>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</si>
  <si>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</si>
  <si>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</si>
  <si>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</si>
  <si>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</si>
  <si>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</si>
  <si>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</si>
  <si>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</si>
  <si>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530181210000000019287</t>
  </si>
  <si>
    <t>30113</t>
  </si>
  <si>
    <t>530181210000000019288</t>
  </si>
  <si>
    <t>对个人和家庭的补助</t>
  </si>
  <si>
    <t>30305</t>
  </si>
  <si>
    <t>生活补助</t>
  </si>
  <si>
    <t>530181210000000019289</t>
  </si>
  <si>
    <t>公车购置及运维费</t>
  </si>
  <si>
    <t>30231</t>
  </si>
  <si>
    <t>公务用车运行维护费</t>
  </si>
  <si>
    <t>530181210000000019290</t>
  </si>
  <si>
    <t>公务交通补贴</t>
  </si>
  <si>
    <t>30239</t>
  </si>
  <si>
    <t>其他交通费用</t>
  </si>
  <si>
    <t>530181210000000019291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</si>
  <si>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</si>
  <si>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</si>
  <si>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</si>
  <si>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</si>
  <si>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</si>
  <si>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</si>
  <si>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</si>
  <si>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</si>
  <si>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</si>
  <si>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</si>
  <si>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</si>
  <si>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530181221100000319927</t>
  </si>
  <si>
    <t>工会经费</t>
  </si>
  <si>
    <t>30228</t>
  </si>
  <si>
    <t>530181231100001570663</t>
  </si>
  <si>
    <t>行政人员绩效奖励</t>
  </si>
  <si>
    <t>530181231100001570664</t>
  </si>
  <si>
    <t>编外人员经费支出</t>
  </si>
  <si>
    <t>30199</t>
  </si>
  <si>
    <t>其他工资福利支出</t>
  </si>
  <si>
    <t>530181231100001570708</t>
  </si>
  <si>
    <t>事业人员绩效奖励</t>
  </si>
  <si>
    <t>530181261100005164153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</si>
  <si>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</si>
  <si>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</si>
  <si>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</si>
  <si>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</si>
  <si>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</si>
  <si>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</si>
  <si>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</si>
  <si>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</si>
  <si>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</si>
  <si>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</si>
  <si>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530181200000000000394</t>
  </si>
  <si>
    <t>“城乡住户一体化”调查经费</t>
  </si>
  <si>
    <t>30226</t>
  </si>
  <si>
    <t>劳务费</t>
  </si>
  <si>
    <t>530181200000000001363</t>
  </si>
  <si>
    <t>政府购买社区统计调查服务经费</t>
  </si>
  <si>
    <t>530181210000000020730</t>
  </si>
  <si>
    <t>劳动力调查经费</t>
  </si>
  <si>
    <t>530181221100000214065</t>
  </si>
  <si>
    <t>劳动工资统计调查经费</t>
  </si>
  <si>
    <t>30202</t>
  </si>
  <si>
    <t>印刷费</t>
  </si>
  <si>
    <t>530181221100000215720</t>
  </si>
  <si>
    <t>法律顾问经费</t>
  </si>
  <si>
    <t>30227</t>
  </si>
  <si>
    <t>委托业务费</t>
  </si>
  <si>
    <t>530181221100000670119</t>
  </si>
  <si>
    <t>人口变动抽样调查经费</t>
  </si>
  <si>
    <t>313 事业发展类</t>
  </si>
  <si>
    <t>530181231100001114484</t>
  </si>
  <si>
    <t>《统计年鉴》及《安宁市国民经济主要指标》印刷经费</t>
  </si>
  <si>
    <t>530181231100001114522</t>
  </si>
  <si>
    <t>统计法及统计开放日宣传经费</t>
  </si>
  <si>
    <t>530181251100004418562</t>
  </si>
  <si>
    <t>2025年劳动力调查经费</t>
  </si>
  <si>
    <t>530181251100004418601</t>
  </si>
  <si>
    <t>2025年综合统计业务经费</t>
  </si>
  <si>
    <t>530181251100004772046</t>
  </si>
  <si>
    <t>2024年劳动力经费</t>
  </si>
  <si>
    <t>530181251100004772746</t>
  </si>
  <si>
    <t>畜禽监测抽样调查经费</t>
  </si>
  <si>
    <t>530181261100004991773</t>
  </si>
  <si>
    <t>公益性岗位经费</t>
  </si>
  <si>
    <t>530181261100004991818</t>
  </si>
  <si>
    <t>第四次全国农业普查经费</t>
  </si>
  <si>
    <t>31002</t>
  </si>
  <si>
    <t>办公设备购置</t>
  </si>
  <si>
    <t>530181261100005162579</t>
  </si>
  <si>
    <t>信创工作经费</t>
  </si>
  <si>
    <t>530181261100005249802</t>
  </si>
  <si>
    <t>2025年全国1%人口变动情况抽样调查（省对下）经费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</si>
  <si>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</si>
  <si>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</si>
  <si>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</si>
  <si>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</si>
  <si>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</si>
  <si>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</si>
  <si>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</si>
  <si>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</si>
  <si>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</si>
  <si>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</si>
  <si>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相关统计数据的编印，加强统计能力建设，提高统计人员数据采集能力和分析能力，提供经济运行监测信息及分析，为各级各部门领导决策提供依据。</t>
  </si>
  <si>
    <t>产出指标</t>
  </si>
  <si>
    <t>数量指标</t>
  </si>
  <si>
    <t>《统计年鉴》印刷本数</t>
  </si>
  <si>
    <t>&gt;=</t>
  </si>
  <si>
    <t>300</t>
  </si>
  <si>
    <t>本</t>
  </si>
  <si>
    <t>定量指标</t>
  </si>
  <si>
    <t>产生的信息作用</t>
  </si>
  <si>
    <t>《安宁市国民经济主要指标》印刷本数</t>
  </si>
  <si>
    <t>1000</t>
  </si>
  <si>
    <t>质量指标</t>
  </si>
  <si>
    <t>提供90%以上的经济数据</t>
  </si>
  <si>
    <t>90</t>
  </si>
  <si>
    <t>%</t>
  </si>
  <si>
    <t>具有的覆盖作用</t>
  </si>
  <si>
    <t>时效指标</t>
  </si>
  <si>
    <t>出版时间</t>
  </si>
  <si>
    <t>=</t>
  </si>
  <si>
    <t>10月30日及每月</t>
  </si>
  <si>
    <t>天/月</t>
  </si>
  <si>
    <t>定性指标</t>
  </si>
  <si>
    <t>效益指标</t>
  </si>
  <si>
    <t>社会效益</t>
  </si>
  <si>
    <t>促进信息透明与公众知情</t>
  </si>
  <si>
    <t>是/否</t>
  </si>
  <si>
    <t>公众满意度衡量服务质量提升情况</t>
  </si>
  <si>
    <t>可持续影响</t>
  </si>
  <si>
    <t>数据保存连续性</t>
  </si>
  <si>
    <t>持续印刷</t>
  </si>
  <si>
    <t>通过印刷将年度经济社会数据系统化记录，形成历史档案，为之后研究提供连续、可靠资料</t>
  </si>
  <si>
    <t>满意度指标</t>
  </si>
  <si>
    <t>服务对象满意度</t>
  </si>
  <si>
    <t>党政领导、各部委办局满意度</t>
  </si>
  <si>
    <t>使用者的满意度</t>
  </si>
  <si>
    <t>根据《全国农业普查条例》，普查好农业生产条件、粮食和大食物生产情况、农业新质生产力情况、乡村发展基本情况、农村居民生活情况等。普查的标准时点为2026年12月31日24时，时期资料为2026年年度资料。</t>
  </si>
  <si>
    <t>清查对象</t>
  </si>
  <si>
    <t>20000</t>
  </si>
  <si>
    <t>户</t>
  </si>
  <si>
    <t>清查户数</t>
  </si>
  <si>
    <t>两员数量</t>
  </si>
  <si>
    <t>500</t>
  </si>
  <si>
    <t>人</t>
  </si>
  <si>
    <t>清查准确率</t>
  </si>
  <si>
    <t>农业农村和农民情况数据收集率</t>
  </si>
  <si>
    <t>客观反映农业发展新情况、乡村建设新面貌、农民生活新变化、农村改革新成效，为研究制定农村经济社会发展规划和新农村建设提供数据支撑</t>
  </si>
  <si>
    <t>清查数据更新</t>
  </si>
  <si>
    <t>普查期间</t>
  </si>
  <si>
    <t>年</t>
  </si>
  <si>
    <t>数据更新与动态维护</t>
  </si>
  <si>
    <t>清查登记对象满意度</t>
  </si>
  <si>
    <t>清查阶段登记对象满意度</t>
  </si>
  <si>
    <t>结合第四次全国农业普查、人口变动抽样调查等相关工作，展现统计调查人诚信诚实、依法统计的精神风貌，增进公众对统计工作的理解信任，更好服务统计改革发展。</t>
  </si>
  <si>
    <t>印制宣传资料</t>
  </si>
  <si>
    <t>2万</t>
  </si>
  <si>
    <t>份</t>
  </si>
  <si>
    <t>宣传单、宣传册</t>
  </si>
  <si>
    <t>四上企业对统计法的知晓率</t>
  </si>
  <si>
    <t>100</t>
  </si>
  <si>
    <t>统计法的知晓率</t>
  </si>
  <si>
    <t>统计开放日宣传率</t>
  </si>
  <si>
    <t>在2026年12月31日前完成</t>
  </si>
  <si>
    <t>1.0</t>
  </si>
  <si>
    <t>完成时间</t>
  </si>
  <si>
    <t>统计法律风险社会预警率</t>
  </si>
  <si>
    <t>减少因不了解统计法出现的违法情况</t>
  </si>
  <si>
    <t>提升调查对象统计法治意识度</t>
  </si>
  <si>
    <t>统计法宣传融入日常，增强公众和统计调查对象统计法治意识，减少统计违法行为</t>
  </si>
  <si>
    <t>提高企业统计人员对统计法宣传的满意度</t>
  </si>
  <si>
    <t>满意度</t>
  </si>
  <si>
    <t>全面推进安宁市住户调查电子记账和电子化数据采集工作，提升民主调查监测能力</t>
  </si>
  <si>
    <t>调查户</t>
  </si>
  <si>
    <t>调查户数</t>
  </si>
  <si>
    <t>调查员</t>
  </si>
  <si>
    <t>10</t>
  </si>
  <si>
    <t>2026年12月完成</t>
  </si>
  <si>
    <t>完成情况</t>
  </si>
  <si>
    <t>反映民生改善状况与收入分配格局</t>
  </si>
  <si>
    <t>全面了解居民收入、消费及生活状况，反映民生改善状况与收入分配格局</t>
  </si>
  <si>
    <t>形成动态监测机制</t>
  </si>
  <si>
    <t>形成动态监测居民生活状况的长效机制</t>
  </si>
  <si>
    <t>数据情况</t>
  </si>
  <si>
    <t>辅调员满意度</t>
  </si>
  <si>
    <t>为日常工作提供及时、高效的法律服务，减少因法律问题导致的工作延误。优化工作流程，在法律顾问的协助下，更加规范地开展各项工作，优化工作流程，提高整体工作效率。</t>
  </si>
  <si>
    <t>提供法律顾问次数</t>
  </si>
  <si>
    <t>4</t>
  </si>
  <si>
    <t>次</t>
  </si>
  <si>
    <t>聘请法律顾问</t>
  </si>
  <si>
    <t>聘请法律顾问人数</t>
  </si>
  <si>
    <t>签订合同时间</t>
  </si>
  <si>
    <t>0.5</t>
  </si>
  <si>
    <t>按时间节点签订合同</t>
  </si>
  <si>
    <t>提升单位决策科学性</t>
  </si>
  <si>
    <t>提高依法决策</t>
  </si>
  <si>
    <t>从法律角度为决策提供专业建议，帮助统计局在制定政策、规划等重大事项时充分考虑法律因素，使决策更加科学合理。</t>
  </si>
  <si>
    <t>提高工作效率专业服务保障</t>
  </si>
  <si>
    <t>为统计局的日常工作提供及时、高效的法律服务，减少因法律问题导致的工作延误，优化工作流程，提高整体工作效率。</t>
  </si>
  <si>
    <t>单位人员对法律顾问解答的满意程度</t>
  </si>
  <si>
    <t>采取政府购买社区统计调查服务方式，充实社区统计工作人员，切实指导好所辖街道社区，把熟悉统计工作的人员安排到社区统计调查岗位上。</t>
  </si>
  <si>
    <t>社区统计调查员</t>
  </si>
  <si>
    <t>42</t>
  </si>
  <si>
    <t>42个社区，每个社区1名</t>
  </si>
  <si>
    <t>实施范围社区</t>
  </si>
  <si>
    <t>个</t>
  </si>
  <si>
    <t>社区个数</t>
  </si>
  <si>
    <t>对街道开展社区购买统计调查情况检查</t>
  </si>
  <si>
    <t>9</t>
  </si>
  <si>
    <t>定期对各街道开展社区购买统计调查情况进行检查，重点查看购买社区统计调查服务人员聘用合同、工资发放明细、发放依据等材料进行核实</t>
  </si>
  <si>
    <t>强化统计人员的培训和管理</t>
  </si>
  <si>
    <t>对统计调查人员定期不定期开展业务培训，确保调查人员具备专职统计人员的业务素质</t>
  </si>
  <si>
    <t>提升基层统计工作效率</t>
  </si>
  <si>
    <t>通过政府购买服务，针对各专业领域的统计抽样调查，精准对接工作需求，确保任务繁重社区获得充足保障，从而提升整体统计工作的质量和效率。</t>
  </si>
  <si>
    <t>各社区，各街道调查员的满意率</t>
  </si>
  <si>
    <t>&gt;</t>
  </si>
  <si>
    <t>,90</t>
  </si>
  <si>
    <t>各社区，各街道满意率</t>
  </si>
  <si>
    <t>为及时、准确地反映我国城乡劳动力资源、就业和失业人口的总量、结构和分布情况，为政府准确判断就业形势，制定和调整就业政策，改善宏观调控，加强就业服务提供依据。</t>
  </si>
  <si>
    <t>18</t>
  </si>
  <si>
    <t>国家统计确定的样本</t>
  </si>
  <si>
    <t>入户陪访</t>
  </si>
  <si>
    <t>80</t>
  </si>
  <si>
    <t>按照文件相关要求</t>
  </si>
  <si>
    <t>调查数据质量</t>
  </si>
  <si>
    <t>严格执行劳动力调查制度，做好全流程质量控制，规范调查基础工作</t>
  </si>
  <si>
    <t>数据上报进度</t>
  </si>
  <si>
    <t>每月16日前完成调查登记工作</t>
  </si>
  <si>
    <t>月</t>
  </si>
  <si>
    <t>按制度要求的时限进行登记</t>
  </si>
  <si>
    <t>数据的应用</t>
  </si>
  <si>
    <t>数据用于政策制定和社会资源配置，间接提升社会福利和公平性</t>
  </si>
  <si>
    <t>分析就业质量，失业率、就业率的应用</t>
  </si>
  <si>
    <t>劳动力素质提升和就业结构优化</t>
  </si>
  <si>
    <t>提升调查户满意度</t>
  </si>
  <si>
    <t>提升调查户满意度，进而提升调查住户对劳动力工作的配合</t>
  </si>
  <si>
    <t>扎实推进我市劳动工资统计工作，确保劳动工资统计数据能够真实、准确、全面反映我市从业人员及工作变动情况。</t>
  </si>
  <si>
    <t>参加培训人数</t>
  </si>
  <si>
    <t>350</t>
  </si>
  <si>
    <t>按照标准执行</t>
  </si>
  <si>
    <t>数据质量</t>
  </si>
  <si>
    <t>数据质量核查</t>
  </si>
  <si>
    <t>按时完成报表上报</t>
  </si>
  <si>
    <t>季度</t>
  </si>
  <si>
    <t>报表报送</t>
  </si>
  <si>
    <t>提高劳动工资统计数据报送的独立性和真实性。</t>
  </si>
  <si>
    <t>报表上报质量</t>
  </si>
  <si>
    <t>对社会公平保障及长期发展规划上起支撑作用</t>
  </si>
  <si>
    <t>强化管理、培训和服务指导，加强数据审核，不断适应经济结构变化</t>
  </si>
  <si>
    <t>提升党政领导、各部委办局满意度</t>
  </si>
  <si>
    <t>台式计算机数量</t>
  </si>
  <si>
    <t>台</t>
  </si>
  <si>
    <t>计算机数量</t>
  </si>
  <si>
    <t>办公软件数量</t>
  </si>
  <si>
    <t>套</t>
  </si>
  <si>
    <t>年度完成</t>
  </si>
  <si>
    <t>年内完成采购</t>
  </si>
  <si>
    <t>经济效益</t>
  </si>
  <si>
    <t>提升工作效率</t>
  </si>
  <si>
    <t>工作效率</t>
  </si>
  <si>
    <t>提升工作效率，优化工作流程</t>
  </si>
  <si>
    <t>信创产品应用</t>
  </si>
  <si>
    <t>推动信创办公设备应用</t>
  </si>
  <si>
    <t>单位人员对信创办公设备满意度</t>
  </si>
  <si>
    <t>发放单位2026年公益性岗位人员补贴，做好人员、经费保障，按规定落实职工各项待遇，不断稳定就业规模。</t>
  </si>
  <si>
    <t>公益性岗位补贴人数</t>
  </si>
  <si>
    <t>反映部门（单位）公益性岗位实际发放人员数量。</t>
  </si>
  <si>
    <t>发放准确率</t>
  </si>
  <si>
    <t>反映部门（单位）实际发放公益性岗位人员岗位补贴。</t>
  </si>
  <si>
    <t>发放及时率</t>
  </si>
  <si>
    <t>反映资金执行进度，发放及时程度。</t>
  </si>
  <si>
    <t>解决困难人员就业问题</t>
  </si>
  <si>
    <t>就业人数增加，提升政府良好形象。</t>
  </si>
  <si>
    <t>维护本地社会稳定</t>
  </si>
  <si>
    <t>维护社会稳定</t>
  </si>
  <si>
    <t>维护本地社会稳定，促进地方经济健康发展。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</si>
  <si>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</si>
  <si>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</si>
  <si>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</si>
  <si>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</si>
  <si>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为加强人口监测的系列决策部署，进一步加强和改进人口统计调查工作，更加准确、及时掌握我国人口发展变化情况，更好地服务经济社会高质量发展。</t>
  </si>
  <si>
    <t>12</t>
  </si>
  <si>
    <t>预计抽中6个村级样本，按照村级样本配备调查员</t>
  </si>
  <si>
    <t>涉及村委会</t>
  </si>
  <si>
    <t>6</t>
  </si>
  <si>
    <t>预计抽中6个村级样本</t>
  </si>
  <si>
    <t>人口抽样调查制度执行率</t>
  </si>
  <si>
    <t>严格执行人口抽样调查制度，做好全流程质量控制，规范调查基础工作</t>
  </si>
  <si>
    <t>调查时限</t>
  </si>
  <si>
    <t>次/年</t>
  </si>
  <si>
    <t>健全人口统计制度，准确反映人口变化情况</t>
  </si>
  <si>
    <t>社会服务优化与民生改善</t>
  </si>
  <si>
    <t>掌握我国人口发展变化情况</t>
  </si>
  <si>
    <t>利于掌握城镇化水平，为各级政府决策提供依据</t>
  </si>
  <si>
    <t>为长期社会经济发展奠定基础，提升政策的长期有效性</t>
  </si>
  <si>
    <t>抽查对象满意度</t>
  </si>
  <si>
    <t>调查对象满意度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</si>
  <si>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</si>
  <si>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</si>
  <si>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</si>
  <si>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</si>
  <si>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</si>
  <si>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</si>
  <si>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、建立和完善反映经济社会发展的统计制度、统计方法、统计指标和统计管理体系。组织实施国民经济核算制度和投入产出调查，汇编提供国民经济核算资料。2、会同有关部门组织实施人口、经济、农业普查及专项调查工作。汇总、整理和提供普查和调查方面的统计数据并进行统计分析。3、对国民经济、社会发展、科技进步和资源环境等情况进行统计分析、统计预测和统计监督。向市委、市政府及有关部门提供统计信息和咨询服务。4、收集、汇总、整理和提供有关调查的统计数据，综合整理和提供全市性基本统计数据。5、统一核定、管理、公布、出版全市性的基本统计资料。定期发布国民经济和社会发展情况的统计信息。6、组织并管理统计教育、统计干部培训工作。管理市财政局拨入的统计经费。7、实现统计数据联网直报，指导全市统计信息化建设。8、承办市委、市政府和上级统计部门交办的其它事项。</t>
  </si>
  <si>
    <t>根据三定方案归纳。</t>
  </si>
  <si>
    <t>总体绩效目标
（2026-2028年期间）</t>
  </si>
  <si>
    <t>1、组织实施国民经济核算制度和投入产出调查，汇编提供国民经济核算资料。2、会同有关部门组织实施人口、经济、农业普查及专项调查工作。3、收集、汇总、整理和提供有关调查的统计数据，综合整理和提供全市性基本统计数据。4、统一核定、管理、公布、出版全市性的基本统计资料。定期发布国民经济和社会发展情况的统计信息。5、组织统计培训工作。6、实现统计数据联网直报，指导全市统计信息化建设。</t>
  </si>
  <si>
    <t>根据部门职责，中长期规划，各级党委，各级政府要求归纳。</t>
  </si>
  <si>
    <t>部门年度目标</t>
  </si>
  <si>
    <t>预算年度（2026年）
绩效目标</t>
  </si>
  <si>
    <t>1、组织、领导、协调全市统计工作，承担统计数据真实、准确、及时的责任；执行统计执法检查。2、组织实施国民经济核算、会同有关部门组织实施第四次全国经济普查及城乡一体化住户调查。3、收集、汇总、整理、分析各行业有关的统计数据，向市委市政府及有关部门提供统计信息和咨询服务。4、定期发布国民经济和社会发展情况的统计信息。5、组织统计教育、统计培训工作。6、承办市委、市政府和上级统计部门交办的其他事项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</si>
  <si>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</si>
  <si>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</si>
  <si>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</si>
  <si>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</si>
  <si>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</si>
  <si>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</si>
  <si>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</si>
  <si>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</si>
  <si>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</si>
  <si>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</si>
  <si>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机构支出运转</t>
  </si>
  <si>
    <t>主要用于职工工资发放、正常培训、差旅费、办公费、工会经费、宣传费、法律顾问经费、党建活动费等开支。</t>
  </si>
  <si>
    <t>开展安宁市辖区内城乡居民家庭状况调查工作。</t>
  </si>
  <si>
    <t>开展第四次全国农业普查，全面摸清新时代我国“三农”家底，客观反映农业发展新情况、乡村建设新面貌、农民生活新变化、农村改革新成效，为科学制定“三农”政策、推进乡村全面振兴、加快农业农村现代化、建设农业强国，提供准确的统计信息支撑。</t>
  </si>
  <si>
    <t>开展安宁市辖区内社区统计调查服务工作，夯实基层统计基础。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</si>
  <si>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</si>
  <si>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</si>
  <si>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</si>
  <si>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</si>
  <si>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</si>
  <si>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开展服务指导企业、部门次数</t>
  </si>
  <si>
    <t>少一次扣0.5分</t>
  </si>
  <si>
    <t>服务指导次数</t>
  </si>
  <si>
    <t>每个专业开展服务指导情况</t>
  </si>
  <si>
    <t>“城乡住户一体化”调查记账户数</t>
  </si>
  <si>
    <t>少一户扣0.5分</t>
  </si>
  <si>
    <t>国家统计局每年进行1次样本轮换</t>
  </si>
  <si>
    <t>统计分析、简报篇数</t>
  </si>
  <si>
    <t>篇</t>
  </si>
  <si>
    <t>少一篇扣0.5分</t>
  </si>
  <si>
    <t>统计信息篇数</t>
  </si>
  <si>
    <t>每个专业每季度至少各1篇</t>
  </si>
  <si>
    <t>150</t>
  </si>
  <si>
    <t>不扣分</t>
  </si>
  <si>
    <t>每年签订印刷合同</t>
  </si>
  <si>
    <t>农业普查覆盖率</t>
  </si>
  <si>
    <t>按照国家相关文件要求</t>
  </si>
  <si>
    <t>按时完成调查任务</t>
  </si>
  <si>
    <t>未在规定时限内完成，不催报的每次扣1分</t>
  </si>
  <si>
    <t>在制度要求的时限进行登记</t>
  </si>
  <si>
    <t>按国家统计局文件要求执行</t>
  </si>
  <si>
    <t>记账户的补助</t>
  </si>
  <si>
    <t>足额拨付</t>
  </si>
  <si>
    <t>未足额拨付扣5分</t>
  </si>
  <si>
    <t>按照省、市补贴标准，结合安宁市实际给予补助</t>
  </si>
  <si>
    <t>报表数据的应用</t>
  </si>
  <si>
    <t>相关统计数据应用</t>
  </si>
  <si>
    <t>各委办局满意度</t>
  </si>
  <si>
    <t>询问各委办局相关业务人员</t>
  </si>
  <si>
    <t>各调查对象满意度</t>
  </si>
  <si>
    <t>询问各企业统计人员</t>
  </si>
  <si>
    <t>预算07表</t>
  </si>
  <si>
    <t>本年政府性基金预算支出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</si>
  <si>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</si>
  <si>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</si>
  <si>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</si>
  <si>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</si>
  <si>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</si>
  <si>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</si>
  <si>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</si>
  <si>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</si>
  <si>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</si>
  <si>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</si>
  <si>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</si>
  <si>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</si>
  <si>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</si>
  <si>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</si>
  <si>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</si>
  <si>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</si>
  <si>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</si>
  <si>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修理及保养</t>
  </si>
  <si>
    <t>车辆维修和保养服务</t>
  </si>
  <si>
    <t>保险</t>
  </si>
  <si>
    <t>机动车保险服务</t>
  </si>
  <si>
    <t>加油</t>
  </si>
  <si>
    <t>汽油内燃机</t>
  </si>
  <si>
    <t>《统计年鉴》印刷经费</t>
  </si>
  <si>
    <t>其他印刷服务</t>
  </si>
  <si>
    <t>扫描仪</t>
  </si>
  <si>
    <t>信创办公设备</t>
  </si>
  <si>
    <t>基础软件</t>
  </si>
  <si>
    <t>台式计算机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</si>
  <si>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</si>
  <si>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</si>
  <si>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</si>
  <si>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</si>
  <si>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</si>
  <si>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</si>
  <si>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</si>
  <si>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</si>
  <si>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法律顾问服务</t>
  </si>
  <si>
    <t>B0101 法律顾问服务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</si>
  <si>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</si>
  <si>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</si>
  <si>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</si>
  <si>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</si>
  <si>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</si>
  <si>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</si>
  <si>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</si>
  <si>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</si>
  <si>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</si>
  <si>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</si>
  <si>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</si>
  <si>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</si>
  <si>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</si>
  <si>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</si>
  <si>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</si>
  <si>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</si>
  <si>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</si>
  <si>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</si>
  <si>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</si>
  <si>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</si>
  <si>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</si>
  <si>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</si>
  <si>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</si>
  <si>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</si>
  <si>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</si>
  <si>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A02021118 扫描仪</t>
  </si>
  <si>
    <t>无形资产</t>
  </si>
  <si>
    <t>A08060301 基础软件</t>
  </si>
  <si>
    <t>台式计算机配套办公软件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</si>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</sst>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7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rgb="FF000000"/>
      <name val="SimSun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SimSun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2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6"/>
      <name val="Times New Roman"/>
      <charset val="0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Times New Roman"/>
      <charset val="0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30" applyNumberFormat="0" applyAlignment="0" applyProtection="0">
      <alignment vertical="center"/>
    </xf>
    <xf numFmtId="0" fontId="48" fillId="5" borderId="31" applyNumberFormat="0" applyAlignment="0" applyProtection="0">
      <alignment vertical="center"/>
    </xf>
    <xf numFmtId="0" fontId="49" fillId="5" borderId="30" applyNumberFormat="0" applyAlignment="0" applyProtection="0">
      <alignment vertical="center"/>
    </xf>
    <xf numFmtId="0" fontId="50" fillId="6" borderId="32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180" fontId="9" fillId="0" borderId="7">
      <alignment horizontal="right" vertical="center"/>
    </xf>
    <xf numFmtId="0" fontId="12" fillId="0" borderId="0"/>
    <xf numFmtId="0" fontId="12" fillId="0" borderId="0"/>
    <xf numFmtId="181" fontId="9" fillId="0" borderId="7">
      <alignment horizontal="right" vertical="center"/>
    </xf>
    <xf numFmtId="49" fontId="9" fillId="0" borderId="7">
      <alignment horizontal="left" vertical="center" wrapText="1"/>
    </xf>
  </cellStyleXfs>
  <cellXfs count="37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7" fillId="0" borderId="6" xfId="5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81" fontId="8" fillId="0" borderId="7" xfId="60" applyNumberFormat="1" applyFont="1" applyBorder="1">
      <alignment horizontal="right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81" fontId="9" fillId="0" borderId="7" xfId="60" applyNumberFormat="1" applyFont="1" applyBorder="1">
      <alignment horizontal="right" vertical="center"/>
    </xf>
    <xf numFmtId="0" fontId="10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81" fontId="8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59" applyFill="1" applyAlignment="1">
      <alignment vertical="center"/>
    </xf>
    <xf numFmtId="0" fontId="13" fillId="0" borderId="0" xfId="59" applyNumberFormat="1" applyFont="1" applyFill="1" applyBorder="1" applyAlignment="1" applyProtection="1">
      <alignment horizontal="center" vertical="center"/>
    </xf>
    <xf numFmtId="0" fontId="14" fillId="0" borderId="0" xfId="59" applyNumberFormat="1" applyFont="1" applyFill="1" applyBorder="1" applyAlignment="1" applyProtection="1">
      <alignment horizontal="left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10" xfId="51" applyFont="1" applyFill="1" applyBorder="1" applyAlignment="1">
      <alignment horizontal="center" vertical="center" wrapText="1"/>
    </xf>
    <xf numFmtId="0" fontId="16" fillId="0" borderId="11" xfId="51" applyFont="1" applyFill="1" applyBorder="1" applyAlignment="1">
      <alignment horizontal="center" vertical="center" wrapText="1"/>
    </xf>
    <xf numFmtId="0" fontId="16" fillId="0" borderId="12" xfId="51" applyFont="1" applyFill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6" fillId="0" borderId="9" xfId="51" applyFont="1" applyFill="1" applyBorder="1" applyAlignment="1">
      <alignment horizontal="center" vertical="center" wrapText="1"/>
    </xf>
    <xf numFmtId="0" fontId="12" fillId="0" borderId="9" xfId="59" applyFill="1" applyBorder="1" applyAlignment="1">
      <alignment vertical="center"/>
    </xf>
    <xf numFmtId="49" fontId="17" fillId="0" borderId="7" xfId="61" applyFont="1">
      <alignment horizontal="left" vertical="center" wrapText="1"/>
    </xf>
    <xf numFmtId="0" fontId="14" fillId="0" borderId="9" xfId="51" applyFont="1" applyFill="1" applyBorder="1" applyAlignment="1">
      <alignment horizontal="center" vertical="center" wrapText="1"/>
    </xf>
    <xf numFmtId="181" fontId="17" fillId="0" borderId="7" xfId="60" applyFont="1">
      <alignment horizontal="right" vertical="center"/>
    </xf>
    <xf numFmtId="0" fontId="18" fillId="0" borderId="9" xfId="51" applyFont="1" applyFill="1" applyBorder="1" applyAlignment="1">
      <alignment horizontal="center" vertical="center" wrapText="1"/>
    </xf>
    <xf numFmtId="43" fontId="14" fillId="0" borderId="9" xfId="51" applyNumberFormat="1" applyFont="1" applyFill="1" applyBorder="1" applyAlignment="1">
      <alignment horizontal="center" vertical="center" wrapText="1"/>
    </xf>
    <xf numFmtId="0" fontId="18" fillId="0" borderId="0" xfId="59" applyNumberFormat="1" applyFont="1" applyFill="1" applyBorder="1" applyAlignment="1" applyProtection="1">
      <alignment horizontal="right" vertical="center"/>
    </xf>
    <xf numFmtId="0" fontId="16" fillId="0" borderId="14" xfId="51" applyFont="1" applyFill="1" applyBorder="1" applyAlignment="1">
      <alignment horizontal="center" vertical="center" wrapText="1"/>
    </xf>
    <xf numFmtId="43" fontId="14" fillId="0" borderId="9" xfId="51" applyNumberFormat="1" applyFont="1" applyFill="1" applyBorder="1" applyAlignment="1">
      <alignment horizontal="right" vertical="center" wrapText="1"/>
    </xf>
    <xf numFmtId="0" fontId="12" fillId="0" borderId="0" xfId="53" applyFont="1" applyFill="1" applyBorder="1" applyAlignment="1" applyProtection="1">
      <alignment vertical="center"/>
    </xf>
    <xf numFmtId="0" fontId="9" fillId="0" borderId="0" xfId="53" applyFont="1" applyFill="1" applyBorder="1" applyAlignment="1" applyProtection="1">
      <alignment vertical="top"/>
      <protection locked="0"/>
    </xf>
    <xf numFmtId="0" fontId="19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  <protection locked="0"/>
    </xf>
    <xf numFmtId="0" fontId="9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9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9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5" xfId="53" applyFont="1" applyFill="1" applyBorder="1" applyAlignment="1" applyProtection="1">
      <alignment horizontal="center" vertical="center" wrapText="1"/>
    </xf>
    <xf numFmtId="0" fontId="20" fillId="0" borderId="15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vertical="center" readingOrder="1"/>
      <protection locked="0"/>
    </xf>
    <xf numFmtId="0" fontId="20" fillId="0" borderId="17" xfId="0" applyFont="1" applyFill="1" applyBorder="1" applyAlignment="1" applyProtection="1">
      <alignment vertical="center" readingOrder="1"/>
      <protection locked="0"/>
    </xf>
    <xf numFmtId="0" fontId="20" fillId="0" borderId="18" xfId="0" applyFont="1" applyFill="1" applyBorder="1" applyAlignment="1" applyProtection="1">
      <alignment vertical="center" readingOrder="1"/>
      <protection locked="0"/>
    </xf>
    <xf numFmtId="0" fontId="9" fillId="0" borderId="7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9" fillId="0" borderId="19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/>
    <xf numFmtId="0" fontId="9" fillId="0" borderId="0" xfId="53" applyFont="1" applyFill="1" applyBorder="1" applyAlignment="1" applyProtection="1">
      <alignment horizontal="right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9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13" xfId="53" applyFont="1" applyFill="1" applyBorder="1" applyAlignment="1" applyProtection="1">
      <alignment horizontal="center" vertical="center" wrapText="1"/>
    </xf>
    <xf numFmtId="0" fontId="9" fillId="0" borderId="9" xfId="53" applyFont="1" applyFill="1" applyBorder="1" applyAlignment="1" applyProtection="1">
      <alignment vertical="center"/>
      <protection locked="0"/>
    </xf>
    <xf numFmtId="49" fontId="22" fillId="0" borderId="7" xfId="61" applyFont="1">
      <alignment horizontal="left" vertical="center" wrapText="1"/>
    </xf>
    <xf numFmtId="0" fontId="6" fillId="0" borderId="9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wrapText="1"/>
    </xf>
    <xf numFmtId="0" fontId="9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5" fillId="0" borderId="0" xfId="53" applyFont="1" applyFill="1" applyBorder="1" applyAlignment="1" applyProtection="1">
      <alignment wrapText="1"/>
    </xf>
    <xf numFmtId="0" fontId="5" fillId="0" borderId="9" xfId="53" applyFont="1" applyFill="1" applyBorder="1" applyAlignment="1" applyProtection="1">
      <alignment horizontal="center" vertical="center" wrapText="1"/>
      <protection locked="0"/>
    </xf>
    <xf numFmtId="0" fontId="20" fillId="0" borderId="9" xfId="53" applyFont="1" applyFill="1" applyBorder="1" applyAlignment="1" applyProtection="1">
      <alignment horizontal="center" vertical="center" wrapText="1"/>
      <protection locked="0"/>
    </xf>
    <xf numFmtId="182" fontId="4" fillId="0" borderId="9" xfId="53" applyNumberFormat="1" applyFont="1" applyFill="1" applyBorder="1" applyAlignment="1" applyProtection="1">
      <alignment horizontal="right" vertical="center"/>
      <protection locked="0"/>
    </xf>
    <xf numFmtId="182" fontId="9" fillId="0" borderId="9" xfId="53" applyNumberFormat="1" applyFont="1" applyFill="1" applyBorder="1" applyAlignment="1" applyProtection="1">
      <alignment vertical="center"/>
    </xf>
    <xf numFmtId="182" fontId="12" fillId="0" borderId="9" xfId="53" applyNumberFormat="1" applyFont="1" applyFill="1" applyBorder="1" applyAlignment="1" applyProtection="1"/>
    <xf numFmtId="182" fontId="9" fillId="0" borderId="9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23" xfId="53" applyFont="1" applyFill="1" applyBorder="1" applyAlignment="1" applyProtection="1">
      <alignment horizontal="center" vertical="center" wrapText="1"/>
    </xf>
    <xf numFmtId="49" fontId="4" fillId="0" borderId="7" xfId="61" applyFont="1">
      <alignment horizontal="left" vertical="center" wrapText="1"/>
    </xf>
    <xf numFmtId="49" fontId="4" fillId="0" borderId="7" xfId="61" applyFont="1" applyFill="1">
      <alignment horizontal="left" vertical="center" wrapText="1"/>
    </xf>
    <xf numFmtId="180" fontId="4" fillId="0" borderId="7" xfId="57" applyFont="1">
      <alignment horizontal="right" vertical="center"/>
    </xf>
    <xf numFmtId="182" fontId="4" fillId="0" borderId="23" xfId="53" applyNumberFormat="1" applyFont="1" applyFill="1" applyBorder="1" applyAlignment="1" applyProtection="1">
      <alignment horizontal="right" vertical="center"/>
      <protection locked="0"/>
    </xf>
    <xf numFmtId="0" fontId="6" fillId="0" borderId="9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0" fillId="0" borderId="21" xfId="53" applyFont="1" applyFill="1" applyBorder="1" applyAlignment="1" applyProtection="1">
      <alignment horizontal="center" vertical="center" wrapText="1"/>
      <protection locked="0"/>
    </xf>
    <xf numFmtId="0" fontId="5" fillId="0" borderId="25" xfId="53" applyFont="1" applyFill="1" applyBorder="1" applyAlignment="1" applyProtection="1">
      <alignment horizontal="center" vertical="center" wrapText="1"/>
    </xf>
    <xf numFmtId="0" fontId="5" fillId="0" borderId="23" xfId="53" applyFont="1" applyFill="1" applyBorder="1" applyAlignment="1" applyProtection="1">
      <alignment horizontal="center" vertical="center" wrapText="1"/>
      <protection locked="0"/>
    </xf>
    <xf numFmtId="181" fontId="4" fillId="0" borderId="7" xfId="60" applyFont="1">
      <alignment horizontal="right" vertical="center"/>
    </xf>
    <xf numFmtId="182" fontId="4" fillId="0" borderId="23" xfId="53" applyNumberFormat="1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20" fillId="0" borderId="25" xfId="53" applyFont="1" applyFill="1" applyBorder="1" applyAlignment="1" applyProtection="1">
      <alignment horizontal="center" vertical="center" wrapText="1"/>
      <protection locked="0"/>
    </xf>
    <xf numFmtId="49" fontId="12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49" fontId="9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5" fillId="2" borderId="0" xfId="53" applyFont="1" applyFill="1" applyBorder="1" applyAlignment="1" applyProtection="1">
      <alignment horizontal="center" vertical="center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6" fillId="2" borderId="3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5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5" fillId="0" borderId="9" xfId="53" applyNumberFormat="1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left" vertical="center" wrapText="1"/>
    </xf>
    <xf numFmtId="0" fontId="26" fillId="0" borderId="9" xfId="53" applyFont="1" applyFill="1" applyBorder="1" applyAlignment="1" applyProtection="1">
      <alignment horizontal="left" vertical="center" wrapText="1"/>
    </xf>
    <xf numFmtId="0" fontId="20" fillId="0" borderId="9" xfId="53" applyFont="1" applyFill="1" applyBorder="1" applyAlignment="1" applyProtection="1">
      <alignment horizontal="center" vertical="center" wrapText="1"/>
    </xf>
    <xf numFmtId="182" fontId="5" fillId="0" borderId="9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0" fontId="5" fillId="0" borderId="23" xfId="53" applyFont="1" applyFill="1" applyBorder="1" applyAlignment="1" applyProtection="1">
      <alignment wrapText="1"/>
    </xf>
    <xf numFmtId="0" fontId="5" fillId="0" borderId="25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0" fontId="5" fillId="0" borderId="3" xfId="53" applyFont="1" applyFill="1" applyBorder="1" applyAlignment="1" applyProtection="1">
      <alignment wrapText="1"/>
    </xf>
    <xf numFmtId="0" fontId="26" fillId="0" borderId="15" xfId="53" applyFont="1" applyFill="1" applyBorder="1" applyAlignment="1" applyProtection="1">
      <alignment horizontal="left" vertical="center" wrapText="1"/>
    </xf>
    <xf numFmtId="0" fontId="26" fillId="0" borderId="24" xfId="53" applyFont="1" applyFill="1" applyBorder="1" applyAlignment="1" applyProtection="1">
      <alignment horizontal="left" vertical="center" wrapText="1"/>
    </xf>
    <xf numFmtId="49" fontId="5" fillId="0" borderId="1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53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vertical="center"/>
    </xf>
    <xf numFmtId="0" fontId="27" fillId="0" borderId="7" xfId="0" applyFont="1" applyFill="1" applyBorder="1" applyAlignment="1" applyProtection="1">
      <alignment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26" fillId="2" borderId="4" xfId="53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24" xfId="53" applyFont="1" applyFill="1" applyBorder="1" applyAlignment="1" applyProtection="1">
      <alignment horizontal="left" vertical="center" wrapText="1"/>
    </xf>
    <xf numFmtId="49" fontId="5" fillId="0" borderId="20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0" fontId="5" fillId="0" borderId="9" xfId="53" applyFont="1" applyFill="1" applyBorder="1" applyAlignment="1" applyProtection="1">
      <alignment vertical="center" wrapText="1"/>
    </xf>
    <xf numFmtId="182" fontId="5" fillId="0" borderId="7" xfId="53" applyNumberFormat="1" applyFont="1" applyFill="1" applyBorder="1" applyAlignment="1" applyProtection="1">
      <alignment vertical="center" wrapText="1"/>
    </xf>
    <xf numFmtId="43" fontId="5" fillId="0" borderId="0" xfId="53" applyNumberFormat="1" applyFont="1" applyFill="1" applyBorder="1" applyAlignment="1" applyProtection="1">
      <alignment vertical="center"/>
    </xf>
    <xf numFmtId="0" fontId="26" fillId="0" borderId="20" xfId="53" applyFont="1" applyFill="1" applyBorder="1" applyAlignment="1" applyProtection="1">
      <alignment horizontal="left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8" fillId="0" borderId="7" xfId="61" applyFont="1">
      <alignment horizontal="left" vertical="center" wrapText="1"/>
    </xf>
    <xf numFmtId="49" fontId="22" fillId="0" borderId="7" xfId="61" applyFont="1" applyAlignment="1">
      <alignment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49" fontId="4" fillId="0" borderId="7" xfId="61" applyFont="1" applyBorder="1" applyAlignment="1">
      <alignment horizontal="left" vertical="center" wrapText="1"/>
    </xf>
    <xf numFmtId="49" fontId="4" fillId="0" borderId="7" xfId="61" applyFont="1" applyAlignment="1">
      <alignment horizontal="left" vertical="center" wrapText="1"/>
    </xf>
    <xf numFmtId="49" fontId="4" fillId="0" borderId="7" xfId="61" applyFont="1" applyBorder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9" fillId="0" borderId="3" xfId="53" applyFont="1" applyFill="1" applyBorder="1" applyAlignment="1" applyProtection="1">
      <alignment horizontal="left" vertical="center"/>
    </xf>
    <xf numFmtId="0" fontId="9" fillId="0" borderId="4" xfId="53" applyFont="1" applyFill="1" applyBorder="1" applyAlignment="1" applyProtection="1">
      <alignment horizontal="left" vertical="center"/>
    </xf>
    <xf numFmtId="0" fontId="15" fillId="0" borderId="9" xfId="55" applyFont="1" applyFill="1" applyBorder="1" applyAlignment="1" applyProtection="1">
      <alignment horizontal="center" vertical="center" wrapText="1" readingOrder="1"/>
      <protection locked="0"/>
    </xf>
    <xf numFmtId="182" fontId="9" fillId="0" borderId="6" xfId="53" applyNumberFormat="1" applyFont="1" applyFill="1" applyBorder="1" applyAlignment="1" applyProtection="1">
      <alignment horizontal="right" vertical="center" wrapText="1"/>
    </xf>
    <xf numFmtId="182" fontId="9" fillId="0" borderId="6" xfId="53" applyNumberFormat="1" applyFont="1" applyFill="1" applyBorder="1" applyAlignment="1" applyProtection="1">
      <alignment horizontal="right" vertical="center" wrapText="1"/>
      <protection locked="0"/>
    </xf>
    <xf numFmtId="182" fontId="9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53" applyFont="1" applyFill="1" applyBorder="1" applyAlignment="1" applyProtection="1">
      <alignment horizontal="center" vertical="center" wrapText="1"/>
    </xf>
    <xf numFmtId="182" fontId="9" fillId="0" borderId="19" xfId="53" applyNumberFormat="1" applyFont="1" applyFill="1" applyBorder="1" applyAlignment="1" applyProtection="1">
      <alignment horizontal="right" vertical="center" wrapText="1"/>
    </xf>
    <xf numFmtId="182" fontId="9" fillId="0" borderId="9" xfId="53" applyNumberFormat="1" applyFont="1" applyFill="1" applyBorder="1" applyAlignment="1" applyProtection="1">
      <alignment horizontal="right" vertical="center" wrapText="1"/>
    </xf>
    <xf numFmtId="182" fontId="9" fillId="0" borderId="19" xfId="53" applyNumberFormat="1" applyFont="1" applyFill="1" applyBorder="1" applyAlignment="1" applyProtection="1">
      <alignment horizontal="right" vertical="center" wrapText="1"/>
      <protection locked="0"/>
    </xf>
    <xf numFmtId="182" fontId="9" fillId="0" borderId="9" xfId="53" applyNumberFormat="1" applyFont="1" applyFill="1" applyBorder="1" applyAlignment="1" applyProtection="1">
      <alignment horizontal="right" vertical="center" wrapText="1"/>
      <protection locked="0"/>
    </xf>
    <xf numFmtId="182" fontId="9" fillId="0" borderId="2" xfId="53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53" applyNumberFormat="1" applyFont="1" applyFill="1" applyBorder="1" applyAlignment="1" applyProtection="1">
      <alignment wrapText="1"/>
    </xf>
    <xf numFmtId="0" fontId="6" fillId="0" borderId="0" xfId="53" applyFont="1" applyFill="1" applyBorder="1" applyAlignment="1" applyProtection="1">
      <alignment horizontal="left" vertical="center" wrapText="1"/>
    </xf>
    <xf numFmtId="0" fontId="2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 wrapText="1"/>
      <protection locked="0"/>
    </xf>
    <xf numFmtId="0" fontId="5" fillId="0" borderId="9" xfId="53" applyNumberFormat="1" applyFont="1" applyFill="1" applyBorder="1" applyAlignment="1" applyProtection="1">
      <alignment horizontal="center" vertical="center" wrapText="1"/>
    </xf>
    <xf numFmtId="49" fontId="4" fillId="0" borderId="7" xfId="61" applyFont="1" applyAlignment="1">
      <alignment horizontal="left" vertical="center" wrapText="1" inden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49" fontId="6" fillId="0" borderId="14" xfId="53" applyNumberFormat="1" applyFont="1" applyFill="1" applyBorder="1" applyAlignment="1" applyProtection="1">
      <alignment horizontal="center" vertical="center" wrapText="1"/>
    </xf>
    <xf numFmtId="0" fontId="20" fillId="0" borderId="10" xfId="53" applyFont="1" applyFill="1" applyBorder="1" applyAlignment="1" applyProtection="1">
      <alignment horizontal="center" vertical="center" wrapText="1"/>
    </xf>
    <xf numFmtId="0" fontId="20" fillId="0" borderId="13" xfId="53" applyFont="1" applyFill="1" applyBorder="1" applyAlignment="1" applyProtection="1">
      <alignment horizontal="center" vertical="center" wrapText="1"/>
    </xf>
    <xf numFmtId="182" fontId="4" fillId="0" borderId="9" xfId="53" applyNumberFormat="1" applyFont="1" applyFill="1" applyBorder="1" applyAlignment="1" applyProtection="1">
      <alignment horizontal="right" vertical="center" wrapText="1"/>
      <protection locked="0"/>
    </xf>
    <xf numFmtId="181" fontId="17" fillId="0" borderId="7" xfId="60" applyFont="1" applyAlignment="1">
      <alignment horizontal="right" vertical="center" wrapText="1"/>
    </xf>
    <xf numFmtId="0" fontId="6" fillId="0" borderId="0" xfId="53" applyFont="1" applyFill="1" applyBorder="1" applyAlignment="1" applyProtection="1">
      <alignment horizontal="right" wrapText="1"/>
    </xf>
    <xf numFmtId="0" fontId="29" fillId="0" borderId="0" xfId="53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wrapText="1"/>
    </xf>
    <xf numFmtId="0" fontId="29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20" fillId="0" borderId="1" xfId="53" applyFont="1" applyFill="1" applyBorder="1" applyAlignment="1" applyProtection="1">
      <alignment horizontal="center" vertical="center" wrapText="1"/>
    </xf>
    <xf numFmtId="0" fontId="29" fillId="0" borderId="7" xfId="53" applyFont="1" applyFill="1" applyBorder="1" applyAlignment="1" applyProtection="1">
      <alignment horizontal="center" vertical="center" wrapText="1"/>
    </xf>
    <xf numFmtId="0" fontId="29" fillId="0" borderId="2" xfId="53" applyFont="1" applyFill="1" applyBorder="1" applyAlignment="1" applyProtection="1">
      <alignment horizontal="center" vertical="center" wrapText="1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9" fillId="0" borderId="2" xfId="53" applyNumberFormat="1" applyFont="1" applyFill="1" applyBorder="1" applyAlignment="1" applyProtection="1">
      <alignment horizontal="right" vertical="center"/>
    </xf>
    <xf numFmtId="4" fontId="31" fillId="0" borderId="0" xfId="0" applyNumberFormat="1" applyFont="1" applyAlignment="1">
      <alignment horizontal="justify"/>
    </xf>
    <xf numFmtId="10" fontId="29" fillId="0" borderId="0" xfId="3" applyNumberFormat="1" applyFont="1" applyFill="1" applyBorder="1" applyAlignment="1" applyProtection="1">
      <alignment wrapText="1"/>
    </xf>
    <xf numFmtId="10" fontId="29" fillId="0" borderId="0" xfId="3" applyNumberFormat="1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3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2" fontId="9" fillId="0" borderId="7" xfId="53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24" fillId="0" borderId="0" xfId="53" applyFont="1" applyFill="1" applyBorder="1" applyAlignment="1" applyProtection="1"/>
    <xf numFmtId="4" fontId="12" fillId="0" borderId="0" xfId="53" applyNumberFormat="1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2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</xf>
    <xf numFmtId="182" fontId="12" fillId="0" borderId="7" xfId="53" applyNumberFormat="1" applyFont="1" applyFill="1" applyBorder="1" applyAlignment="1" applyProtection="1">
      <alignment vertical="center"/>
    </xf>
    <xf numFmtId="0" fontId="12" fillId="0" borderId="7" xfId="53" applyFont="1" applyFill="1" applyBorder="1" applyAlignment="1" applyProtection="1">
      <alignment vertical="center"/>
    </xf>
    <xf numFmtId="0" fontId="33" fillId="0" borderId="7" xfId="53" applyFont="1" applyFill="1" applyBorder="1" applyAlignment="1" applyProtection="1">
      <alignment horizontal="center" vertical="center"/>
    </xf>
    <xf numFmtId="0" fontId="33" fillId="0" borderId="7" xfId="53" applyFont="1" applyFill="1" applyBorder="1" applyAlignment="1" applyProtection="1">
      <alignment horizontal="right" vertical="center"/>
    </xf>
    <xf numFmtId="0" fontId="33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2" fontId="4" fillId="0" borderId="2" xfId="53" applyNumberFormat="1" applyFont="1" applyFill="1" applyBorder="1" applyAlignment="1" applyProtection="1">
      <alignment horizontal="right" vertical="center"/>
    </xf>
    <xf numFmtId="182" fontId="4" fillId="0" borderId="11" xfId="53" applyNumberFormat="1" applyFont="1" applyFill="1" applyBorder="1" applyAlignment="1" applyProtection="1">
      <alignment horizontal="right" vertical="center"/>
    </xf>
    <xf numFmtId="181" fontId="4" fillId="0" borderId="7" xfId="0" applyNumberFormat="1" applyFont="1" applyFill="1" applyBorder="1" applyAlignment="1" applyProtection="1">
      <alignment horizontal="right" vertical="center"/>
    </xf>
    <xf numFmtId="182" fontId="4" fillId="0" borderId="9" xfId="53" applyNumberFormat="1" applyFont="1" applyFill="1" applyBorder="1" applyAlignment="1" applyProtection="1">
      <alignment horizontal="right" vertical="center"/>
    </xf>
    <xf numFmtId="49" fontId="17" fillId="0" borderId="7" xfId="61" applyFont="1" applyAlignment="1">
      <alignment horizontal="left" vertical="center" wrapText="1" indent="1"/>
    </xf>
    <xf numFmtId="182" fontId="4" fillId="0" borderId="13" xfId="53" applyNumberFormat="1" applyFont="1" applyFill="1" applyBorder="1" applyAlignment="1" applyProtection="1">
      <alignment horizontal="right" vertical="center"/>
    </xf>
    <xf numFmtId="49" fontId="17" fillId="0" borderId="7" xfId="61" applyFont="1" applyAlignment="1">
      <alignment horizontal="left" vertical="center" wrapText="1" indent="2"/>
    </xf>
    <xf numFmtId="0" fontId="12" fillId="0" borderId="4" xfId="53" applyFont="1" applyFill="1" applyBorder="1" applyAlignment="1" applyProtection="1">
      <alignment horizontal="center" vertical="center" wrapText="1"/>
    </xf>
    <xf numFmtId="182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19" fillId="0" borderId="0" xfId="53" applyFont="1" applyFill="1" applyBorder="1" applyAlignment="1" applyProtection="1">
      <alignment horizontal="center" vertical="center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1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43" fontId="4" fillId="0" borderId="7" xfId="53" applyNumberFormat="1" applyFont="1" applyFill="1" applyBorder="1" applyAlignment="1" applyProtection="1">
      <alignment horizontal="right" vertical="center"/>
    </xf>
    <xf numFmtId="43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5" fillId="0" borderId="0" xfId="53" applyFont="1" applyFill="1" applyBorder="1" applyAlignment="1" applyProtection="1">
      <protection locked="0"/>
    </xf>
    <xf numFmtId="0" fontId="12" fillId="0" borderId="9" xfId="53" applyFont="1" applyFill="1" applyBorder="1" applyAlignment="1" applyProtection="1">
      <alignment horizontal="center" vertical="center" wrapText="1"/>
      <protection locked="0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25" xfId="53" applyFont="1" applyFill="1" applyBorder="1" applyAlignment="1" applyProtection="1">
      <alignment horizontal="center" vertical="center" wrapText="1"/>
    </xf>
    <xf numFmtId="43" fontId="4" fillId="0" borderId="2" xfId="53" applyNumberFormat="1" applyFont="1" applyFill="1" applyBorder="1" applyAlignment="1" applyProtection="1">
      <alignment horizontal="right" vertical="center"/>
      <protection locked="0"/>
    </xf>
    <xf numFmtId="43" fontId="4" fillId="0" borderId="9" xfId="53" applyNumberFormat="1" applyFont="1" applyFill="1" applyBorder="1" applyAlignment="1" applyProtection="1">
      <alignment horizontal="right" vertical="center"/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9" xfId="53" applyFont="1" applyFill="1" applyBorder="1" applyAlignment="1" applyProtection="1">
      <alignment horizontal="center" vertical="center" wrapText="1"/>
    </xf>
    <xf numFmtId="0" fontId="12" fillId="0" borderId="11" xfId="53" applyFont="1" applyFill="1" applyBorder="1" applyAlignment="1" applyProtection="1">
      <alignment horizontal="center" vertical="center" wrapText="1"/>
      <protection locked="0"/>
    </xf>
    <xf numFmtId="43" fontId="4" fillId="0" borderId="11" xfId="53" applyNumberFormat="1" applyFont="1" applyFill="1" applyBorder="1" applyAlignment="1" applyProtection="1">
      <alignment horizontal="right" vertical="center"/>
      <protection locked="0"/>
    </xf>
    <xf numFmtId="43" fontId="4" fillId="0" borderId="9" xfId="53" applyNumberFormat="1" applyFont="1" applyFill="1" applyBorder="1" applyAlignment="1" applyProtection="1">
      <alignment horizontal="center" vertical="center"/>
    </xf>
    <xf numFmtId="10" fontId="9" fillId="0" borderId="0" xfId="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left"/>
    </xf>
    <xf numFmtId="0" fontId="11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9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9" xfId="53" applyNumberFormat="1" applyFont="1" applyFill="1" applyBorder="1" applyAlignment="1" applyProtection="1">
      <alignment horizontal="right" vertical="center"/>
      <protection locked="0"/>
    </xf>
    <xf numFmtId="0" fontId="12" fillId="0" borderId="7" xfId="53" applyFont="1" applyFill="1" applyBorder="1" applyAlignment="1" applyProtection="1"/>
    <xf numFmtId="182" fontId="12" fillId="0" borderId="7" xfId="53" applyNumberFormat="1" applyFont="1" applyFill="1" applyBorder="1" applyAlignment="1" applyProtection="1"/>
    <xf numFmtId="0" fontId="12" fillId="0" borderId="6" xfId="53" applyFont="1" applyFill="1" applyBorder="1" applyAlignment="1" applyProtection="1"/>
    <xf numFmtId="182" fontId="12" fillId="0" borderId="19" xfId="53" applyNumberFormat="1" applyFont="1" applyFill="1" applyBorder="1" applyAlignment="1" applyProtection="1"/>
    <xf numFmtId="0" fontId="33" fillId="0" borderId="6" xfId="53" applyFont="1" applyFill="1" applyBorder="1" applyAlignment="1" applyProtection="1">
      <alignment horizontal="center" vertical="center"/>
    </xf>
    <xf numFmtId="182" fontId="33" fillId="0" borderId="19" xfId="53" applyNumberFormat="1" applyFont="1" applyFill="1" applyBorder="1" applyAlignment="1" applyProtection="1">
      <alignment horizontal="right" vertical="center"/>
    </xf>
    <xf numFmtId="182" fontId="4" fillId="0" borderId="19" xfId="53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10" fontId="1" fillId="0" borderId="0" xfId="3" applyNumberFormat="1" applyFont="1" applyFill="1" applyBorder="1" applyAlignment="1"/>
    <xf numFmtId="0" fontId="33" fillId="0" borderId="6" xfId="53" applyFont="1" applyFill="1" applyBorder="1" applyAlignment="1" applyProtection="1">
      <alignment horizontal="center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  <protection locked="0"/>
    </xf>
    <xf numFmtId="4" fontId="9" fillId="0" borderId="0" xfId="53" applyNumberFormat="1" applyFont="1" applyFill="1" applyBorder="1" applyAlignment="1" applyProtection="1">
      <alignment vertical="center"/>
      <protection locked="0"/>
    </xf>
    <xf numFmtId="10" fontId="9" fillId="0" borderId="0" xfId="3" applyNumberFormat="1" applyFont="1" applyFill="1" applyBorder="1" applyAlignment="1" applyProtection="1">
      <alignment vertical="center"/>
      <protection locked="0"/>
    </xf>
    <xf numFmtId="43" fontId="9" fillId="0" borderId="0" xfId="53" applyNumberFormat="1" applyFont="1" applyFill="1" applyBorder="1" applyAlignment="1" applyProtection="1">
      <alignment vertical="center"/>
      <protection locked="0"/>
    </xf>
    <xf numFmtId="4" fontId="34" fillId="0" borderId="0" xfId="0" applyNumberFormat="1" applyFont="1" applyAlignment="1">
      <alignment horizontal="justify"/>
    </xf>
    <xf numFmtId="4" fontId="9" fillId="0" borderId="0" xfId="53" applyNumberFormat="1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justify"/>
    </xf>
    <xf numFmtId="0" fontId="38" fillId="0" borderId="9" xfId="0" applyFont="1" applyBorder="1" applyAlignment="1">
      <alignment horizontal="left"/>
    </xf>
    <xf numFmtId="0" fontId="38" fillId="0" borderId="9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83" customWidth="1"/>
    <col min="2" max="2" width="9.14285714285714" style="370"/>
    <col min="3" max="3" width="88.7142857142857" style="83" customWidth="1"/>
    <col min="4" max="16384" width="9.14285714285714" style="83"/>
  </cols>
  <sheetData>
    <row r="1" s="369" customFormat="1" ht="48" customHeight="1" spans="2:3">
      <c r="B1" s="371"/>
      <c r="C1" s="371"/>
    </row>
    <row r="2" s="83" customFormat="1" ht="27" customHeight="1" spans="2:3">
      <c r="B2" s="372" t="s">
        <v>0</v>
      </c>
      <c r="C2" s="372" t="s">
        <v>1</v>
      </c>
    </row>
    <row r="3" s="83" customFormat="1" customHeight="1" spans="2:3">
      <c r="B3" s="373">
        <v>1</v>
      </c>
      <c r="C3" s="374" t="s">
        <v>2</v>
      </c>
    </row>
    <row r="4" s="83" customFormat="1" customHeight="1" spans="2:3">
      <c r="B4" s="373">
        <v>2</v>
      </c>
      <c r="C4" s="374" t="s">
        <v>3</v>
      </c>
    </row>
    <row r="5" s="83" customFormat="1" customHeight="1" spans="2:3">
      <c r="B5" s="373">
        <v>3</v>
      </c>
      <c r="C5" s="374" t="s">
        <v>4</v>
      </c>
    </row>
    <row r="6" s="83" customFormat="1" customHeight="1" spans="2:3">
      <c r="B6" s="373">
        <v>4</v>
      </c>
      <c r="C6" s="374" t="s">
        <v>5</v>
      </c>
    </row>
    <row r="7" s="83" customFormat="1" customHeight="1" spans="2:3">
      <c r="B7" s="373">
        <v>5</v>
      </c>
      <c r="C7" s="375" t="s">
        <v>6</v>
      </c>
    </row>
    <row r="8" s="83" customFormat="1" customHeight="1" spans="2:3">
      <c r="B8" s="373">
        <v>6</v>
      </c>
      <c r="C8" s="375" t="s">
        <v>7</v>
      </c>
    </row>
    <row r="9" s="83" customFormat="1" customHeight="1" spans="2:3">
      <c r="B9" s="373">
        <v>7</v>
      </c>
      <c r="C9" s="375" t="s">
        <v>8</v>
      </c>
    </row>
    <row r="10" s="83" customFormat="1" customHeight="1" spans="2:3">
      <c r="B10" s="373">
        <v>8</v>
      </c>
      <c r="C10" s="375" t="s">
        <v>9</v>
      </c>
    </row>
    <row r="11" s="83" customFormat="1" customHeight="1" spans="2:3">
      <c r="B11" s="373">
        <v>9</v>
      </c>
      <c r="C11" s="376" t="s">
        <v>10</v>
      </c>
    </row>
    <row r="12" s="83" customFormat="1" customHeight="1" spans="2:3">
      <c r="B12" s="373">
        <v>10</v>
      </c>
      <c r="C12" s="376" t="s">
        <v>11</v>
      </c>
    </row>
    <row r="13" s="83" customFormat="1" customHeight="1" spans="2:3">
      <c r="B13" s="373">
        <v>11</v>
      </c>
      <c r="C13" s="374" t="s">
        <v>12</v>
      </c>
    </row>
    <row r="14" s="83" customFormat="1" customHeight="1" spans="2:3">
      <c r="B14" s="373">
        <v>12</v>
      </c>
      <c r="C14" s="374" t="s">
        <v>13</v>
      </c>
    </row>
    <row r="15" s="83" customFormat="1" customHeight="1" spans="2:4">
      <c r="B15" s="373">
        <v>13</v>
      </c>
      <c r="C15" s="374" t="s">
        <v>14</v>
      </c>
      <c r="D15" s="377"/>
    </row>
    <row r="16" s="83" customFormat="1" customHeight="1" spans="2:3">
      <c r="B16" s="373">
        <v>14</v>
      </c>
      <c r="C16" s="375" t="s">
        <v>15</v>
      </c>
    </row>
    <row r="17" s="83" customFormat="1" customHeight="1" spans="2:3">
      <c r="B17" s="373">
        <v>15</v>
      </c>
      <c r="C17" s="375" t="s">
        <v>16</v>
      </c>
    </row>
    <row r="18" s="83" customFormat="1" customHeight="1" spans="2:3">
      <c r="B18" s="373">
        <v>16</v>
      </c>
      <c r="C18" s="375" t="s">
        <v>17</v>
      </c>
    </row>
    <row r="19" s="83" customFormat="1" customHeight="1" spans="2:3">
      <c r="B19" s="373">
        <v>17</v>
      </c>
      <c r="C19" s="374" t="s">
        <v>18</v>
      </c>
    </row>
    <row r="20" s="83" customFormat="1" customHeight="1" spans="2:3">
      <c r="B20" s="373">
        <v>18</v>
      </c>
      <c r="C20" s="374" t="s">
        <v>19</v>
      </c>
    </row>
    <row r="21" s="83" customFormat="1" customHeight="1" spans="2:3">
      <c r="B21" s="373">
        <v>19</v>
      </c>
      <c r="C21" s="374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zoomScaleSheetLayoutView="60" topLeftCell="A4" workbookViewId="0">
      <selection activeCell="J17" sqref="J17"/>
    </sheetView>
  </sheetViews>
  <sheetFormatPr defaultColWidth="8.88571428571429" defaultRowHeight="12"/>
  <cols>
    <col min="1" max="1" width="34.2857142857143" style="65" customWidth="1"/>
    <col min="2" max="2" width="31.2857142857143" style="65" customWidth="1"/>
    <col min="3" max="5" width="23.5714285714286" style="65" customWidth="1"/>
    <col min="6" max="6" width="11.2857142857143" style="66" customWidth="1"/>
    <col min="7" max="7" width="25.1333333333333" style="65" customWidth="1"/>
    <col min="8" max="8" width="15.5714285714286" style="66" customWidth="1"/>
    <col min="9" max="9" width="13.4285714285714" style="66" customWidth="1"/>
    <col min="10" max="10" width="18.847619047619" style="65" customWidth="1"/>
    <col min="11" max="11" width="9.13333333333333" style="66" customWidth="1"/>
    <col min="12" max="16384" width="9.13333333333333" style="66"/>
  </cols>
  <sheetData>
    <row r="1" customHeight="1" spans="1:10">
      <c r="A1" s="65" t="s">
        <v>330</v>
      </c>
      <c r="J1" s="80"/>
    </row>
    <row r="2" ht="28.5" customHeight="1" spans="1:10">
      <c r="A2" s="67" t="s">
        <v>10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22</v>
      </c>
    </row>
    <row r="4" ht="44.25" customHeight="1" spans="1:10">
      <c r="A4" s="71" t="s">
        <v>203</v>
      </c>
      <c r="B4" s="71" t="s">
        <v>331</v>
      </c>
      <c r="C4" s="71" t="s">
        <v>332</v>
      </c>
      <c r="D4" s="71" t="s">
        <v>333</v>
      </c>
      <c r="E4" s="71" t="s">
        <v>334</v>
      </c>
      <c r="F4" s="72" t="s">
        <v>335</v>
      </c>
      <c r="G4" s="71" t="s">
        <v>336</v>
      </c>
      <c r="H4" s="72" t="s">
        <v>337</v>
      </c>
      <c r="I4" s="72" t="s">
        <v>338</v>
      </c>
      <c r="J4" s="71" t="s">
        <v>339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</row>
    <row r="6" ht="42" customHeight="1" spans="1:10">
      <c r="A6" s="225" t="s">
        <v>91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42.75" customHeight="1" spans="1:10">
      <c r="A7" s="123" t="s">
        <v>309</v>
      </c>
      <c r="B7" s="123" t="s">
        <v>340</v>
      </c>
      <c r="C7" s="123" t="s">
        <v>341</v>
      </c>
      <c r="D7" s="123" t="s">
        <v>342</v>
      </c>
      <c r="E7" s="123" t="s">
        <v>343</v>
      </c>
      <c r="F7" s="123" t="s">
        <v>344</v>
      </c>
      <c r="G7" s="123" t="s">
        <v>345</v>
      </c>
      <c r="H7" s="123" t="s">
        <v>346</v>
      </c>
      <c r="I7" s="123" t="s">
        <v>347</v>
      </c>
      <c r="J7" s="123" t="s">
        <v>348</v>
      </c>
    </row>
    <row r="8" ht="27" spans="1:10">
      <c r="A8" s="123"/>
      <c r="B8" s="123" t="s">
        <v>340</v>
      </c>
      <c r="C8" s="123" t="s">
        <v>341</v>
      </c>
      <c r="D8" s="123" t="s">
        <v>342</v>
      </c>
      <c r="E8" s="123" t="s">
        <v>349</v>
      </c>
      <c r="F8" s="123" t="s">
        <v>344</v>
      </c>
      <c r="G8" s="123" t="s">
        <v>350</v>
      </c>
      <c r="H8" s="123" t="s">
        <v>346</v>
      </c>
      <c r="I8" s="123" t="s">
        <v>347</v>
      </c>
      <c r="J8" s="123" t="s">
        <v>348</v>
      </c>
    </row>
    <row r="9" ht="13.5" spans="1:10">
      <c r="A9" s="123"/>
      <c r="B9" s="123" t="s">
        <v>340</v>
      </c>
      <c r="C9" s="123" t="s">
        <v>341</v>
      </c>
      <c r="D9" s="123" t="s">
        <v>351</v>
      </c>
      <c r="E9" s="123" t="s">
        <v>352</v>
      </c>
      <c r="F9" s="123" t="s">
        <v>344</v>
      </c>
      <c r="G9" s="123" t="s">
        <v>353</v>
      </c>
      <c r="H9" s="123" t="s">
        <v>354</v>
      </c>
      <c r="I9" s="123" t="s">
        <v>347</v>
      </c>
      <c r="J9" s="123" t="s">
        <v>355</v>
      </c>
    </row>
    <row r="10" ht="13.5" spans="1:10">
      <c r="A10" s="123"/>
      <c r="B10" s="123" t="s">
        <v>340</v>
      </c>
      <c r="C10" s="123" t="s">
        <v>341</v>
      </c>
      <c r="D10" s="123" t="s">
        <v>356</v>
      </c>
      <c r="E10" s="123" t="s">
        <v>357</v>
      </c>
      <c r="F10" s="123" t="s">
        <v>358</v>
      </c>
      <c r="G10" s="123" t="s">
        <v>359</v>
      </c>
      <c r="H10" s="123" t="s">
        <v>360</v>
      </c>
      <c r="I10" s="123" t="s">
        <v>361</v>
      </c>
      <c r="J10" s="123" t="s">
        <v>357</v>
      </c>
    </row>
    <row r="11" ht="27" spans="1:10">
      <c r="A11" s="123"/>
      <c r="B11" s="123" t="s">
        <v>340</v>
      </c>
      <c r="C11" s="123" t="s">
        <v>362</v>
      </c>
      <c r="D11" s="123" t="s">
        <v>363</v>
      </c>
      <c r="E11" s="123" t="s">
        <v>364</v>
      </c>
      <c r="F11" s="123" t="s">
        <v>358</v>
      </c>
      <c r="G11" s="123" t="s">
        <v>364</v>
      </c>
      <c r="H11" s="123" t="s">
        <v>365</v>
      </c>
      <c r="I11" s="123" t="s">
        <v>361</v>
      </c>
      <c r="J11" s="123" t="s">
        <v>366</v>
      </c>
    </row>
    <row r="12" ht="67.5" spans="1:10">
      <c r="A12" s="123"/>
      <c r="B12" s="123" t="s">
        <v>340</v>
      </c>
      <c r="C12" s="123" t="s">
        <v>362</v>
      </c>
      <c r="D12" s="123" t="s">
        <v>367</v>
      </c>
      <c r="E12" s="123" t="s">
        <v>368</v>
      </c>
      <c r="F12" s="123" t="s">
        <v>358</v>
      </c>
      <c r="G12" s="123" t="s">
        <v>369</v>
      </c>
      <c r="H12" s="123" t="s">
        <v>365</v>
      </c>
      <c r="I12" s="123" t="s">
        <v>361</v>
      </c>
      <c r="J12" s="123" t="s">
        <v>370</v>
      </c>
    </row>
    <row r="13" ht="27" spans="1:10">
      <c r="A13" s="123"/>
      <c r="B13" s="123" t="s">
        <v>340</v>
      </c>
      <c r="C13" s="123" t="s">
        <v>371</v>
      </c>
      <c r="D13" s="123" t="s">
        <v>372</v>
      </c>
      <c r="E13" s="123" t="s">
        <v>373</v>
      </c>
      <c r="F13" s="123" t="s">
        <v>344</v>
      </c>
      <c r="G13" s="123" t="s">
        <v>353</v>
      </c>
      <c r="H13" s="123" t="s">
        <v>354</v>
      </c>
      <c r="I13" s="123" t="s">
        <v>347</v>
      </c>
      <c r="J13" s="123" t="s">
        <v>374</v>
      </c>
    </row>
    <row r="14" ht="13.5" spans="1:10">
      <c r="A14" s="123" t="s">
        <v>323</v>
      </c>
      <c r="B14" s="123" t="s">
        <v>375</v>
      </c>
      <c r="C14" s="123" t="s">
        <v>341</v>
      </c>
      <c r="D14" s="123" t="s">
        <v>342</v>
      </c>
      <c r="E14" s="123" t="s">
        <v>376</v>
      </c>
      <c r="F14" s="123" t="s">
        <v>344</v>
      </c>
      <c r="G14" s="123" t="s">
        <v>377</v>
      </c>
      <c r="H14" s="123" t="s">
        <v>378</v>
      </c>
      <c r="I14" s="123" t="s">
        <v>347</v>
      </c>
      <c r="J14" s="123" t="s">
        <v>379</v>
      </c>
    </row>
    <row r="15" ht="13.5" spans="1:10">
      <c r="A15" s="123"/>
      <c r="B15" s="123" t="s">
        <v>375</v>
      </c>
      <c r="C15" s="123" t="s">
        <v>341</v>
      </c>
      <c r="D15" s="123" t="s">
        <v>342</v>
      </c>
      <c r="E15" s="123" t="s">
        <v>380</v>
      </c>
      <c r="F15" s="123" t="s">
        <v>344</v>
      </c>
      <c r="G15" s="123" t="s">
        <v>381</v>
      </c>
      <c r="H15" s="123" t="s">
        <v>382</v>
      </c>
      <c r="I15" s="123" t="s">
        <v>347</v>
      </c>
      <c r="J15" s="123" t="s">
        <v>380</v>
      </c>
    </row>
    <row r="16" ht="13.5" spans="1:10">
      <c r="A16" s="123"/>
      <c r="B16" s="123" t="s">
        <v>375</v>
      </c>
      <c r="C16" s="123" t="s">
        <v>341</v>
      </c>
      <c r="D16" s="123" t="s">
        <v>351</v>
      </c>
      <c r="E16" s="123" t="s">
        <v>383</v>
      </c>
      <c r="F16" s="123" t="s">
        <v>344</v>
      </c>
      <c r="G16" s="123" t="s">
        <v>353</v>
      </c>
      <c r="H16" s="123" t="s">
        <v>354</v>
      </c>
      <c r="I16" s="123" t="s">
        <v>347</v>
      </c>
      <c r="J16" s="123" t="s">
        <v>383</v>
      </c>
    </row>
    <row r="17" ht="108" spans="1:10">
      <c r="A17" s="123"/>
      <c r="B17" s="123" t="s">
        <v>375</v>
      </c>
      <c r="C17" s="123" t="s">
        <v>362</v>
      </c>
      <c r="D17" s="123" t="s">
        <v>363</v>
      </c>
      <c r="E17" s="123" t="s">
        <v>384</v>
      </c>
      <c r="F17" s="123" t="s">
        <v>344</v>
      </c>
      <c r="G17" s="123" t="s">
        <v>353</v>
      </c>
      <c r="H17" s="123" t="s">
        <v>354</v>
      </c>
      <c r="I17" s="123" t="s">
        <v>347</v>
      </c>
      <c r="J17" s="123" t="s">
        <v>385</v>
      </c>
    </row>
    <row r="18" ht="27" spans="1:10">
      <c r="A18" s="123"/>
      <c r="B18" s="123" t="s">
        <v>375</v>
      </c>
      <c r="C18" s="123" t="s">
        <v>362</v>
      </c>
      <c r="D18" s="123" t="s">
        <v>367</v>
      </c>
      <c r="E18" s="123" t="s">
        <v>386</v>
      </c>
      <c r="F18" s="123" t="s">
        <v>358</v>
      </c>
      <c r="G18" s="123" t="s">
        <v>387</v>
      </c>
      <c r="H18" s="123" t="s">
        <v>388</v>
      </c>
      <c r="I18" s="123" t="s">
        <v>361</v>
      </c>
      <c r="J18" s="123" t="s">
        <v>389</v>
      </c>
    </row>
    <row r="19" ht="27" spans="1:10">
      <c r="A19" s="123"/>
      <c r="B19" s="123" t="s">
        <v>375</v>
      </c>
      <c r="C19" s="123" t="s">
        <v>371</v>
      </c>
      <c r="D19" s="123" t="s">
        <v>372</v>
      </c>
      <c r="E19" s="123" t="s">
        <v>390</v>
      </c>
      <c r="F19" s="123" t="s">
        <v>344</v>
      </c>
      <c r="G19" s="123" t="s">
        <v>353</v>
      </c>
      <c r="H19" s="123" t="s">
        <v>354</v>
      </c>
      <c r="I19" s="123" t="s">
        <v>347</v>
      </c>
      <c r="J19" s="123" t="s">
        <v>391</v>
      </c>
    </row>
    <row r="20" ht="13.5" spans="1:10">
      <c r="A20" s="123" t="s">
        <v>311</v>
      </c>
      <c r="B20" s="123" t="s">
        <v>392</v>
      </c>
      <c r="C20" s="123" t="s">
        <v>341</v>
      </c>
      <c r="D20" s="123" t="s">
        <v>342</v>
      </c>
      <c r="E20" s="123" t="s">
        <v>393</v>
      </c>
      <c r="F20" s="123" t="s">
        <v>358</v>
      </c>
      <c r="G20" s="123" t="s">
        <v>394</v>
      </c>
      <c r="H20" s="123" t="s">
        <v>395</v>
      </c>
      <c r="I20" s="123" t="s">
        <v>347</v>
      </c>
      <c r="J20" s="123" t="s">
        <v>396</v>
      </c>
    </row>
    <row r="21" ht="27" spans="1:10">
      <c r="A21" s="123"/>
      <c r="B21" s="123" t="s">
        <v>392</v>
      </c>
      <c r="C21" s="123" t="s">
        <v>341</v>
      </c>
      <c r="D21" s="123" t="s">
        <v>351</v>
      </c>
      <c r="E21" s="123" t="s">
        <v>397</v>
      </c>
      <c r="F21" s="123" t="s">
        <v>358</v>
      </c>
      <c r="G21" s="123" t="s">
        <v>398</v>
      </c>
      <c r="H21" s="123" t="s">
        <v>354</v>
      </c>
      <c r="I21" s="123" t="s">
        <v>347</v>
      </c>
      <c r="J21" s="123" t="s">
        <v>399</v>
      </c>
    </row>
    <row r="22" ht="13.5" spans="1:10">
      <c r="A22" s="123"/>
      <c r="B22" s="123" t="s">
        <v>392</v>
      </c>
      <c r="C22" s="123" t="s">
        <v>341</v>
      </c>
      <c r="D22" s="123" t="s">
        <v>351</v>
      </c>
      <c r="E22" s="123" t="s">
        <v>400</v>
      </c>
      <c r="F22" s="123" t="s">
        <v>344</v>
      </c>
      <c r="G22" s="123" t="s">
        <v>353</v>
      </c>
      <c r="H22" s="123" t="s">
        <v>354</v>
      </c>
      <c r="I22" s="123" t="s">
        <v>347</v>
      </c>
      <c r="J22" s="123" t="s">
        <v>400</v>
      </c>
    </row>
    <row r="23" ht="27" spans="1:10">
      <c r="A23" s="123"/>
      <c r="B23" s="123" t="s">
        <v>392</v>
      </c>
      <c r="C23" s="123" t="s">
        <v>341</v>
      </c>
      <c r="D23" s="123" t="s">
        <v>356</v>
      </c>
      <c r="E23" s="123" t="s">
        <v>401</v>
      </c>
      <c r="F23" s="123" t="s">
        <v>358</v>
      </c>
      <c r="G23" s="123" t="s">
        <v>402</v>
      </c>
      <c r="H23" s="123" t="s">
        <v>388</v>
      </c>
      <c r="I23" s="123" t="s">
        <v>361</v>
      </c>
      <c r="J23" s="123" t="s">
        <v>403</v>
      </c>
    </row>
    <row r="24" ht="27" spans="1:10">
      <c r="A24" s="123"/>
      <c r="B24" s="123" t="s">
        <v>392</v>
      </c>
      <c r="C24" s="123" t="s">
        <v>362</v>
      </c>
      <c r="D24" s="123" t="s">
        <v>363</v>
      </c>
      <c r="E24" s="123" t="s">
        <v>404</v>
      </c>
      <c r="F24" s="123" t="s">
        <v>344</v>
      </c>
      <c r="G24" s="123" t="s">
        <v>353</v>
      </c>
      <c r="H24" s="123" t="s">
        <v>354</v>
      </c>
      <c r="I24" s="123" t="s">
        <v>361</v>
      </c>
      <c r="J24" s="123" t="s">
        <v>405</v>
      </c>
    </row>
    <row r="25" ht="67.5" spans="1:10">
      <c r="A25" s="123"/>
      <c r="B25" s="123" t="s">
        <v>392</v>
      </c>
      <c r="C25" s="123" t="s">
        <v>362</v>
      </c>
      <c r="D25" s="123" t="s">
        <v>367</v>
      </c>
      <c r="E25" s="123" t="s">
        <v>406</v>
      </c>
      <c r="F25" s="123" t="s">
        <v>344</v>
      </c>
      <c r="G25" s="123" t="s">
        <v>353</v>
      </c>
      <c r="H25" s="123" t="s">
        <v>354</v>
      </c>
      <c r="I25" s="123" t="s">
        <v>361</v>
      </c>
      <c r="J25" s="123" t="s">
        <v>407</v>
      </c>
    </row>
    <row r="26" ht="27" spans="1:10">
      <c r="A26" s="123"/>
      <c r="B26" s="123" t="s">
        <v>392</v>
      </c>
      <c r="C26" s="123" t="s">
        <v>371</v>
      </c>
      <c r="D26" s="123" t="s">
        <v>372</v>
      </c>
      <c r="E26" s="123" t="s">
        <v>408</v>
      </c>
      <c r="F26" s="123" t="s">
        <v>358</v>
      </c>
      <c r="G26" s="123" t="s">
        <v>353</v>
      </c>
      <c r="H26" s="123" t="s">
        <v>354</v>
      </c>
      <c r="I26" s="123" t="s">
        <v>347</v>
      </c>
      <c r="J26" s="123" t="s">
        <v>409</v>
      </c>
    </row>
    <row r="27" ht="13.5" spans="1:10">
      <c r="A27" s="123" t="s">
        <v>290</v>
      </c>
      <c r="B27" s="123" t="s">
        <v>410</v>
      </c>
      <c r="C27" s="123" t="s">
        <v>341</v>
      </c>
      <c r="D27" s="123" t="s">
        <v>342</v>
      </c>
      <c r="E27" s="123" t="s">
        <v>411</v>
      </c>
      <c r="F27" s="123" t="s">
        <v>358</v>
      </c>
      <c r="G27" s="123" t="s">
        <v>398</v>
      </c>
      <c r="H27" s="123" t="s">
        <v>378</v>
      </c>
      <c r="I27" s="123" t="s">
        <v>347</v>
      </c>
      <c r="J27" s="123" t="s">
        <v>412</v>
      </c>
    </row>
    <row r="28" ht="13.5" spans="1:10">
      <c r="A28" s="123"/>
      <c r="B28" s="123" t="s">
        <v>410</v>
      </c>
      <c r="C28" s="123" t="s">
        <v>341</v>
      </c>
      <c r="D28" s="123" t="s">
        <v>342</v>
      </c>
      <c r="E28" s="123" t="s">
        <v>413</v>
      </c>
      <c r="F28" s="123" t="s">
        <v>358</v>
      </c>
      <c r="G28" s="123" t="s">
        <v>414</v>
      </c>
      <c r="H28" s="123" t="s">
        <v>382</v>
      </c>
      <c r="I28" s="123" t="s">
        <v>347</v>
      </c>
      <c r="J28" s="123" t="s">
        <v>413</v>
      </c>
    </row>
    <row r="29" ht="13.5" spans="1:10">
      <c r="A29" s="123"/>
      <c r="B29" s="123" t="s">
        <v>410</v>
      </c>
      <c r="C29" s="123" t="s">
        <v>341</v>
      </c>
      <c r="D29" s="123" t="s">
        <v>356</v>
      </c>
      <c r="E29" s="123" t="s">
        <v>415</v>
      </c>
      <c r="F29" s="123" t="s">
        <v>358</v>
      </c>
      <c r="G29" s="123" t="s">
        <v>402</v>
      </c>
      <c r="H29" s="123" t="s">
        <v>388</v>
      </c>
      <c r="I29" s="123" t="s">
        <v>347</v>
      </c>
      <c r="J29" s="123" t="s">
        <v>416</v>
      </c>
    </row>
    <row r="30" ht="67.5" spans="1:10">
      <c r="A30" s="123"/>
      <c r="B30" s="123" t="s">
        <v>410</v>
      </c>
      <c r="C30" s="123" t="s">
        <v>362</v>
      </c>
      <c r="D30" s="123" t="s">
        <v>363</v>
      </c>
      <c r="E30" s="123" t="s">
        <v>417</v>
      </c>
      <c r="F30" s="123" t="s">
        <v>358</v>
      </c>
      <c r="G30" s="123" t="s">
        <v>417</v>
      </c>
      <c r="H30" s="123" t="s">
        <v>365</v>
      </c>
      <c r="I30" s="123" t="s">
        <v>361</v>
      </c>
      <c r="J30" s="123" t="s">
        <v>418</v>
      </c>
    </row>
    <row r="31" ht="27" spans="1:10">
      <c r="A31" s="123"/>
      <c r="B31" s="123" t="s">
        <v>410</v>
      </c>
      <c r="C31" s="123" t="s">
        <v>362</v>
      </c>
      <c r="D31" s="123" t="s">
        <v>367</v>
      </c>
      <c r="E31" s="123" t="s">
        <v>419</v>
      </c>
      <c r="F31" s="123" t="s">
        <v>358</v>
      </c>
      <c r="G31" s="123" t="s">
        <v>420</v>
      </c>
      <c r="H31" s="123" t="s">
        <v>365</v>
      </c>
      <c r="I31" s="123" t="s">
        <v>361</v>
      </c>
      <c r="J31" s="123" t="s">
        <v>421</v>
      </c>
    </row>
    <row r="32" ht="13.5" spans="1:10">
      <c r="A32" s="123"/>
      <c r="B32" s="123" t="s">
        <v>410</v>
      </c>
      <c r="C32" s="123" t="s">
        <v>371</v>
      </c>
      <c r="D32" s="123" t="s">
        <v>372</v>
      </c>
      <c r="E32" s="123" t="s">
        <v>422</v>
      </c>
      <c r="F32" s="123" t="s">
        <v>344</v>
      </c>
      <c r="G32" s="123" t="s">
        <v>353</v>
      </c>
      <c r="H32" s="123" t="s">
        <v>354</v>
      </c>
      <c r="I32" s="123" t="s">
        <v>347</v>
      </c>
      <c r="J32" s="123" t="s">
        <v>409</v>
      </c>
    </row>
    <row r="33" ht="13.5" spans="1:10">
      <c r="A33" s="123" t="s">
        <v>302</v>
      </c>
      <c r="B33" s="123" t="s">
        <v>423</v>
      </c>
      <c r="C33" s="123" t="s">
        <v>341</v>
      </c>
      <c r="D33" s="123" t="s">
        <v>342</v>
      </c>
      <c r="E33" s="123" t="s">
        <v>424</v>
      </c>
      <c r="F33" s="123" t="s">
        <v>344</v>
      </c>
      <c r="G33" s="123" t="s">
        <v>425</v>
      </c>
      <c r="H33" s="123" t="s">
        <v>426</v>
      </c>
      <c r="I33" s="123" t="s">
        <v>347</v>
      </c>
      <c r="J33" s="123" t="s">
        <v>424</v>
      </c>
    </row>
    <row r="34" ht="13.5" spans="1:10">
      <c r="A34" s="123"/>
      <c r="B34" s="123" t="s">
        <v>423</v>
      </c>
      <c r="C34" s="123" t="s">
        <v>341</v>
      </c>
      <c r="D34" s="123" t="s">
        <v>342</v>
      </c>
      <c r="E34" s="123" t="s">
        <v>427</v>
      </c>
      <c r="F34" s="123" t="s">
        <v>358</v>
      </c>
      <c r="G34" s="123" t="s">
        <v>402</v>
      </c>
      <c r="H34" s="123" t="s">
        <v>382</v>
      </c>
      <c r="I34" s="123" t="s">
        <v>347</v>
      </c>
      <c r="J34" s="123" t="s">
        <v>428</v>
      </c>
    </row>
    <row r="35" ht="27" spans="1:10">
      <c r="A35" s="123"/>
      <c r="B35" s="123" t="s">
        <v>423</v>
      </c>
      <c r="C35" s="123" t="s">
        <v>341</v>
      </c>
      <c r="D35" s="123" t="s">
        <v>356</v>
      </c>
      <c r="E35" s="123" t="s">
        <v>429</v>
      </c>
      <c r="F35" s="123" t="s">
        <v>358</v>
      </c>
      <c r="G35" s="123" t="s">
        <v>430</v>
      </c>
      <c r="H35" s="123" t="s">
        <v>388</v>
      </c>
      <c r="I35" s="123" t="s">
        <v>347</v>
      </c>
      <c r="J35" s="123" t="s">
        <v>431</v>
      </c>
    </row>
    <row r="36" ht="94.5" spans="1:10">
      <c r="A36" s="123"/>
      <c r="B36" s="123" t="s">
        <v>423</v>
      </c>
      <c r="C36" s="123" t="s">
        <v>362</v>
      </c>
      <c r="D36" s="123" t="s">
        <v>363</v>
      </c>
      <c r="E36" s="123" t="s">
        <v>432</v>
      </c>
      <c r="F36" s="123" t="s">
        <v>358</v>
      </c>
      <c r="G36" s="123" t="s">
        <v>433</v>
      </c>
      <c r="H36" s="123" t="s">
        <v>365</v>
      </c>
      <c r="I36" s="123" t="s">
        <v>361</v>
      </c>
      <c r="J36" s="123" t="s">
        <v>434</v>
      </c>
    </row>
    <row r="37" ht="94.5" spans="1:10">
      <c r="A37" s="123"/>
      <c r="B37" s="123" t="s">
        <v>423</v>
      </c>
      <c r="C37" s="123" t="s">
        <v>362</v>
      </c>
      <c r="D37" s="123" t="s">
        <v>367</v>
      </c>
      <c r="E37" s="123" t="s">
        <v>435</v>
      </c>
      <c r="F37" s="123" t="s">
        <v>358</v>
      </c>
      <c r="G37" s="123" t="s">
        <v>435</v>
      </c>
      <c r="H37" s="123" t="s">
        <v>365</v>
      </c>
      <c r="I37" s="123" t="s">
        <v>361</v>
      </c>
      <c r="J37" s="123" t="s">
        <v>436</v>
      </c>
    </row>
    <row r="38" ht="27" spans="1:10">
      <c r="A38" s="123"/>
      <c r="B38" s="123" t="s">
        <v>423</v>
      </c>
      <c r="C38" s="123" t="s">
        <v>371</v>
      </c>
      <c r="D38" s="123" t="s">
        <v>372</v>
      </c>
      <c r="E38" s="123" t="s">
        <v>437</v>
      </c>
      <c r="F38" s="123" t="s">
        <v>344</v>
      </c>
      <c r="G38" s="123" t="s">
        <v>353</v>
      </c>
      <c r="H38" s="123" t="s">
        <v>354</v>
      </c>
      <c r="I38" s="123" t="s">
        <v>347</v>
      </c>
      <c r="J38" s="123" t="s">
        <v>437</v>
      </c>
    </row>
    <row r="39" ht="27" spans="1:10">
      <c r="A39" s="123" t="s">
        <v>294</v>
      </c>
      <c r="B39" s="123" t="s">
        <v>438</v>
      </c>
      <c r="C39" s="123" t="s">
        <v>341</v>
      </c>
      <c r="D39" s="123" t="s">
        <v>342</v>
      </c>
      <c r="E39" s="123" t="s">
        <v>439</v>
      </c>
      <c r="F39" s="123" t="s">
        <v>344</v>
      </c>
      <c r="G39" s="123" t="s">
        <v>440</v>
      </c>
      <c r="H39" s="123" t="s">
        <v>382</v>
      </c>
      <c r="I39" s="123" t="s">
        <v>347</v>
      </c>
      <c r="J39" s="123" t="s">
        <v>441</v>
      </c>
    </row>
    <row r="40" ht="13.5" spans="1:10">
      <c r="A40" s="123"/>
      <c r="B40" s="123" t="s">
        <v>438</v>
      </c>
      <c r="C40" s="123" t="s">
        <v>341</v>
      </c>
      <c r="D40" s="123" t="s">
        <v>342</v>
      </c>
      <c r="E40" s="123" t="s">
        <v>442</v>
      </c>
      <c r="F40" s="123" t="s">
        <v>358</v>
      </c>
      <c r="G40" s="123" t="s">
        <v>440</v>
      </c>
      <c r="H40" s="123" t="s">
        <v>443</v>
      </c>
      <c r="I40" s="123" t="s">
        <v>347</v>
      </c>
      <c r="J40" s="123" t="s">
        <v>444</v>
      </c>
    </row>
    <row r="41" ht="108" spans="1:10">
      <c r="A41" s="123"/>
      <c r="B41" s="123" t="s">
        <v>438</v>
      </c>
      <c r="C41" s="123" t="s">
        <v>341</v>
      </c>
      <c r="D41" s="123" t="s">
        <v>351</v>
      </c>
      <c r="E41" s="123" t="s">
        <v>445</v>
      </c>
      <c r="F41" s="123" t="s">
        <v>358</v>
      </c>
      <c r="G41" s="123" t="s">
        <v>446</v>
      </c>
      <c r="H41" s="123" t="s">
        <v>443</v>
      </c>
      <c r="I41" s="123" t="s">
        <v>347</v>
      </c>
      <c r="J41" s="123" t="s">
        <v>447</v>
      </c>
    </row>
    <row r="42" ht="67.5" spans="1:10">
      <c r="A42" s="123"/>
      <c r="B42" s="123" t="s">
        <v>438</v>
      </c>
      <c r="C42" s="123" t="s">
        <v>362</v>
      </c>
      <c r="D42" s="123" t="s">
        <v>363</v>
      </c>
      <c r="E42" s="123" t="s">
        <v>448</v>
      </c>
      <c r="F42" s="123" t="s">
        <v>358</v>
      </c>
      <c r="G42" s="123" t="s">
        <v>448</v>
      </c>
      <c r="H42" s="123" t="s">
        <v>365</v>
      </c>
      <c r="I42" s="123" t="s">
        <v>361</v>
      </c>
      <c r="J42" s="123" t="s">
        <v>449</v>
      </c>
    </row>
    <row r="43" ht="121.5" spans="1:10">
      <c r="A43" s="123"/>
      <c r="B43" s="123" t="s">
        <v>438</v>
      </c>
      <c r="C43" s="123" t="s">
        <v>362</v>
      </c>
      <c r="D43" s="123" t="s">
        <v>367</v>
      </c>
      <c r="E43" s="123" t="s">
        <v>450</v>
      </c>
      <c r="F43" s="123" t="s">
        <v>344</v>
      </c>
      <c r="G43" s="123" t="s">
        <v>353</v>
      </c>
      <c r="H43" s="123" t="s">
        <v>354</v>
      </c>
      <c r="I43" s="123" t="s">
        <v>347</v>
      </c>
      <c r="J43" s="123" t="s">
        <v>451</v>
      </c>
    </row>
    <row r="44" ht="27" spans="1:10">
      <c r="A44" s="123"/>
      <c r="B44" s="123" t="s">
        <v>438</v>
      </c>
      <c r="C44" s="123" t="s">
        <v>371</v>
      </c>
      <c r="D44" s="123" t="s">
        <v>372</v>
      </c>
      <c r="E44" s="123" t="s">
        <v>452</v>
      </c>
      <c r="F44" s="123" t="s">
        <v>453</v>
      </c>
      <c r="G44" s="123" t="s">
        <v>454</v>
      </c>
      <c r="H44" s="123" t="s">
        <v>354</v>
      </c>
      <c r="I44" s="123" t="s">
        <v>361</v>
      </c>
      <c r="J44" s="123" t="s">
        <v>455</v>
      </c>
    </row>
    <row r="45" ht="27" spans="1:10">
      <c r="A45" s="123" t="s">
        <v>296</v>
      </c>
      <c r="B45" s="123" t="s">
        <v>456</v>
      </c>
      <c r="C45" s="123" t="s">
        <v>341</v>
      </c>
      <c r="D45" s="123" t="s">
        <v>342</v>
      </c>
      <c r="E45" s="123" t="s">
        <v>413</v>
      </c>
      <c r="F45" s="123" t="s">
        <v>358</v>
      </c>
      <c r="G45" s="123" t="s">
        <v>457</v>
      </c>
      <c r="H45" s="123" t="s">
        <v>382</v>
      </c>
      <c r="I45" s="123" t="s">
        <v>347</v>
      </c>
      <c r="J45" s="123" t="s">
        <v>458</v>
      </c>
    </row>
    <row r="46" ht="13.5" spans="1:10">
      <c r="A46" s="123"/>
      <c r="B46" s="123" t="s">
        <v>456</v>
      </c>
      <c r="C46" s="123" t="s">
        <v>341</v>
      </c>
      <c r="D46" s="123" t="s">
        <v>342</v>
      </c>
      <c r="E46" s="123" t="s">
        <v>459</v>
      </c>
      <c r="F46" s="123" t="s">
        <v>344</v>
      </c>
      <c r="G46" s="123" t="s">
        <v>460</v>
      </c>
      <c r="H46" s="123" t="s">
        <v>426</v>
      </c>
      <c r="I46" s="123" t="s">
        <v>347</v>
      </c>
      <c r="J46" s="123" t="s">
        <v>461</v>
      </c>
    </row>
    <row r="47" ht="54" spans="1:10">
      <c r="A47" s="123"/>
      <c r="B47" s="123" t="s">
        <v>456</v>
      </c>
      <c r="C47" s="123" t="s">
        <v>341</v>
      </c>
      <c r="D47" s="123" t="s">
        <v>351</v>
      </c>
      <c r="E47" s="123" t="s">
        <v>462</v>
      </c>
      <c r="F47" s="123" t="s">
        <v>344</v>
      </c>
      <c r="G47" s="123" t="s">
        <v>353</v>
      </c>
      <c r="H47" s="123" t="s">
        <v>354</v>
      </c>
      <c r="I47" s="123" t="s">
        <v>361</v>
      </c>
      <c r="J47" s="123" t="s">
        <v>463</v>
      </c>
    </row>
    <row r="48" ht="27" spans="1:10">
      <c r="A48" s="123"/>
      <c r="B48" s="123" t="s">
        <v>456</v>
      </c>
      <c r="C48" s="123" t="s">
        <v>341</v>
      </c>
      <c r="D48" s="123" t="s">
        <v>356</v>
      </c>
      <c r="E48" s="123" t="s">
        <v>464</v>
      </c>
      <c r="F48" s="123" t="s">
        <v>358</v>
      </c>
      <c r="G48" s="123" t="s">
        <v>465</v>
      </c>
      <c r="H48" s="123" t="s">
        <v>466</v>
      </c>
      <c r="I48" s="123" t="s">
        <v>361</v>
      </c>
      <c r="J48" s="123" t="s">
        <v>467</v>
      </c>
    </row>
    <row r="49" ht="40.5" spans="1:10">
      <c r="A49" s="123"/>
      <c r="B49" s="123" t="s">
        <v>456</v>
      </c>
      <c r="C49" s="123" t="s">
        <v>362</v>
      </c>
      <c r="D49" s="123" t="s">
        <v>363</v>
      </c>
      <c r="E49" s="123" t="s">
        <v>468</v>
      </c>
      <c r="F49" s="123" t="s">
        <v>358</v>
      </c>
      <c r="G49" s="123" t="s">
        <v>469</v>
      </c>
      <c r="H49" s="123" t="s">
        <v>365</v>
      </c>
      <c r="I49" s="123" t="s">
        <v>361</v>
      </c>
      <c r="J49" s="123" t="s">
        <v>470</v>
      </c>
    </row>
    <row r="50" ht="27" spans="1:10">
      <c r="A50" s="123"/>
      <c r="B50" s="123" t="s">
        <v>456</v>
      </c>
      <c r="C50" s="123" t="s">
        <v>362</v>
      </c>
      <c r="D50" s="123" t="s">
        <v>367</v>
      </c>
      <c r="E50" s="123" t="s">
        <v>471</v>
      </c>
      <c r="F50" s="123" t="s">
        <v>358</v>
      </c>
      <c r="G50" s="123" t="s">
        <v>471</v>
      </c>
      <c r="H50" s="123" t="s">
        <v>365</v>
      </c>
      <c r="I50" s="123" t="s">
        <v>361</v>
      </c>
      <c r="J50" s="123" t="s">
        <v>471</v>
      </c>
    </row>
    <row r="51" ht="54" spans="1:10">
      <c r="A51" s="123"/>
      <c r="B51" s="123" t="s">
        <v>456</v>
      </c>
      <c r="C51" s="123" t="s">
        <v>371</v>
      </c>
      <c r="D51" s="123" t="s">
        <v>372</v>
      </c>
      <c r="E51" s="123" t="s">
        <v>472</v>
      </c>
      <c r="F51" s="123" t="s">
        <v>344</v>
      </c>
      <c r="G51" s="123" t="s">
        <v>353</v>
      </c>
      <c r="H51" s="123" t="s">
        <v>354</v>
      </c>
      <c r="I51" s="123" t="s">
        <v>347</v>
      </c>
      <c r="J51" s="123" t="s">
        <v>473</v>
      </c>
    </row>
    <row r="52" ht="13.5" spans="1:10">
      <c r="A52" s="123" t="s">
        <v>298</v>
      </c>
      <c r="B52" s="123" t="s">
        <v>474</v>
      </c>
      <c r="C52" s="123" t="s">
        <v>341</v>
      </c>
      <c r="D52" s="123" t="s">
        <v>342</v>
      </c>
      <c r="E52" s="123" t="s">
        <v>475</v>
      </c>
      <c r="F52" s="123" t="s">
        <v>344</v>
      </c>
      <c r="G52" s="123" t="s">
        <v>476</v>
      </c>
      <c r="H52" s="123" t="s">
        <v>382</v>
      </c>
      <c r="I52" s="123" t="s">
        <v>347</v>
      </c>
      <c r="J52" s="123" t="s">
        <v>477</v>
      </c>
    </row>
    <row r="53" ht="13.5" spans="1:10">
      <c r="A53" s="123"/>
      <c r="B53" s="123" t="s">
        <v>474</v>
      </c>
      <c r="C53" s="123" t="s">
        <v>341</v>
      </c>
      <c r="D53" s="123" t="s">
        <v>351</v>
      </c>
      <c r="E53" s="123" t="s">
        <v>478</v>
      </c>
      <c r="F53" s="123" t="s">
        <v>344</v>
      </c>
      <c r="G53" s="123" t="s">
        <v>353</v>
      </c>
      <c r="H53" s="123" t="s">
        <v>354</v>
      </c>
      <c r="I53" s="123" t="s">
        <v>347</v>
      </c>
      <c r="J53" s="123" t="s">
        <v>479</v>
      </c>
    </row>
    <row r="54" ht="13.5" spans="1:10">
      <c r="A54" s="123"/>
      <c r="B54" s="123" t="s">
        <v>474</v>
      </c>
      <c r="C54" s="123" t="s">
        <v>341</v>
      </c>
      <c r="D54" s="123" t="s">
        <v>356</v>
      </c>
      <c r="E54" s="123" t="s">
        <v>480</v>
      </c>
      <c r="F54" s="123" t="s">
        <v>358</v>
      </c>
      <c r="G54" s="123" t="s">
        <v>425</v>
      </c>
      <c r="H54" s="123" t="s">
        <v>481</v>
      </c>
      <c r="I54" s="123" t="s">
        <v>361</v>
      </c>
      <c r="J54" s="123" t="s">
        <v>482</v>
      </c>
    </row>
    <row r="55" ht="40.5" spans="1:10">
      <c r="A55" s="123"/>
      <c r="B55" s="123" t="s">
        <v>474</v>
      </c>
      <c r="C55" s="123" t="s">
        <v>362</v>
      </c>
      <c r="D55" s="123" t="s">
        <v>363</v>
      </c>
      <c r="E55" s="123" t="s">
        <v>483</v>
      </c>
      <c r="F55" s="123" t="s">
        <v>344</v>
      </c>
      <c r="G55" s="123" t="s">
        <v>483</v>
      </c>
      <c r="H55" s="123" t="s">
        <v>365</v>
      </c>
      <c r="I55" s="123" t="s">
        <v>361</v>
      </c>
      <c r="J55" s="123" t="s">
        <v>484</v>
      </c>
    </row>
    <row r="56" ht="54" spans="1:10">
      <c r="A56" s="123"/>
      <c r="B56" s="123" t="s">
        <v>474</v>
      </c>
      <c r="C56" s="123" t="s">
        <v>362</v>
      </c>
      <c r="D56" s="123" t="s">
        <v>367</v>
      </c>
      <c r="E56" s="123" t="s">
        <v>485</v>
      </c>
      <c r="F56" s="123" t="s">
        <v>358</v>
      </c>
      <c r="G56" s="123" t="s">
        <v>485</v>
      </c>
      <c r="H56" s="123" t="s">
        <v>365</v>
      </c>
      <c r="I56" s="123" t="s">
        <v>361</v>
      </c>
      <c r="J56" s="123" t="s">
        <v>486</v>
      </c>
    </row>
    <row r="57" ht="27" spans="1:10">
      <c r="A57" s="123"/>
      <c r="B57" s="123" t="s">
        <v>474</v>
      </c>
      <c r="C57" s="123" t="s">
        <v>371</v>
      </c>
      <c r="D57" s="123" t="s">
        <v>372</v>
      </c>
      <c r="E57" s="123" t="s">
        <v>487</v>
      </c>
      <c r="F57" s="123" t="s">
        <v>344</v>
      </c>
      <c r="G57" s="123" t="s">
        <v>353</v>
      </c>
      <c r="H57" s="123" t="s">
        <v>354</v>
      </c>
      <c r="I57" s="123" t="s">
        <v>347</v>
      </c>
      <c r="J57" s="123" t="s">
        <v>409</v>
      </c>
    </row>
    <row r="58" ht="13.5" spans="1:10">
      <c r="A58" s="123" t="s">
        <v>327</v>
      </c>
      <c r="B58" s="123" t="s">
        <v>327</v>
      </c>
      <c r="C58" s="123" t="s">
        <v>341</v>
      </c>
      <c r="D58" s="123" t="s">
        <v>342</v>
      </c>
      <c r="E58" s="123" t="s">
        <v>488</v>
      </c>
      <c r="F58" s="123" t="s">
        <v>358</v>
      </c>
      <c r="G58" s="123" t="s">
        <v>414</v>
      </c>
      <c r="H58" s="123" t="s">
        <v>489</v>
      </c>
      <c r="I58" s="123" t="s">
        <v>347</v>
      </c>
      <c r="J58" s="123" t="s">
        <v>490</v>
      </c>
    </row>
    <row r="59" ht="13.5" spans="1:10">
      <c r="A59" s="123"/>
      <c r="B59" s="123" t="s">
        <v>327</v>
      </c>
      <c r="C59" s="123" t="s">
        <v>341</v>
      </c>
      <c r="D59" s="123" t="s">
        <v>342</v>
      </c>
      <c r="E59" s="123" t="s">
        <v>491</v>
      </c>
      <c r="F59" s="123" t="s">
        <v>358</v>
      </c>
      <c r="G59" s="123" t="s">
        <v>414</v>
      </c>
      <c r="H59" s="123" t="s">
        <v>492</v>
      </c>
      <c r="I59" s="123" t="s">
        <v>347</v>
      </c>
      <c r="J59" s="123" t="s">
        <v>491</v>
      </c>
    </row>
    <row r="60" ht="13.5" spans="1:10">
      <c r="A60" s="123"/>
      <c r="B60" s="123" t="s">
        <v>327</v>
      </c>
      <c r="C60" s="123" t="s">
        <v>341</v>
      </c>
      <c r="D60" s="123" t="s">
        <v>356</v>
      </c>
      <c r="E60" s="123" t="s">
        <v>493</v>
      </c>
      <c r="F60" s="123" t="s">
        <v>358</v>
      </c>
      <c r="G60" s="123" t="s">
        <v>402</v>
      </c>
      <c r="H60" s="123" t="s">
        <v>388</v>
      </c>
      <c r="I60" s="123" t="s">
        <v>361</v>
      </c>
      <c r="J60" s="123" t="s">
        <v>494</v>
      </c>
    </row>
    <row r="61" ht="27" spans="1:10">
      <c r="A61" s="123"/>
      <c r="B61" s="123" t="s">
        <v>327</v>
      </c>
      <c r="C61" s="123" t="s">
        <v>362</v>
      </c>
      <c r="D61" s="123" t="s">
        <v>495</v>
      </c>
      <c r="E61" s="123" t="s">
        <v>496</v>
      </c>
      <c r="F61" s="123" t="s">
        <v>358</v>
      </c>
      <c r="G61" s="123" t="s">
        <v>497</v>
      </c>
      <c r="H61" s="123" t="s">
        <v>365</v>
      </c>
      <c r="I61" s="123" t="s">
        <v>361</v>
      </c>
      <c r="J61" s="123" t="s">
        <v>498</v>
      </c>
    </row>
    <row r="62" ht="27" spans="1:10">
      <c r="A62" s="123"/>
      <c r="B62" s="123" t="s">
        <v>327</v>
      </c>
      <c r="C62" s="123" t="s">
        <v>362</v>
      </c>
      <c r="D62" s="123" t="s">
        <v>367</v>
      </c>
      <c r="E62" s="123" t="s">
        <v>499</v>
      </c>
      <c r="F62" s="123" t="s">
        <v>358</v>
      </c>
      <c r="G62" s="123" t="s">
        <v>500</v>
      </c>
      <c r="H62" s="123" t="s">
        <v>365</v>
      </c>
      <c r="I62" s="123" t="s">
        <v>361</v>
      </c>
      <c r="J62" s="123" t="s">
        <v>500</v>
      </c>
    </row>
    <row r="63" ht="27" spans="1:10">
      <c r="A63" s="123"/>
      <c r="B63" s="123" t="s">
        <v>327</v>
      </c>
      <c r="C63" s="123" t="s">
        <v>371</v>
      </c>
      <c r="D63" s="123" t="s">
        <v>372</v>
      </c>
      <c r="E63" s="123" t="s">
        <v>501</v>
      </c>
      <c r="F63" s="123" t="s">
        <v>344</v>
      </c>
      <c r="G63" s="123" t="s">
        <v>353</v>
      </c>
      <c r="H63" s="123" t="s">
        <v>354</v>
      </c>
      <c r="I63" s="123" t="s">
        <v>347</v>
      </c>
      <c r="J63" s="123" t="s">
        <v>501</v>
      </c>
    </row>
    <row r="64" ht="40.5" spans="1:10">
      <c r="A64" s="123" t="s">
        <v>321</v>
      </c>
      <c r="B64" s="123" t="s">
        <v>502</v>
      </c>
      <c r="C64" s="123" t="s">
        <v>341</v>
      </c>
      <c r="D64" s="123" t="s">
        <v>342</v>
      </c>
      <c r="E64" s="123" t="s">
        <v>503</v>
      </c>
      <c r="F64" s="123" t="s">
        <v>358</v>
      </c>
      <c r="G64" s="123" t="s">
        <v>402</v>
      </c>
      <c r="H64" s="123" t="s">
        <v>382</v>
      </c>
      <c r="I64" s="123" t="s">
        <v>347</v>
      </c>
      <c r="J64" s="123" t="s">
        <v>504</v>
      </c>
    </row>
    <row r="65" ht="40.5" spans="1:10">
      <c r="A65" s="123"/>
      <c r="B65" s="123" t="s">
        <v>502</v>
      </c>
      <c r="C65" s="123" t="s">
        <v>341</v>
      </c>
      <c r="D65" s="123" t="s">
        <v>351</v>
      </c>
      <c r="E65" s="123" t="s">
        <v>505</v>
      </c>
      <c r="F65" s="123" t="s">
        <v>358</v>
      </c>
      <c r="G65" s="123" t="s">
        <v>398</v>
      </c>
      <c r="H65" s="123" t="s">
        <v>354</v>
      </c>
      <c r="I65" s="123" t="s">
        <v>347</v>
      </c>
      <c r="J65" s="123" t="s">
        <v>506</v>
      </c>
    </row>
    <row r="66" ht="40.5" spans="1:10">
      <c r="A66" s="123"/>
      <c r="B66" s="123" t="s">
        <v>502</v>
      </c>
      <c r="C66" s="123" t="s">
        <v>341</v>
      </c>
      <c r="D66" s="123" t="s">
        <v>356</v>
      </c>
      <c r="E66" s="123" t="s">
        <v>507</v>
      </c>
      <c r="F66" s="123" t="s">
        <v>344</v>
      </c>
      <c r="G66" s="123" t="s">
        <v>353</v>
      </c>
      <c r="H66" s="123" t="s">
        <v>354</v>
      </c>
      <c r="I66" s="123" t="s">
        <v>361</v>
      </c>
      <c r="J66" s="123" t="s">
        <v>508</v>
      </c>
    </row>
    <row r="67" ht="27" spans="1:10">
      <c r="A67" s="123"/>
      <c r="B67" s="123" t="s">
        <v>502</v>
      </c>
      <c r="C67" s="123" t="s">
        <v>362</v>
      </c>
      <c r="D67" s="123" t="s">
        <v>363</v>
      </c>
      <c r="E67" s="123" t="s">
        <v>509</v>
      </c>
      <c r="F67" s="123" t="s">
        <v>358</v>
      </c>
      <c r="G67" s="123" t="s">
        <v>509</v>
      </c>
      <c r="H67" s="123" t="s">
        <v>365</v>
      </c>
      <c r="I67" s="123" t="s">
        <v>361</v>
      </c>
      <c r="J67" s="123" t="s">
        <v>510</v>
      </c>
    </row>
    <row r="68" ht="40.5" spans="1:10">
      <c r="A68" s="123"/>
      <c r="B68" s="123" t="s">
        <v>502</v>
      </c>
      <c r="C68" s="123" t="s">
        <v>362</v>
      </c>
      <c r="D68" s="123" t="s">
        <v>367</v>
      </c>
      <c r="E68" s="123" t="s">
        <v>511</v>
      </c>
      <c r="F68" s="123" t="s">
        <v>358</v>
      </c>
      <c r="G68" s="123" t="s">
        <v>512</v>
      </c>
      <c r="H68" s="123" t="s">
        <v>365</v>
      </c>
      <c r="I68" s="123" t="s">
        <v>361</v>
      </c>
      <c r="J68" s="123" t="s">
        <v>513</v>
      </c>
    </row>
    <row r="69" ht="40.5" spans="1:10">
      <c r="A69" s="123"/>
      <c r="B69" s="123" t="s">
        <v>502</v>
      </c>
      <c r="C69" s="123" t="s">
        <v>371</v>
      </c>
      <c r="D69" s="123" t="s">
        <v>372</v>
      </c>
      <c r="E69" s="123" t="s">
        <v>514</v>
      </c>
      <c r="F69" s="123" t="s">
        <v>344</v>
      </c>
      <c r="G69" s="123" t="s">
        <v>353</v>
      </c>
      <c r="H69" s="123" t="s">
        <v>354</v>
      </c>
      <c r="I69" s="123" t="s">
        <v>347</v>
      </c>
      <c r="J69" s="123" t="s">
        <v>515</v>
      </c>
    </row>
    <row r="70" ht="40.5" spans="1:10">
      <c r="A70" s="123"/>
      <c r="B70" s="123" t="s">
        <v>502</v>
      </c>
      <c r="C70" s="123" t="s">
        <v>371</v>
      </c>
      <c r="D70" s="123" t="s">
        <v>372</v>
      </c>
      <c r="E70" s="123" t="s">
        <v>516</v>
      </c>
      <c r="F70" s="123" t="s">
        <v>344</v>
      </c>
      <c r="G70" s="123" t="s">
        <v>353</v>
      </c>
      <c r="H70" s="123" t="s">
        <v>354</v>
      </c>
      <c r="I70" s="123" t="s">
        <v>347</v>
      </c>
      <c r="J70" s="123" t="s">
        <v>517</v>
      </c>
    </row>
    <row r="71" ht="40.5" spans="1:10">
      <c r="A71" s="123" t="s">
        <v>306</v>
      </c>
      <c r="B71" s="123" t="s">
        <v>518</v>
      </c>
      <c r="C71" s="123" t="s">
        <v>341</v>
      </c>
      <c r="D71" s="123" t="s">
        <v>342</v>
      </c>
      <c r="E71" s="123" t="s">
        <v>413</v>
      </c>
      <c r="F71" s="123" t="s">
        <v>344</v>
      </c>
      <c r="G71" s="123" t="s">
        <v>519</v>
      </c>
      <c r="H71" s="123" t="s">
        <v>382</v>
      </c>
      <c r="I71" s="123" t="s">
        <v>347</v>
      </c>
      <c r="J71" s="123" t="s">
        <v>520</v>
      </c>
    </row>
    <row r="72" ht="27" spans="1:10">
      <c r="A72" s="123"/>
      <c r="B72" s="123" t="s">
        <v>518</v>
      </c>
      <c r="C72" s="123" t="s">
        <v>341</v>
      </c>
      <c r="D72" s="123" t="s">
        <v>342</v>
      </c>
      <c r="E72" s="123" t="s">
        <v>521</v>
      </c>
      <c r="F72" s="123" t="s">
        <v>358</v>
      </c>
      <c r="G72" s="123" t="s">
        <v>522</v>
      </c>
      <c r="H72" s="123" t="s">
        <v>443</v>
      </c>
      <c r="I72" s="123" t="s">
        <v>347</v>
      </c>
      <c r="J72" s="123" t="s">
        <v>523</v>
      </c>
    </row>
    <row r="73" ht="54" spans="1:10">
      <c r="A73" s="123"/>
      <c r="B73" s="123" t="s">
        <v>518</v>
      </c>
      <c r="C73" s="123" t="s">
        <v>341</v>
      </c>
      <c r="D73" s="123" t="s">
        <v>351</v>
      </c>
      <c r="E73" s="123" t="s">
        <v>524</v>
      </c>
      <c r="F73" s="123" t="s">
        <v>344</v>
      </c>
      <c r="G73" s="123" t="s">
        <v>353</v>
      </c>
      <c r="H73" s="123" t="s">
        <v>354</v>
      </c>
      <c r="I73" s="123" t="s">
        <v>347</v>
      </c>
      <c r="J73" s="123" t="s">
        <v>525</v>
      </c>
    </row>
    <row r="74" ht="27" spans="1:10">
      <c r="A74" s="123"/>
      <c r="B74" s="123" t="s">
        <v>518</v>
      </c>
      <c r="C74" s="123" t="s">
        <v>341</v>
      </c>
      <c r="D74" s="123" t="s">
        <v>356</v>
      </c>
      <c r="E74" s="123" t="s">
        <v>526</v>
      </c>
      <c r="F74" s="123" t="s">
        <v>358</v>
      </c>
      <c r="G74" s="123" t="s">
        <v>402</v>
      </c>
      <c r="H74" s="123" t="s">
        <v>527</v>
      </c>
      <c r="I74" s="123" t="s">
        <v>347</v>
      </c>
      <c r="J74" s="123" t="s">
        <v>467</v>
      </c>
    </row>
    <row r="75" ht="27" spans="1:10">
      <c r="A75" s="123"/>
      <c r="B75" s="123" t="s">
        <v>518</v>
      </c>
      <c r="C75" s="123" t="s">
        <v>362</v>
      </c>
      <c r="D75" s="123" t="s">
        <v>363</v>
      </c>
      <c r="E75" s="123" t="s">
        <v>528</v>
      </c>
      <c r="F75" s="123" t="s">
        <v>358</v>
      </c>
      <c r="G75" s="123" t="s">
        <v>529</v>
      </c>
      <c r="H75" s="123" t="s">
        <v>365</v>
      </c>
      <c r="I75" s="123" t="s">
        <v>361</v>
      </c>
      <c r="J75" s="123" t="s">
        <v>530</v>
      </c>
    </row>
    <row r="76" ht="40.5" spans="1:10">
      <c r="A76" s="123"/>
      <c r="B76" s="123" t="s">
        <v>518</v>
      </c>
      <c r="C76" s="123" t="s">
        <v>362</v>
      </c>
      <c r="D76" s="123" t="s">
        <v>367</v>
      </c>
      <c r="E76" s="123" t="s">
        <v>531</v>
      </c>
      <c r="F76" s="123" t="s">
        <v>358</v>
      </c>
      <c r="G76" s="123" t="s">
        <v>531</v>
      </c>
      <c r="H76" s="123" t="s">
        <v>365</v>
      </c>
      <c r="I76" s="123" t="s">
        <v>361</v>
      </c>
      <c r="J76" s="123" t="s">
        <v>532</v>
      </c>
    </row>
    <row r="77" ht="13.5" spans="1:10">
      <c r="A77" s="123"/>
      <c r="B77" s="123" t="s">
        <v>518</v>
      </c>
      <c r="C77" s="123" t="s">
        <v>371</v>
      </c>
      <c r="D77" s="123" t="s">
        <v>372</v>
      </c>
      <c r="E77" s="123" t="s">
        <v>533</v>
      </c>
      <c r="F77" s="123" t="s">
        <v>344</v>
      </c>
      <c r="G77" s="123" t="s">
        <v>353</v>
      </c>
      <c r="H77" s="123" t="s">
        <v>354</v>
      </c>
      <c r="I77" s="123" t="s">
        <v>347</v>
      </c>
      <c r="J77" s="123" t="s">
        <v>534</v>
      </c>
    </row>
  </sheetData>
  <mergeCells count="24">
    <mergeCell ref="A2:J2"/>
    <mergeCell ref="A3:H3"/>
    <mergeCell ref="A7:A13"/>
    <mergeCell ref="A14:A19"/>
    <mergeCell ref="A20:A26"/>
    <mergeCell ref="A27:A32"/>
    <mergeCell ref="A33:A38"/>
    <mergeCell ref="A39:A44"/>
    <mergeCell ref="A45:A51"/>
    <mergeCell ref="A52:A57"/>
    <mergeCell ref="A58:A63"/>
    <mergeCell ref="A64:A70"/>
    <mergeCell ref="A71:A77"/>
    <mergeCell ref="B7:B13"/>
    <mergeCell ref="B14:B19"/>
    <mergeCell ref="B20:B26"/>
    <mergeCell ref="B27:B32"/>
    <mergeCell ref="B33:B38"/>
    <mergeCell ref="B39:B44"/>
    <mergeCell ref="B45:B51"/>
    <mergeCell ref="B52:B57"/>
    <mergeCell ref="B58:B63"/>
    <mergeCell ref="B64:B70"/>
    <mergeCell ref="B71:B77"/>
  </mergeCells>
  <printOptions horizontalCentered="1"/>
  <pageMargins left="0.393055555555556" right="0.393055555555556" top="0.511805555555556" bottom="0.511805555555556" header="0.314583333333333" footer="0.314583333333333"/>
  <pageSetup paperSize="9" scale="30" orientation="portrait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opLeftCell="A10" workbookViewId="0">
      <selection activeCell="M14" sqref="M14"/>
    </sheetView>
  </sheetViews>
  <sheetFormatPr defaultColWidth="8.57142857142857" defaultRowHeight="14.25" customHeight="1"/>
  <cols>
    <col min="1" max="1" width="16.4285714285714" style="128" customWidth="1"/>
    <col min="2" max="2" width="23.2857142857143" style="128" customWidth="1"/>
    <col min="3" max="4" width="20.1428571428571" style="128" customWidth="1"/>
    <col min="5" max="5" width="21.2857142857143" style="128" customWidth="1"/>
    <col min="6" max="12" width="20.1428571428571" style="128" customWidth="1"/>
    <col min="13" max="13" width="24" style="128" customWidth="1"/>
    <col min="14" max="14" width="20.1428571428571" style="128" customWidth="1"/>
    <col min="15" max="16384" width="8.57142857142857" style="88" customWidth="1"/>
  </cols>
  <sheetData>
    <row r="1" s="88" customFormat="1" customHeight="1" spans="1:14">
      <c r="A1" s="182" t="s">
        <v>535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211"/>
      <c r="N1" s="128"/>
    </row>
    <row r="2" s="88" customFormat="1" ht="44" customHeight="1" spans="1:14">
      <c r="A2" s="162" t="s">
        <v>536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28"/>
    </row>
    <row r="3" s="88" customFormat="1" ht="30" customHeight="1" spans="1:14">
      <c r="A3" s="184" t="s">
        <v>537</v>
      </c>
      <c r="B3" s="185" t="s">
        <v>91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212"/>
      <c r="N3" s="128"/>
    </row>
    <row r="4" s="88" customFormat="1" ht="32.25" customHeight="1" spans="1:14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  <c r="M4" s="184" t="s">
        <v>538</v>
      </c>
      <c r="N4" s="128"/>
    </row>
    <row r="5" s="88" customFormat="1" ht="99.75" customHeight="1" spans="1:14">
      <c r="A5" s="96" t="s">
        <v>539</v>
      </c>
      <c r="B5" s="187" t="s">
        <v>540</v>
      </c>
      <c r="C5" s="188" t="s">
        <v>541</v>
      </c>
      <c r="D5" s="189"/>
      <c r="E5" s="189"/>
      <c r="F5" s="189"/>
      <c r="G5" s="189"/>
      <c r="H5" s="189"/>
      <c r="I5" s="213"/>
      <c r="J5" s="213"/>
      <c r="K5" s="213"/>
      <c r="L5" s="214"/>
      <c r="M5" s="215" t="s">
        <v>542</v>
      </c>
      <c r="N5" s="128"/>
    </row>
    <row r="6" s="88" customFormat="1" ht="99.75" customHeight="1" spans="1:14">
      <c r="A6" s="190"/>
      <c r="B6" s="164" t="s">
        <v>543</v>
      </c>
      <c r="C6" s="191" t="s">
        <v>544</v>
      </c>
      <c r="D6" s="192"/>
      <c r="E6" s="192"/>
      <c r="F6" s="192"/>
      <c r="G6" s="192"/>
      <c r="H6" s="192"/>
      <c r="I6" s="216"/>
      <c r="J6" s="216"/>
      <c r="K6" s="216"/>
      <c r="L6" s="217"/>
      <c r="M6" s="218" t="s">
        <v>545</v>
      </c>
      <c r="N6" s="128"/>
    </row>
    <row r="7" s="88" customFormat="1" ht="75" customHeight="1" spans="1:14">
      <c r="A7" s="193" t="s">
        <v>546</v>
      </c>
      <c r="B7" s="117" t="s">
        <v>547</v>
      </c>
      <c r="C7" s="194" t="s">
        <v>548</v>
      </c>
      <c r="D7" s="194"/>
      <c r="E7" s="194"/>
      <c r="F7" s="194"/>
      <c r="G7" s="194"/>
      <c r="H7" s="194"/>
      <c r="I7" s="194"/>
      <c r="J7" s="194"/>
      <c r="K7" s="194"/>
      <c r="L7" s="194"/>
      <c r="M7" s="219" t="s">
        <v>549</v>
      </c>
      <c r="N7" s="128"/>
    </row>
    <row r="8" s="88" customFormat="1" ht="32.25" customHeight="1" spans="1:14">
      <c r="A8" s="195" t="s">
        <v>550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28"/>
    </row>
    <row r="9" s="88" customFormat="1" ht="32.25" customHeight="1" spans="1:14">
      <c r="A9" s="193" t="s">
        <v>551</v>
      </c>
      <c r="B9" s="193"/>
      <c r="C9" s="117" t="s">
        <v>552</v>
      </c>
      <c r="D9" s="117"/>
      <c r="E9" s="117"/>
      <c r="F9" s="117" t="s">
        <v>553</v>
      </c>
      <c r="G9" s="117"/>
      <c r="H9" s="117" t="s">
        <v>554</v>
      </c>
      <c r="I9" s="117"/>
      <c r="J9" s="117"/>
      <c r="K9" s="117" t="s">
        <v>555</v>
      </c>
      <c r="L9" s="117"/>
      <c r="M9" s="117"/>
      <c r="N9" s="128"/>
    </row>
    <row r="10" s="88" customFormat="1" ht="32.25" customHeight="1" spans="1:14">
      <c r="A10" s="193"/>
      <c r="B10" s="193"/>
      <c r="C10" s="117"/>
      <c r="D10" s="117"/>
      <c r="E10" s="117"/>
      <c r="F10" s="117"/>
      <c r="G10" s="117"/>
      <c r="H10" s="193" t="s">
        <v>556</v>
      </c>
      <c r="I10" s="117" t="s">
        <v>557</v>
      </c>
      <c r="J10" s="117" t="s">
        <v>558</v>
      </c>
      <c r="K10" s="117" t="s">
        <v>556</v>
      </c>
      <c r="L10" s="193" t="s">
        <v>557</v>
      </c>
      <c r="M10" s="193" t="s">
        <v>558</v>
      </c>
      <c r="N10" s="128"/>
    </row>
    <row r="11" s="88" customFormat="1" ht="27" customHeight="1" spans="1:14">
      <c r="A11" s="196" t="s">
        <v>77</v>
      </c>
      <c r="B11" s="196"/>
      <c r="C11" s="196"/>
      <c r="D11" s="196"/>
      <c r="E11" s="196"/>
      <c r="F11" s="196"/>
      <c r="G11" s="196"/>
      <c r="H11" s="197">
        <f>SUM(H12:H15)</f>
        <v>10381256</v>
      </c>
      <c r="I11" s="201">
        <v>10381256</v>
      </c>
      <c r="J11" s="220">
        <v>0</v>
      </c>
      <c r="K11" s="197">
        <f>SUM(K12:K15)</f>
        <v>10381256</v>
      </c>
      <c r="L11" s="201">
        <v>10381256</v>
      </c>
      <c r="M11" s="220">
        <v>0</v>
      </c>
      <c r="N11" s="128"/>
    </row>
    <row r="12" s="88" customFormat="1" ht="34.5" customHeight="1" spans="1:14">
      <c r="A12" s="198" t="s">
        <v>559</v>
      </c>
      <c r="B12" s="199"/>
      <c r="C12" s="198" t="s">
        <v>560</v>
      </c>
      <c r="D12" s="200"/>
      <c r="E12" s="199"/>
      <c r="F12" s="198" t="s">
        <v>559</v>
      </c>
      <c r="G12" s="199"/>
      <c r="H12" s="201">
        <f>I12</f>
        <v>7317806</v>
      </c>
      <c r="I12" s="220">
        <v>7317806</v>
      </c>
      <c r="J12" s="220">
        <v>0</v>
      </c>
      <c r="K12" s="201">
        <f t="shared" ref="K12:K15" si="0">L12</f>
        <v>7317806</v>
      </c>
      <c r="L12" s="220">
        <v>7317806</v>
      </c>
      <c r="M12" s="220">
        <v>0</v>
      </c>
      <c r="N12" s="128"/>
    </row>
    <row r="13" s="88" customFormat="1" ht="34.5" customHeight="1" spans="1:14">
      <c r="A13" s="188" t="s">
        <v>290</v>
      </c>
      <c r="B13" s="202"/>
      <c r="C13" s="188" t="s">
        <v>561</v>
      </c>
      <c r="D13" s="203"/>
      <c r="E13" s="202"/>
      <c r="F13" s="188" t="s">
        <v>290</v>
      </c>
      <c r="G13" s="202"/>
      <c r="H13" s="201">
        <f>I13</f>
        <v>483000</v>
      </c>
      <c r="I13" s="220">
        <v>483000</v>
      </c>
      <c r="J13" s="220">
        <v>0</v>
      </c>
      <c r="K13" s="201">
        <f t="shared" si="0"/>
        <v>483000</v>
      </c>
      <c r="L13" s="220">
        <v>483000</v>
      </c>
      <c r="M13" s="220">
        <v>0</v>
      </c>
      <c r="N13" s="128"/>
    </row>
    <row r="14" s="88" customFormat="1" ht="86" customHeight="1" spans="1:14">
      <c r="A14" s="188" t="s">
        <v>323</v>
      </c>
      <c r="B14" s="202"/>
      <c r="C14" s="188" t="s">
        <v>562</v>
      </c>
      <c r="D14" s="203"/>
      <c r="E14" s="202"/>
      <c r="F14" s="188" t="s">
        <v>323</v>
      </c>
      <c r="G14" s="202"/>
      <c r="H14" s="201">
        <f>I14</f>
        <v>900450</v>
      </c>
      <c r="I14" s="221">
        <v>900450</v>
      </c>
      <c r="J14" s="220">
        <v>0</v>
      </c>
      <c r="K14" s="201">
        <f t="shared" si="0"/>
        <v>900450</v>
      </c>
      <c r="L14" s="221">
        <v>900450</v>
      </c>
      <c r="M14" s="220">
        <v>0</v>
      </c>
      <c r="N14" s="128"/>
    </row>
    <row r="15" s="88" customFormat="1" ht="34.5" customHeight="1" spans="1:14">
      <c r="A15" s="188" t="s">
        <v>294</v>
      </c>
      <c r="B15" s="202"/>
      <c r="C15" s="188" t="s">
        <v>563</v>
      </c>
      <c r="D15" s="203"/>
      <c r="E15" s="202"/>
      <c r="F15" s="188" t="s">
        <v>294</v>
      </c>
      <c r="G15" s="202"/>
      <c r="H15" s="201">
        <f>I15</f>
        <v>1680000</v>
      </c>
      <c r="I15" s="220">
        <v>1680000</v>
      </c>
      <c r="J15" s="220">
        <v>0</v>
      </c>
      <c r="K15" s="201">
        <f t="shared" si="0"/>
        <v>1680000</v>
      </c>
      <c r="L15" s="220">
        <v>1680000</v>
      </c>
      <c r="M15" s="220">
        <v>0</v>
      </c>
      <c r="N15" s="128"/>
    </row>
    <row r="16" s="88" customFormat="1" ht="32.25" customHeight="1" spans="1:14">
      <c r="A16" s="204" t="s">
        <v>564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22"/>
      <c r="N16" s="128"/>
    </row>
    <row r="17" s="88" customFormat="1" ht="32.25" customHeight="1" spans="1:14">
      <c r="A17" s="73" t="s">
        <v>565</v>
      </c>
      <c r="B17" s="74"/>
      <c r="C17" s="74"/>
      <c r="D17" s="74"/>
      <c r="E17" s="74"/>
      <c r="F17" s="74"/>
      <c r="G17" s="75"/>
      <c r="H17" s="206" t="s">
        <v>566</v>
      </c>
      <c r="I17" s="116"/>
      <c r="J17" s="97" t="s">
        <v>339</v>
      </c>
      <c r="K17" s="116"/>
      <c r="L17" s="206" t="s">
        <v>567</v>
      </c>
      <c r="M17" s="223"/>
      <c r="N17" s="128"/>
    </row>
    <row r="18" s="88" customFormat="1" ht="36" customHeight="1" spans="1:14">
      <c r="A18" s="207" t="s">
        <v>332</v>
      </c>
      <c r="B18" s="207" t="s">
        <v>568</v>
      </c>
      <c r="C18" s="207" t="s">
        <v>334</v>
      </c>
      <c r="D18" s="207" t="s">
        <v>335</v>
      </c>
      <c r="E18" s="207" t="s">
        <v>336</v>
      </c>
      <c r="F18" s="207" t="s">
        <v>337</v>
      </c>
      <c r="G18" s="207" t="s">
        <v>338</v>
      </c>
      <c r="H18" s="208"/>
      <c r="I18" s="139"/>
      <c r="J18" s="208"/>
      <c r="K18" s="139"/>
      <c r="L18" s="208"/>
      <c r="M18" s="139"/>
      <c r="N18" s="128"/>
    </row>
    <row r="19" s="88" customFormat="1" ht="32.25" customHeight="1" spans="1:14">
      <c r="A19" s="209" t="s">
        <v>341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128"/>
    </row>
    <row r="20" s="88" customFormat="1" ht="32.25" customHeight="1" spans="1:14">
      <c r="A20" s="209"/>
      <c r="B20" s="209" t="s">
        <v>342</v>
      </c>
      <c r="C20" s="209"/>
      <c r="D20" s="209"/>
      <c r="E20" s="209"/>
      <c r="F20" s="209"/>
      <c r="G20" s="209"/>
      <c r="H20" s="209"/>
      <c r="I20" s="224"/>
      <c r="J20" s="209"/>
      <c r="K20" s="224"/>
      <c r="L20" s="209"/>
      <c r="M20" s="224"/>
      <c r="N20" s="128"/>
    </row>
    <row r="21" s="88" customFormat="1" ht="32.25" customHeight="1" spans="1:14">
      <c r="A21" s="209"/>
      <c r="B21" s="209"/>
      <c r="C21" s="210" t="s">
        <v>569</v>
      </c>
      <c r="D21" s="209" t="s">
        <v>344</v>
      </c>
      <c r="E21" s="209" t="s">
        <v>398</v>
      </c>
      <c r="F21" s="209" t="s">
        <v>426</v>
      </c>
      <c r="G21" s="209" t="s">
        <v>347</v>
      </c>
      <c r="H21" s="209" t="s">
        <v>570</v>
      </c>
      <c r="I21" s="224"/>
      <c r="J21" s="209" t="s">
        <v>571</v>
      </c>
      <c r="K21" s="224"/>
      <c r="L21" s="209" t="s">
        <v>572</v>
      </c>
      <c r="M21" s="224"/>
      <c r="N21" s="128"/>
    </row>
    <row r="22" s="88" customFormat="1" ht="32.25" customHeight="1" spans="1:14">
      <c r="A22" s="209"/>
      <c r="B22" s="209"/>
      <c r="C22" s="210" t="s">
        <v>573</v>
      </c>
      <c r="D22" s="209" t="s">
        <v>344</v>
      </c>
      <c r="E22" s="209" t="s">
        <v>398</v>
      </c>
      <c r="F22" s="209" t="s">
        <v>378</v>
      </c>
      <c r="G22" s="209" t="s">
        <v>347</v>
      </c>
      <c r="H22" s="209" t="s">
        <v>574</v>
      </c>
      <c r="I22" s="224"/>
      <c r="J22" s="209" t="s">
        <v>573</v>
      </c>
      <c r="K22" s="224"/>
      <c r="L22" s="209" t="s">
        <v>575</v>
      </c>
      <c r="M22" s="224"/>
      <c r="N22" s="128"/>
    </row>
    <row r="23" s="88" customFormat="1" ht="32.25" customHeight="1" spans="1:14">
      <c r="A23" s="209"/>
      <c r="B23" s="209"/>
      <c r="C23" s="210" t="s">
        <v>576</v>
      </c>
      <c r="D23" s="209" t="s">
        <v>344</v>
      </c>
      <c r="E23" s="209" t="s">
        <v>398</v>
      </c>
      <c r="F23" s="209" t="s">
        <v>577</v>
      </c>
      <c r="G23" s="209" t="s">
        <v>347</v>
      </c>
      <c r="H23" s="209" t="s">
        <v>578</v>
      </c>
      <c r="I23" s="224"/>
      <c r="J23" s="209" t="s">
        <v>579</v>
      </c>
      <c r="K23" s="224"/>
      <c r="L23" s="209" t="s">
        <v>580</v>
      </c>
      <c r="M23" s="224"/>
      <c r="N23" s="128"/>
    </row>
    <row r="24" s="88" customFormat="1" ht="32.25" customHeight="1" spans="1:14">
      <c r="A24" s="209"/>
      <c r="B24" s="209"/>
      <c r="C24" s="210" t="s">
        <v>343</v>
      </c>
      <c r="D24" s="209" t="s">
        <v>344</v>
      </c>
      <c r="E24" s="209" t="s">
        <v>581</v>
      </c>
      <c r="F24" s="209" t="s">
        <v>346</v>
      </c>
      <c r="G24" s="209" t="s">
        <v>347</v>
      </c>
      <c r="H24" s="209" t="s">
        <v>582</v>
      </c>
      <c r="I24" s="224"/>
      <c r="J24" s="209" t="s">
        <v>343</v>
      </c>
      <c r="K24" s="224"/>
      <c r="L24" s="209" t="s">
        <v>583</v>
      </c>
      <c r="M24" s="224"/>
      <c r="N24" s="128"/>
    </row>
    <row r="25" s="88" customFormat="1" ht="30" customHeight="1" spans="1:14">
      <c r="A25" s="209"/>
      <c r="B25" s="209" t="s">
        <v>351</v>
      </c>
      <c r="C25" s="209"/>
      <c r="D25" s="209"/>
      <c r="E25" s="209"/>
      <c r="F25" s="209"/>
      <c r="G25" s="209"/>
      <c r="H25" s="209"/>
      <c r="I25" s="224"/>
      <c r="J25" s="209"/>
      <c r="K25" s="224"/>
      <c r="L25" s="209"/>
      <c r="M25" s="224"/>
      <c r="N25" s="128"/>
    </row>
    <row r="26" ht="30" customHeight="1" spans="1:13">
      <c r="A26" s="209"/>
      <c r="B26" s="209"/>
      <c r="C26" s="209" t="s">
        <v>584</v>
      </c>
      <c r="D26" s="209" t="s">
        <v>344</v>
      </c>
      <c r="E26" s="209" t="s">
        <v>353</v>
      </c>
      <c r="F26" s="209" t="s">
        <v>354</v>
      </c>
      <c r="G26" s="209" t="s">
        <v>347</v>
      </c>
      <c r="H26" s="209" t="s">
        <v>582</v>
      </c>
      <c r="I26" s="224"/>
      <c r="J26" s="209" t="s">
        <v>584</v>
      </c>
      <c r="K26" s="224"/>
      <c r="L26" s="209" t="s">
        <v>585</v>
      </c>
      <c r="M26" s="224"/>
    </row>
    <row r="27" ht="30" customHeight="1" spans="1:13">
      <c r="A27" s="209"/>
      <c r="B27" s="209" t="s">
        <v>356</v>
      </c>
      <c r="C27" s="209"/>
      <c r="D27" s="209"/>
      <c r="E27" s="209"/>
      <c r="F27" s="209"/>
      <c r="G27" s="209"/>
      <c r="H27" s="209"/>
      <c r="I27" s="224"/>
      <c r="J27" s="209"/>
      <c r="K27" s="224"/>
      <c r="L27" s="209"/>
      <c r="M27" s="224"/>
    </row>
    <row r="28" ht="30" customHeight="1" spans="1:13">
      <c r="A28" s="209"/>
      <c r="B28" s="209"/>
      <c r="C28" s="209" t="s">
        <v>526</v>
      </c>
      <c r="D28" s="209" t="s">
        <v>358</v>
      </c>
      <c r="E28" s="209" t="s">
        <v>586</v>
      </c>
      <c r="F28" s="123" t="s">
        <v>365</v>
      </c>
      <c r="G28" s="209" t="s">
        <v>361</v>
      </c>
      <c r="H28" s="209" t="s">
        <v>587</v>
      </c>
      <c r="I28" s="224"/>
      <c r="J28" s="209" t="s">
        <v>588</v>
      </c>
      <c r="K28" s="224"/>
      <c r="L28" s="209" t="s">
        <v>589</v>
      </c>
      <c r="M28" s="224"/>
    </row>
    <row r="29" ht="30" customHeight="1" spans="1:13">
      <c r="A29" s="209" t="s">
        <v>362</v>
      </c>
      <c r="B29" s="209"/>
      <c r="C29" s="209"/>
      <c r="D29" s="209"/>
      <c r="E29" s="209"/>
      <c r="F29" s="209"/>
      <c r="G29" s="209"/>
      <c r="H29" s="209"/>
      <c r="I29" s="224"/>
      <c r="J29" s="209"/>
      <c r="K29" s="224"/>
      <c r="L29" s="209"/>
      <c r="M29" s="224"/>
    </row>
    <row r="30" ht="30" customHeight="1" spans="1:13">
      <c r="A30" s="209"/>
      <c r="B30" s="209" t="s">
        <v>495</v>
      </c>
      <c r="C30" s="209"/>
      <c r="D30" s="209"/>
      <c r="E30" s="209"/>
      <c r="F30" s="209"/>
      <c r="G30" s="209"/>
      <c r="H30" s="209"/>
      <c r="I30" s="224"/>
      <c r="J30" s="209"/>
      <c r="K30" s="224"/>
      <c r="L30" s="209"/>
      <c r="M30" s="224"/>
    </row>
    <row r="31" ht="30" customHeight="1" spans="1:13">
      <c r="A31" s="209"/>
      <c r="B31" s="209"/>
      <c r="C31" s="209" t="s">
        <v>590</v>
      </c>
      <c r="D31" s="209" t="s">
        <v>358</v>
      </c>
      <c r="E31" s="209" t="s">
        <v>591</v>
      </c>
      <c r="F31" s="123" t="s">
        <v>365</v>
      </c>
      <c r="G31" s="209" t="s">
        <v>361</v>
      </c>
      <c r="H31" s="209" t="s">
        <v>592</v>
      </c>
      <c r="I31" s="224"/>
      <c r="J31" s="209" t="s">
        <v>590</v>
      </c>
      <c r="K31" s="224"/>
      <c r="L31" s="209" t="s">
        <v>593</v>
      </c>
      <c r="M31" s="224"/>
    </row>
    <row r="32" ht="30" customHeight="1" spans="1:13">
      <c r="A32" s="209"/>
      <c r="B32" s="209" t="s">
        <v>363</v>
      </c>
      <c r="C32" s="209"/>
      <c r="D32" s="209"/>
      <c r="E32" s="209"/>
      <c r="F32" s="209"/>
      <c r="G32" s="209"/>
      <c r="H32" s="209"/>
      <c r="I32" s="224"/>
      <c r="J32" s="209"/>
      <c r="K32" s="224"/>
      <c r="L32" s="209"/>
      <c r="M32" s="224"/>
    </row>
    <row r="33" ht="30" customHeight="1" spans="1:13">
      <c r="A33" s="209"/>
      <c r="B33" s="209"/>
      <c r="C33" s="209" t="s">
        <v>594</v>
      </c>
      <c r="D33" s="209" t="s">
        <v>358</v>
      </c>
      <c r="E33" s="209" t="s">
        <v>594</v>
      </c>
      <c r="F33" s="123" t="s">
        <v>365</v>
      </c>
      <c r="G33" s="209" t="s">
        <v>361</v>
      </c>
      <c r="H33" s="209" t="s">
        <v>582</v>
      </c>
      <c r="I33" s="224"/>
      <c r="J33" s="209" t="s">
        <v>595</v>
      </c>
      <c r="K33" s="224"/>
      <c r="L33" s="209" t="s">
        <v>589</v>
      </c>
      <c r="M33" s="224"/>
    </row>
    <row r="34" ht="30" customHeight="1" spans="1:13">
      <c r="A34" s="209" t="s">
        <v>371</v>
      </c>
      <c r="B34" s="209"/>
      <c r="C34" s="209"/>
      <c r="D34" s="209"/>
      <c r="E34" s="209"/>
      <c r="F34" s="209"/>
      <c r="G34" s="209"/>
      <c r="H34" s="209"/>
      <c r="I34" s="224"/>
      <c r="J34" s="209"/>
      <c r="K34" s="224"/>
      <c r="L34" s="209"/>
      <c r="M34" s="224"/>
    </row>
    <row r="35" ht="30" customHeight="1" spans="1:13">
      <c r="A35" s="209"/>
      <c r="B35" s="209" t="s">
        <v>372</v>
      </c>
      <c r="C35" s="209"/>
      <c r="D35" s="209"/>
      <c r="E35" s="209"/>
      <c r="F35" s="209"/>
      <c r="G35" s="209"/>
      <c r="H35" s="209"/>
      <c r="I35" s="224"/>
      <c r="J35" s="209"/>
      <c r="K35" s="224"/>
      <c r="L35" s="209"/>
      <c r="M35" s="224"/>
    </row>
    <row r="36" ht="30" customHeight="1" spans="1:13">
      <c r="A36" s="209"/>
      <c r="B36" s="209"/>
      <c r="C36" s="209" t="s">
        <v>596</v>
      </c>
      <c r="D36" s="209" t="s">
        <v>344</v>
      </c>
      <c r="E36" s="209" t="s">
        <v>353</v>
      </c>
      <c r="F36" s="209" t="s">
        <v>354</v>
      </c>
      <c r="G36" s="209" t="s">
        <v>347</v>
      </c>
      <c r="H36" s="209" t="s">
        <v>582</v>
      </c>
      <c r="I36" s="224"/>
      <c r="J36" s="209" t="s">
        <v>409</v>
      </c>
      <c r="K36" s="224"/>
      <c r="L36" s="209" t="s">
        <v>597</v>
      </c>
      <c r="M36" s="224"/>
    </row>
    <row r="37" ht="30" customHeight="1" spans="1:13">
      <c r="A37" s="209"/>
      <c r="B37" s="209"/>
      <c r="C37" s="209" t="s">
        <v>598</v>
      </c>
      <c r="D37" s="209" t="s">
        <v>344</v>
      </c>
      <c r="E37" s="209" t="s">
        <v>353</v>
      </c>
      <c r="F37" s="209" t="s">
        <v>354</v>
      </c>
      <c r="G37" s="209" t="s">
        <v>347</v>
      </c>
      <c r="H37" s="209" t="s">
        <v>582</v>
      </c>
      <c r="I37" s="224"/>
      <c r="J37" s="209" t="s">
        <v>409</v>
      </c>
      <c r="K37" s="224"/>
      <c r="L37" s="209" t="s">
        <v>599</v>
      </c>
      <c r="M37" s="224"/>
    </row>
  </sheetData>
  <mergeCells count="88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M16"/>
    <mergeCell ref="A17:G17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5:A6"/>
    <mergeCell ref="A9:B10"/>
    <mergeCell ref="C9:E10"/>
    <mergeCell ref="F9:G10"/>
    <mergeCell ref="H17:I18"/>
    <mergeCell ref="J17:K18"/>
    <mergeCell ref="L17:M18"/>
  </mergeCells>
  <pageMargins left="0.75" right="0.75" top="1" bottom="1" header="0.5" footer="0.5"/>
  <pageSetup paperSize="9" scale="3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C18" sqref="C18"/>
    </sheetView>
  </sheetViews>
  <sheetFormatPr defaultColWidth="8.88571428571429" defaultRowHeight="14.25" customHeight="1" outlineLevelRow="7" outlineLevelCol="5"/>
  <cols>
    <col min="1" max="2" width="21.1333333333333" style="157" customWidth="1"/>
    <col min="3" max="3" width="21.1333333333333" style="82" customWidth="1"/>
    <col min="4" max="4" width="27.7142857142857" style="82" customWidth="1"/>
    <col min="5" max="6" width="36.7142857142857" style="82" customWidth="1"/>
    <col min="7" max="7" width="9.13333333333333" style="82" customWidth="1"/>
    <col min="8" max="16384" width="9.13333333333333" style="82"/>
  </cols>
  <sheetData>
    <row r="1" ht="17" customHeight="1" spans="1:6">
      <c r="A1" s="177" t="s">
        <v>600</v>
      </c>
      <c r="B1" s="158">
        <v>0</v>
      </c>
      <c r="C1" s="159">
        <v>1</v>
      </c>
      <c r="D1" s="160"/>
      <c r="E1" s="160"/>
      <c r="F1" s="160"/>
    </row>
    <row r="2" ht="26.25" customHeight="1" spans="1:6">
      <c r="A2" s="161" t="s">
        <v>12</v>
      </c>
      <c r="B2" s="161"/>
      <c r="C2" s="162"/>
      <c r="D2" s="162"/>
      <c r="E2" s="162"/>
      <c r="F2" s="162"/>
    </row>
    <row r="3" ht="13.5" customHeight="1" spans="1:6">
      <c r="A3" s="163" t="s">
        <v>22</v>
      </c>
      <c r="B3" s="163"/>
      <c r="C3" s="159"/>
      <c r="D3" s="160"/>
      <c r="E3" s="160"/>
      <c r="F3" s="160" t="s">
        <v>23</v>
      </c>
    </row>
    <row r="4" ht="19.5" customHeight="1" spans="1:6">
      <c r="A4" s="90" t="s">
        <v>201</v>
      </c>
      <c r="B4" s="164" t="s">
        <v>94</v>
      </c>
      <c r="C4" s="90" t="s">
        <v>95</v>
      </c>
      <c r="D4" s="91" t="s">
        <v>601</v>
      </c>
      <c r="E4" s="92"/>
      <c r="F4" s="165"/>
    </row>
    <row r="5" ht="18.75" customHeight="1" spans="1:6">
      <c r="A5" s="94"/>
      <c r="B5" s="166"/>
      <c r="C5" s="95"/>
      <c r="D5" s="90" t="s">
        <v>77</v>
      </c>
      <c r="E5" s="91" t="s">
        <v>97</v>
      </c>
      <c r="F5" s="90" t="s">
        <v>98</v>
      </c>
    </row>
    <row r="6" ht="18.75" customHeight="1" spans="1:6">
      <c r="A6" s="167">
        <v>1</v>
      </c>
      <c r="B6" s="178">
        <v>2</v>
      </c>
      <c r="C6" s="111">
        <v>3</v>
      </c>
      <c r="D6" s="167" t="s">
        <v>425</v>
      </c>
      <c r="E6" s="167" t="s">
        <v>602</v>
      </c>
      <c r="F6" s="111">
        <v>6</v>
      </c>
    </row>
    <row r="7" ht="18.75" customHeight="1" spans="1:6">
      <c r="A7" s="179" t="s">
        <v>603</v>
      </c>
      <c r="B7" s="180"/>
      <c r="C7" s="181"/>
      <c r="D7" s="171" t="s">
        <v>92</v>
      </c>
      <c r="E7" s="172" t="s">
        <v>92</v>
      </c>
      <c r="F7" s="172" t="s">
        <v>92</v>
      </c>
    </row>
    <row r="8" ht="18.75" customHeight="1" spans="1:6">
      <c r="A8" s="173" t="s">
        <v>150</v>
      </c>
      <c r="B8" s="174"/>
      <c r="C8" s="175" t="s">
        <v>150</v>
      </c>
      <c r="D8" s="171" t="s">
        <v>92</v>
      </c>
      <c r="E8" s="172" t="s">
        <v>92</v>
      </c>
      <c r="F8" s="172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21" sqref="D21"/>
    </sheetView>
  </sheetViews>
  <sheetFormatPr defaultColWidth="8.88571428571429" defaultRowHeight="14.25" customHeight="1" outlineLevelCol="5"/>
  <cols>
    <col min="1" max="2" width="21.1333333333333" style="157" customWidth="1"/>
    <col min="3" max="3" width="21.1333333333333" style="82" customWidth="1"/>
    <col min="4" max="4" width="27.7142857142857" style="82" customWidth="1"/>
    <col min="5" max="6" width="36.7142857142857" style="82" customWidth="1"/>
    <col min="7" max="7" width="9.13333333333333" style="82" customWidth="1"/>
    <col min="8" max="16384" width="9.13333333333333" style="82"/>
  </cols>
  <sheetData>
    <row r="1" s="82" customFormat="1" ht="12" customHeight="1" spans="1:6">
      <c r="A1" s="157" t="s">
        <v>604</v>
      </c>
      <c r="B1" s="158">
        <v>0</v>
      </c>
      <c r="C1" s="159">
        <v>1</v>
      </c>
      <c r="D1" s="160"/>
      <c r="E1" s="160"/>
      <c r="F1" s="160"/>
    </row>
    <row r="2" s="82" customFormat="1" ht="26.25" customHeight="1" spans="1:6">
      <c r="A2" s="161" t="s">
        <v>13</v>
      </c>
      <c r="B2" s="161"/>
      <c r="C2" s="162"/>
      <c r="D2" s="162"/>
      <c r="E2" s="162"/>
      <c r="F2" s="162"/>
    </row>
    <row r="3" s="82" customFormat="1" ht="13.5" customHeight="1" spans="1:6">
      <c r="A3" s="163" t="s">
        <v>22</v>
      </c>
      <c r="B3" s="163"/>
      <c r="C3" s="159"/>
      <c r="D3" s="160"/>
      <c r="E3" s="160"/>
      <c r="F3" s="160" t="s">
        <v>23</v>
      </c>
    </row>
    <row r="4" s="82" customFormat="1" ht="19.5" customHeight="1" spans="1:6">
      <c r="A4" s="90" t="s">
        <v>201</v>
      </c>
      <c r="B4" s="164" t="s">
        <v>94</v>
      </c>
      <c r="C4" s="90" t="s">
        <v>95</v>
      </c>
      <c r="D4" s="91" t="s">
        <v>605</v>
      </c>
      <c r="E4" s="92"/>
      <c r="F4" s="165"/>
    </row>
    <row r="5" s="82" customFormat="1" ht="18.75" customHeight="1" spans="1:6">
      <c r="A5" s="94"/>
      <c r="B5" s="166"/>
      <c r="C5" s="95"/>
      <c r="D5" s="90" t="s">
        <v>77</v>
      </c>
      <c r="E5" s="91" t="s">
        <v>97</v>
      </c>
      <c r="F5" s="90" t="s">
        <v>98</v>
      </c>
    </row>
    <row r="6" s="82" customFormat="1" ht="18.75" customHeight="1" spans="1:6">
      <c r="A6" s="167">
        <v>1</v>
      </c>
      <c r="B6" s="167" t="s">
        <v>606</v>
      </c>
      <c r="C6" s="111">
        <v>3</v>
      </c>
      <c r="D6" s="167" t="s">
        <v>425</v>
      </c>
      <c r="E6" s="167" t="s">
        <v>602</v>
      </c>
      <c r="F6" s="111">
        <v>6</v>
      </c>
    </row>
    <row r="7" s="82" customFormat="1" ht="18.75" customHeight="1" spans="1:6">
      <c r="A7" s="168" t="s">
        <v>607</v>
      </c>
      <c r="B7" s="169"/>
      <c r="C7" s="170"/>
      <c r="D7" s="171" t="s">
        <v>92</v>
      </c>
      <c r="E7" s="172" t="s">
        <v>92</v>
      </c>
      <c r="F7" s="172" t="s">
        <v>92</v>
      </c>
    </row>
    <row r="8" s="82" customFormat="1" ht="18.75" customHeight="1" spans="1:6">
      <c r="A8" s="173" t="s">
        <v>150</v>
      </c>
      <c r="B8" s="174"/>
      <c r="C8" s="175"/>
      <c r="D8" s="171" t="s">
        <v>92</v>
      </c>
      <c r="E8" s="172" t="s">
        <v>92</v>
      </c>
      <c r="F8" s="172" t="s">
        <v>92</v>
      </c>
    </row>
    <row r="9" customHeight="1" spans="1:1">
      <c r="A9" s="176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zoomScaleSheetLayoutView="60" workbookViewId="0">
      <selection activeCell="F8" sqref="F8:F11"/>
    </sheetView>
  </sheetViews>
  <sheetFormatPr defaultColWidth="8.88571428571429" defaultRowHeight="14.25" customHeight="1"/>
  <cols>
    <col min="1" max="1" width="14.1428571428571" style="66" customWidth="1"/>
    <col min="2" max="2" width="17.7142857142857" style="66" customWidth="1"/>
    <col min="3" max="3" width="43.5714285714286" style="82" customWidth="1"/>
    <col min="4" max="4" width="21.7142857142857" style="82" customWidth="1"/>
    <col min="5" max="5" width="21.8571428571429" style="82" customWidth="1"/>
    <col min="6" max="6" width="7.71428571428571" style="82" customWidth="1"/>
    <col min="7" max="8" width="10.2857142857143" style="82" customWidth="1"/>
    <col min="9" max="9" width="12" style="82" customWidth="1"/>
    <col min="10" max="12" width="10" style="82" customWidth="1"/>
    <col min="13" max="13" width="9.13333333333333" style="66" customWidth="1"/>
    <col min="14" max="15" width="9.13333333333333" style="82" customWidth="1"/>
    <col min="16" max="17" width="12.7142857142857" style="82" customWidth="1"/>
    <col min="18" max="18" width="9.13333333333333" style="66" customWidth="1"/>
    <col min="19" max="19" width="10.4285714285714" style="82" customWidth="1"/>
    <col min="20" max="20" width="9.13333333333333" style="66" customWidth="1"/>
    <col min="21" max="16384" width="9.13333333333333" style="66"/>
  </cols>
  <sheetData>
    <row r="1" ht="13.5" customHeight="1" spans="1:19">
      <c r="A1" s="84" t="s">
        <v>608</v>
      </c>
      <c r="D1" s="84"/>
      <c r="E1" s="84"/>
      <c r="F1" s="84"/>
      <c r="G1" s="84"/>
      <c r="H1" s="84"/>
      <c r="I1" s="84"/>
      <c r="J1" s="84"/>
      <c r="K1" s="84"/>
      <c r="L1" s="84"/>
      <c r="R1" s="80"/>
      <c r="S1" s="153"/>
    </row>
    <row r="2" ht="27.75" customHeight="1" spans="1:19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ht="18.75" customHeight="1" spans="1:19">
      <c r="A3" s="115" t="s">
        <v>22</v>
      </c>
      <c r="B3" s="115"/>
      <c r="C3" s="115"/>
      <c r="D3" s="115"/>
      <c r="E3" s="115"/>
      <c r="F3" s="115"/>
      <c r="G3" s="115"/>
      <c r="H3" s="115"/>
      <c r="I3" s="88"/>
      <c r="J3" s="88"/>
      <c r="K3" s="88"/>
      <c r="L3" s="88"/>
      <c r="R3" s="154"/>
      <c r="S3" s="155" t="s">
        <v>192</v>
      </c>
    </row>
    <row r="4" ht="15.75" customHeight="1" spans="1:19">
      <c r="A4" s="116" t="s">
        <v>200</v>
      </c>
      <c r="B4" s="116" t="s">
        <v>201</v>
      </c>
      <c r="C4" s="116" t="s">
        <v>609</v>
      </c>
      <c r="D4" s="116" t="s">
        <v>610</v>
      </c>
      <c r="E4" s="116" t="s">
        <v>611</v>
      </c>
      <c r="F4" s="116" t="s">
        <v>612</v>
      </c>
      <c r="G4" s="116" t="s">
        <v>613</v>
      </c>
      <c r="H4" s="116" t="s">
        <v>614</v>
      </c>
      <c r="I4" s="74" t="s">
        <v>208</v>
      </c>
      <c r="J4" s="145"/>
      <c r="K4" s="145"/>
      <c r="L4" s="74"/>
      <c r="M4" s="146"/>
      <c r="N4" s="74"/>
      <c r="O4" s="74"/>
      <c r="P4" s="74"/>
      <c r="Q4" s="74"/>
      <c r="R4" s="146"/>
      <c r="S4" s="75"/>
    </row>
    <row r="5" ht="17.25" customHeight="1" spans="1:19">
      <c r="A5" s="119"/>
      <c r="B5" s="119"/>
      <c r="C5" s="119"/>
      <c r="D5" s="119"/>
      <c r="E5" s="119"/>
      <c r="F5" s="119"/>
      <c r="G5" s="119"/>
      <c r="H5" s="119"/>
      <c r="I5" s="147" t="s">
        <v>77</v>
      </c>
      <c r="J5" s="117" t="s">
        <v>80</v>
      </c>
      <c r="K5" s="117" t="s">
        <v>615</v>
      </c>
      <c r="L5" s="119" t="s">
        <v>616</v>
      </c>
      <c r="M5" s="148" t="s">
        <v>617</v>
      </c>
      <c r="N5" s="149" t="s">
        <v>618</v>
      </c>
      <c r="O5" s="149"/>
      <c r="P5" s="149"/>
      <c r="Q5" s="149"/>
      <c r="R5" s="156"/>
      <c r="S5" s="139"/>
    </row>
    <row r="6" ht="54" customHeight="1" spans="1:19">
      <c r="A6" s="119"/>
      <c r="B6" s="119"/>
      <c r="C6" s="119"/>
      <c r="D6" s="139"/>
      <c r="E6" s="139"/>
      <c r="F6" s="139"/>
      <c r="G6" s="139"/>
      <c r="H6" s="139"/>
      <c r="I6" s="149"/>
      <c r="J6" s="117"/>
      <c r="K6" s="117"/>
      <c r="L6" s="139"/>
      <c r="M6" s="150"/>
      <c r="N6" s="139" t="s">
        <v>79</v>
      </c>
      <c r="O6" s="139" t="s">
        <v>86</v>
      </c>
      <c r="P6" s="139" t="s">
        <v>286</v>
      </c>
      <c r="Q6" s="139" t="s">
        <v>88</v>
      </c>
      <c r="R6" s="150" t="s">
        <v>89</v>
      </c>
      <c r="S6" s="139" t="s">
        <v>90</v>
      </c>
    </row>
    <row r="7" ht="15" customHeight="1" spans="1:19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</row>
    <row r="8" ht="21" customHeight="1" spans="1:19">
      <c r="A8" s="122" t="s">
        <v>91</v>
      </c>
      <c r="B8" s="122" t="s">
        <v>91</v>
      </c>
      <c r="C8" s="57" t="s">
        <v>248</v>
      </c>
      <c r="D8" s="140" t="s">
        <v>619</v>
      </c>
      <c r="E8" s="140" t="s">
        <v>620</v>
      </c>
      <c r="F8" s="141" t="s">
        <v>426</v>
      </c>
      <c r="G8" s="142">
        <v>1</v>
      </c>
      <c r="H8" s="143">
        <f>I8</f>
        <v>7500</v>
      </c>
      <c r="I8" s="143">
        <f>J8</f>
        <v>7500</v>
      </c>
      <c r="J8" s="151">
        <v>7500</v>
      </c>
      <c r="K8" s="143" t="s">
        <v>92</v>
      </c>
      <c r="L8" s="143" t="s">
        <v>92</v>
      </c>
      <c r="M8" s="143" t="s">
        <v>92</v>
      </c>
      <c r="N8" s="143" t="s">
        <v>92</v>
      </c>
      <c r="O8" s="143" t="s">
        <v>92</v>
      </c>
      <c r="P8" s="143" t="s">
        <v>92</v>
      </c>
      <c r="Q8" s="143"/>
      <c r="R8" s="143" t="s">
        <v>92</v>
      </c>
      <c r="S8" s="143" t="s">
        <v>92</v>
      </c>
    </row>
    <row r="9" ht="21" customHeight="1" spans="1:19">
      <c r="A9" s="122" t="s">
        <v>91</v>
      </c>
      <c r="B9" s="122" t="s">
        <v>91</v>
      </c>
      <c r="C9" s="57" t="s">
        <v>248</v>
      </c>
      <c r="D9" s="140" t="s">
        <v>621</v>
      </c>
      <c r="E9" s="140" t="s">
        <v>622</v>
      </c>
      <c r="F9" s="141" t="s">
        <v>426</v>
      </c>
      <c r="G9" s="142">
        <v>1</v>
      </c>
      <c r="H9" s="143">
        <f t="shared" ref="H9:H14" si="0">I9</f>
        <v>2500</v>
      </c>
      <c r="I9" s="143">
        <f t="shared" ref="I9:I14" si="1">J9</f>
        <v>2500</v>
      </c>
      <c r="J9" s="151">
        <v>2500</v>
      </c>
      <c r="K9" s="152" t="s">
        <v>92</v>
      </c>
      <c r="L9" s="152" t="s">
        <v>92</v>
      </c>
      <c r="M9" s="143" t="s">
        <v>92</v>
      </c>
      <c r="N9" s="152" t="s">
        <v>92</v>
      </c>
      <c r="O9" s="152" t="s">
        <v>92</v>
      </c>
      <c r="P9" s="152" t="s">
        <v>92</v>
      </c>
      <c r="Q9" s="152"/>
      <c r="R9" s="143" t="s">
        <v>92</v>
      </c>
      <c r="S9" s="152" t="s">
        <v>92</v>
      </c>
    </row>
    <row r="10" ht="21" customHeight="1" spans="1:19">
      <c r="A10" s="122" t="s">
        <v>91</v>
      </c>
      <c r="B10" s="122" t="s">
        <v>91</v>
      </c>
      <c r="C10" s="57" t="s">
        <v>248</v>
      </c>
      <c r="D10" s="140" t="s">
        <v>623</v>
      </c>
      <c r="E10" s="140" t="s">
        <v>624</v>
      </c>
      <c r="F10" s="141" t="s">
        <v>426</v>
      </c>
      <c r="G10" s="142">
        <v>1</v>
      </c>
      <c r="H10" s="143">
        <f t="shared" si="0"/>
        <v>4000</v>
      </c>
      <c r="I10" s="143">
        <f t="shared" si="1"/>
        <v>4000</v>
      </c>
      <c r="J10" s="151">
        <v>4000</v>
      </c>
      <c r="K10" s="143"/>
      <c r="L10" s="143"/>
      <c r="M10" s="143"/>
      <c r="N10" s="143"/>
      <c r="O10" s="143"/>
      <c r="P10" s="143"/>
      <c r="Q10" s="143"/>
      <c r="R10" s="143"/>
      <c r="S10" s="143"/>
    </row>
    <row r="11" ht="21" customHeight="1" spans="1:19">
      <c r="A11" s="122" t="s">
        <v>91</v>
      </c>
      <c r="B11" s="122" t="s">
        <v>91</v>
      </c>
      <c r="C11" s="57" t="s">
        <v>309</v>
      </c>
      <c r="D11" s="140" t="s">
        <v>625</v>
      </c>
      <c r="E11" s="140" t="s">
        <v>626</v>
      </c>
      <c r="F11" s="141" t="s">
        <v>426</v>
      </c>
      <c r="G11" s="142">
        <v>1</v>
      </c>
      <c r="H11" s="143">
        <f t="shared" si="0"/>
        <v>30000</v>
      </c>
      <c r="I11" s="143">
        <f t="shared" si="1"/>
        <v>30000</v>
      </c>
      <c r="J11" s="151">
        <v>30000</v>
      </c>
      <c r="K11" s="143"/>
      <c r="L11" s="143"/>
      <c r="M11" s="143"/>
      <c r="N11" s="143"/>
      <c r="O11" s="143"/>
      <c r="P11" s="143"/>
      <c r="Q11" s="143"/>
      <c r="R11" s="143"/>
      <c r="S11" s="143"/>
    </row>
    <row r="12" ht="21" customHeight="1" spans="1:19">
      <c r="A12" s="122" t="s">
        <v>91</v>
      </c>
      <c r="B12" s="122" t="s">
        <v>91</v>
      </c>
      <c r="C12" s="57" t="s">
        <v>323</v>
      </c>
      <c r="D12" s="140" t="s">
        <v>627</v>
      </c>
      <c r="E12" s="140" t="s">
        <v>627</v>
      </c>
      <c r="F12" s="140" t="s">
        <v>489</v>
      </c>
      <c r="G12" s="142">
        <v>1</v>
      </c>
      <c r="H12" s="143">
        <f t="shared" si="0"/>
        <v>2800</v>
      </c>
      <c r="I12" s="143">
        <f t="shared" si="1"/>
        <v>2800</v>
      </c>
      <c r="J12" s="151">
        <v>2800</v>
      </c>
      <c r="K12" s="143"/>
      <c r="L12" s="143"/>
      <c r="M12" s="143"/>
      <c r="N12" s="143"/>
      <c r="O12" s="143"/>
      <c r="P12" s="143"/>
      <c r="Q12" s="143"/>
      <c r="R12" s="143"/>
      <c r="S12" s="143"/>
    </row>
    <row r="13" ht="21" customHeight="1" spans="1:19">
      <c r="A13" s="122" t="s">
        <v>91</v>
      </c>
      <c r="B13" s="122" t="s">
        <v>91</v>
      </c>
      <c r="C13" s="57" t="s">
        <v>327</v>
      </c>
      <c r="D13" s="140" t="s">
        <v>628</v>
      </c>
      <c r="E13" s="140" t="s">
        <v>629</v>
      </c>
      <c r="F13" s="140" t="s">
        <v>492</v>
      </c>
      <c r="G13" s="142">
        <v>10</v>
      </c>
      <c r="H13" s="143">
        <f t="shared" si="0"/>
        <v>5000</v>
      </c>
      <c r="I13" s="143">
        <f t="shared" si="1"/>
        <v>5000</v>
      </c>
      <c r="J13" s="151">
        <v>5000</v>
      </c>
      <c r="K13" s="143"/>
      <c r="L13" s="143"/>
      <c r="M13" s="143"/>
      <c r="N13" s="143"/>
      <c r="O13" s="143"/>
      <c r="P13" s="143"/>
      <c r="Q13" s="143"/>
      <c r="R13" s="143"/>
      <c r="S13" s="143"/>
    </row>
    <row r="14" ht="21" customHeight="1" spans="1:19">
      <c r="A14" s="122" t="s">
        <v>91</v>
      </c>
      <c r="B14" s="122" t="s">
        <v>91</v>
      </c>
      <c r="C14" s="57" t="s">
        <v>327</v>
      </c>
      <c r="D14" s="140" t="s">
        <v>628</v>
      </c>
      <c r="E14" s="140" t="s">
        <v>630</v>
      </c>
      <c r="F14" s="140" t="s">
        <v>489</v>
      </c>
      <c r="G14" s="142">
        <v>10</v>
      </c>
      <c r="H14" s="143">
        <f t="shared" si="0"/>
        <v>50000</v>
      </c>
      <c r="I14" s="143">
        <f t="shared" si="1"/>
        <v>50000</v>
      </c>
      <c r="J14" s="151">
        <v>50000</v>
      </c>
      <c r="K14" s="143"/>
      <c r="L14" s="143"/>
      <c r="M14" s="143"/>
      <c r="N14" s="143"/>
      <c r="O14" s="143"/>
      <c r="P14" s="143"/>
      <c r="Q14" s="143"/>
      <c r="R14" s="143"/>
      <c r="S14" s="143"/>
    </row>
    <row r="15" ht="21" customHeight="1" spans="1:19">
      <c r="A15" s="144" t="s">
        <v>150</v>
      </c>
      <c r="B15" s="144"/>
      <c r="C15" s="144"/>
      <c r="D15" s="144"/>
      <c r="E15" s="144"/>
      <c r="F15" s="144"/>
      <c r="G15" s="144"/>
      <c r="H15" s="143">
        <f>SUM(H8:H14)</f>
        <v>101800</v>
      </c>
      <c r="I15" s="143">
        <f>SUM(I8:I14)</f>
        <v>101800</v>
      </c>
      <c r="J15" s="143">
        <f>SUM(J8:J14)</f>
        <v>101800</v>
      </c>
      <c r="K15" s="143" t="s">
        <v>92</v>
      </c>
      <c r="L15" s="143" t="s">
        <v>92</v>
      </c>
      <c r="M15" s="143" t="s">
        <v>92</v>
      </c>
      <c r="N15" s="143" t="s">
        <v>92</v>
      </c>
      <c r="O15" s="143" t="s">
        <v>92</v>
      </c>
      <c r="P15" s="143" t="s">
        <v>92</v>
      </c>
      <c r="Q15" s="143"/>
      <c r="R15" s="143" t="s">
        <v>92</v>
      </c>
      <c r="S15" s="143" t="s">
        <v>92</v>
      </c>
    </row>
    <row r="16" customHeight="1" spans="1:1">
      <c r="A16" s="66" t="s">
        <v>631</v>
      </c>
    </row>
  </sheetData>
  <mergeCells count="18">
    <mergeCell ref="A2:S2"/>
    <mergeCell ref="A3:H3"/>
    <mergeCell ref="I4:S4"/>
    <mergeCell ref="N5:S5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K24" sqref="K24"/>
    </sheetView>
  </sheetViews>
  <sheetFormatPr defaultColWidth="8.71428571428571" defaultRowHeight="14.25" customHeight="1"/>
  <cols>
    <col min="1" max="1" width="14.1428571428571" style="66" customWidth="1"/>
    <col min="2" max="2" width="17.7142857142857" style="66" customWidth="1"/>
    <col min="3" max="4" width="14.1428571428571" style="113" customWidth="1"/>
    <col min="5" max="5" width="21.1428571428571" style="113" customWidth="1"/>
    <col min="6" max="7" width="14.1428571428571" style="113" customWidth="1"/>
    <col min="8" max="8" width="18.1428571428571" style="113" customWidth="1"/>
    <col min="9" max="9" width="14.1428571428571" style="113" customWidth="1"/>
    <col min="10" max="10" width="12" style="82" customWidth="1"/>
    <col min="11" max="13" width="10" style="82" customWidth="1"/>
    <col min="14" max="14" width="9.13333333333333" style="66" customWidth="1"/>
    <col min="15" max="16" width="9.13333333333333" style="82" customWidth="1"/>
    <col min="17" max="18" width="12.7142857142857" style="82" customWidth="1"/>
    <col min="19" max="19" width="9.13333333333333" style="66" customWidth="1"/>
    <col min="20" max="20" width="10.4285714285714" style="82" customWidth="1"/>
    <col min="21" max="21" width="9.13333333333333" style="66" customWidth="1"/>
    <col min="22" max="249" width="9.13333333333333" style="66"/>
    <col min="250" max="258" width="8.71428571428571" style="66"/>
  </cols>
  <sheetData>
    <row r="1" ht="13.5" customHeight="1" spans="1:20">
      <c r="A1" s="84" t="s">
        <v>632</v>
      </c>
      <c r="D1" s="84"/>
      <c r="E1" s="84"/>
      <c r="F1" s="84"/>
      <c r="G1" s="84"/>
      <c r="H1" s="84"/>
      <c r="I1" s="84"/>
      <c r="J1" s="125"/>
      <c r="K1" s="125"/>
      <c r="L1" s="125"/>
      <c r="M1" s="125"/>
      <c r="N1" s="126"/>
      <c r="O1" s="127"/>
      <c r="P1" s="127"/>
      <c r="Q1" s="127"/>
      <c r="R1" s="127"/>
      <c r="S1" s="135"/>
      <c r="T1" s="136"/>
    </row>
    <row r="2" ht="27.75" customHeight="1" spans="1:20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ht="26.1" customHeight="1" spans="1:20">
      <c r="A3" s="115" t="s">
        <v>22</v>
      </c>
      <c r="B3" s="115"/>
      <c r="C3" s="115"/>
      <c r="D3" s="115"/>
      <c r="E3" s="115"/>
      <c r="F3" s="88"/>
      <c r="G3" s="88"/>
      <c r="H3" s="88"/>
      <c r="I3" s="88"/>
      <c r="J3" s="128"/>
      <c r="K3" s="128"/>
      <c r="L3" s="128"/>
      <c r="M3" s="128"/>
      <c r="N3" s="126"/>
      <c r="O3" s="127"/>
      <c r="P3" s="127"/>
      <c r="Q3" s="127"/>
      <c r="R3" s="127"/>
      <c r="S3" s="137"/>
      <c r="T3" s="138" t="s">
        <v>192</v>
      </c>
    </row>
    <row r="4" ht="15.75" customHeight="1" spans="1:20">
      <c r="A4" s="116" t="s">
        <v>200</v>
      </c>
      <c r="B4" s="116" t="s">
        <v>201</v>
      </c>
      <c r="C4" s="117" t="s">
        <v>609</v>
      </c>
      <c r="D4" s="117" t="s">
        <v>633</v>
      </c>
      <c r="E4" s="117" t="s">
        <v>634</v>
      </c>
      <c r="F4" s="118" t="s">
        <v>635</v>
      </c>
      <c r="G4" s="117" t="s">
        <v>636</v>
      </c>
      <c r="H4" s="117" t="s">
        <v>637</v>
      </c>
      <c r="I4" s="117" t="s">
        <v>638</v>
      </c>
      <c r="J4" s="117" t="s">
        <v>208</v>
      </c>
      <c r="K4" s="117"/>
      <c r="L4" s="117"/>
      <c r="M4" s="117"/>
      <c r="N4" s="129"/>
      <c r="O4" s="117"/>
      <c r="P4" s="117"/>
      <c r="Q4" s="117"/>
      <c r="R4" s="117"/>
      <c r="S4" s="129"/>
      <c r="T4" s="117"/>
    </row>
    <row r="5" ht="17.25" customHeight="1" spans="1:20">
      <c r="A5" s="119"/>
      <c r="B5" s="119"/>
      <c r="C5" s="117"/>
      <c r="D5" s="117"/>
      <c r="E5" s="117"/>
      <c r="F5" s="120"/>
      <c r="G5" s="117"/>
      <c r="H5" s="117"/>
      <c r="I5" s="117"/>
      <c r="J5" s="117" t="s">
        <v>77</v>
      </c>
      <c r="K5" s="117" t="s">
        <v>80</v>
      </c>
      <c r="L5" s="117" t="s">
        <v>615</v>
      </c>
      <c r="M5" s="117" t="s">
        <v>616</v>
      </c>
      <c r="N5" s="130" t="s">
        <v>617</v>
      </c>
      <c r="O5" s="117" t="s">
        <v>618</v>
      </c>
      <c r="P5" s="117"/>
      <c r="Q5" s="117"/>
      <c r="R5" s="117"/>
      <c r="S5" s="130"/>
      <c r="T5" s="117"/>
    </row>
    <row r="6" ht="54" customHeight="1" spans="1:20">
      <c r="A6" s="119"/>
      <c r="B6" s="119"/>
      <c r="C6" s="117"/>
      <c r="D6" s="117"/>
      <c r="E6" s="117"/>
      <c r="F6" s="121"/>
      <c r="G6" s="117"/>
      <c r="H6" s="117"/>
      <c r="I6" s="117"/>
      <c r="J6" s="117"/>
      <c r="K6" s="117"/>
      <c r="L6" s="117"/>
      <c r="M6" s="117"/>
      <c r="N6" s="129"/>
      <c r="O6" s="117" t="s">
        <v>79</v>
      </c>
      <c r="P6" s="117" t="s">
        <v>86</v>
      </c>
      <c r="Q6" s="117" t="s">
        <v>286</v>
      </c>
      <c r="R6" s="117" t="s">
        <v>88</v>
      </c>
      <c r="S6" s="129" t="s">
        <v>89</v>
      </c>
      <c r="T6" s="117" t="s">
        <v>90</v>
      </c>
    </row>
    <row r="7" ht="15" customHeight="1" spans="1:20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</row>
    <row r="8" ht="22.5" customHeight="1" spans="1:20">
      <c r="A8" s="122" t="s">
        <v>91</v>
      </c>
      <c r="B8" s="122" t="s">
        <v>91</v>
      </c>
      <c r="C8" s="123" t="s">
        <v>302</v>
      </c>
      <c r="D8" s="123" t="s">
        <v>639</v>
      </c>
      <c r="E8" s="123" t="s">
        <v>640</v>
      </c>
      <c r="F8" s="123" t="s">
        <v>98</v>
      </c>
      <c r="G8" s="123" t="s">
        <v>639</v>
      </c>
      <c r="H8" s="123" t="s">
        <v>105</v>
      </c>
      <c r="I8" s="123" t="s">
        <v>639</v>
      </c>
      <c r="J8" s="131">
        <f>K8</f>
        <v>8000</v>
      </c>
      <c r="K8" s="131">
        <v>8000</v>
      </c>
      <c r="L8" s="131" t="s">
        <v>92</v>
      </c>
      <c r="M8" s="131" t="s">
        <v>92</v>
      </c>
      <c r="N8" s="131" t="s">
        <v>92</v>
      </c>
      <c r="O8" s="131" t="s">
        <v>92</v>
      </c>
      <c r="P8" s="131" t="s">
        <v>92</v>
      </c>
      <c r="Q8" s="131" t="s">
        <v>92</v>
      </c>
      <c r="R8" s="131"/>
      <c r="S8" s="131" t="s">
        <v>92</v>
      </c>
      <c r="T8" s="131" t="s">
        <v>92</v>
      </c>
    </row>
    <row r="9" ht="22.5" customHeight="1" spans="1:20">
      <c r="A9" s="124" t="s">
        <v>150</v>
      </c>
      <c r="B9" s="124"/>
      <c r="C9" s="124"/>
      <c r="D9" s="124"/>
      <c r="E9" s="124"/>
      <c r="F9" s="124"/>
      <c r="G9" s="124"/>
      <c r="H9" s="124"/>
      <c r="I9" s="124"/>
      <c r="J9" s="132">
        <f>J8</f>
        <v>8000</v>
      </c>
      <c r="K9" s="132">
        <f>K8</f>
        <v>8000</v>
      </c>
      <c r="L9" s="133"/>
      <c r="M9" s="133"/>
      <c r="N9" s="134"/>
      <c r="O9" s="133"/>
      <c r="P9" s="133"/>
      <c r="Q9" s="133"/>
      <c r="R9" s="133"/>
      <c r="S9" s="134"/>
      <c r="T9" s="133"/>
    </row>
  </sheetData>
  <mergeCells count="19">
    <mergeCell ref="A2:T2"/>
    <mergeCell ref="A3:E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B15" sqref="B15"/>
    </sheetView>
  </sheetViews>
  <sheetFormatPr defaultColWidth="8.88571428571429" defaultRowHeight="14.25" customHeight="1" outlineLevelRow="7"/>
  <cols>
    <col min="1" max="1" width="50" style="82" customWidth="1"/>
    <col min="2" max="2" width="17.2857142857143" style="82" customWidth="1"/>
    <col min="3" max="4" width="13.4285714285714" style="82" customWidth="1"/>
    <col min="5" max="12" width="10.2857142857143" style="82" customWidth="1"/>
    <col min="13" max="13" width="13.1428571428571" style="82" customWidth="1"/>
    <col min="14" max="14" width="9.13333333333333" style="66" customWidth="1"/>
    <col min="15" max="246" width="9.13333333333333" style="66"/>
    <col min="247" max="247" width="9.13333333333333" style="83"/>
    <col min="248" max="256" width="8.88571428571429" style="83"/>
  </cols>
  <sheetData>
    <row r="1" s="66" customFormat="1" ht="13.5" customHeight="1" spans="1:13">
      <c r="A1" s="84" t="s">
        <v>641</v>
      </c>
      <c r="B1" s="84"/>
      <c r="C1" s="84"/>
      <c r="D1" s="85"/>
      <c r="E1" s="82"/>
      <c r="F1" s="82"/>
      <c r="G1" s="82"/>
      <c r="H1" s="82"/>
      <c r="I1" s="82"/>
      <c r="J1" s="82"/>
      <c r="K1" s="82"/>
      <c r="L1" s="82"/>
      <c r="M1" s="82"/>
    </row>
    <row r="2" s="66" customFormat="1" ht="35" customHeight="1" spans="1:13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="81" customFormat="1" ht="24" customHeight="1" spans="1:13">
      <c r="A3" s="87" t="s">
        <v>22</v>
      </c>
      <c r="B3" s="88"/>
      <c r="C3" s="88"/>
      <c r="D3" s="88"/>
      <c r="E3" s="89"/>
      <c r="F3" s="89"/>
      <c r="G3" s="89"/>
      <c r="H3" s="89"/>
      <c r="I3" s="89"/>
      <c r="J3" s="108"/>
      <c r="K3" s="108"/>
      <c r="L3" s="108"/>
      <c r="M3" s="109" t="s">
        <v>192</v>
      </c>
    </row>
    <row r="4" s="66" customFormat="1" ht="19.5" customHeight="1" spans="1:13">
      <c r="A4" s="90" t="s">
        <v>642</v>
      </c>
      <c r="B4" s="91" t="s">
        <v>208</v>
      </c>
      <c r="C4" s="92"/>
      <c r="D4" s="92"/>
      <c r="E4" s="93" t="s">
        <v>643</v>
      </c>
      <c r="F4" s="93"/>
      <c r="G4" s="93"/>
      <c r="H4" s="93"/>
      <c r="I4" s="93"/>
      <c r="J4" s="93"/>
      <c r="K4" s="93"/>
      <c r="L4" s="93"/>
      <c r="M4" s="93"/>
    </row>
    <row r="5" s="66" customFormat="1" ht="40.5" customHeight="1" spans="1:13">
      <c r="A5" s="94"/>
      <c r="B5" s="95" t="s">
        <v>77</v>
      </c>
      <c r="C5" s="96" t="s">
        <v>80</v>
      </c>
      <c r="D5" s="97" t="s">
        <v>644</v>
      </c>
      <c r="E5" s="94" t="s">
        <v>645</v>
      </c>
      <c r="F5" s="94" t="s">
        <v>646</v>
      </c>
      <c r="G5" s="94" t="s">
        <v>647</v>
      </c>
      <c r="H5" s="94" t="s">
        <v>648</v>
      </c>
      <c r="I5" s="110" t="s">
        <v>649</v>
      </c>
      <c r="J5" s="94" t="s">
        <v>650</v>
      </c>
      <c r="K5" s="94" t="s">
        <v>651</v>
      </c>
      <c r="L5" s="94" t="s">
        <v>652</v>
      </c>
      <c r="M5" s="94" t="s">
        <v>653</v>
      </c>
    </row>
    <row r="6" s="66" customFormat="1" ht="19.5" customHeight="1" spans="1:13">
      <c r="A6" s="90">
        <v>1</v>
      </c>
      <c r="B6" s="90">
        <v>2</v>
      </c>
      <c r="C6" s="90">
        <v>3</v>
      </c>
      <c r="D6" s="98">
        <v>4</v>
      </c>
      <c r="E6" s="90">
        <v>5</v>
      </c>
      <c r="F6" s="90">
        <v>6</v>
      </c>
      <c r="G6" s="90">
        <v>7</v>
      </c>
      <c r="H6" s="99">
        <v>8</v>
      </c>
      <c r="I6" s="111">
        <v>9</v>
      </c>
      <c r="J6" s="111">
        <v>10</v>
      </c>
      <c r="K6" s="111">
        <v>11</v>
      </c>
      <c r="L6" s="99">
        <v>12</v>
      </c>
      <c r="M6" s="111">
        <v>13</v>
      </c>
    </row>
    <row r="7" s="66" customFormat="1" ht="19.5" customHeight="1" spans="1:247">
      <c r="A7" s="100" t="s">
        <v>654</v>
      </c>
      <c r="B7" s="101"/>
      <c r="C7" s="101"/>
      <c r="D7" s="101"/>
      <c r="E7" s="101"/>
      <c r="F7" s="101"/>
      <c r="G7" s="102"/>
      <c r="H7" s="103" t="s">
        <v>92</v>
      </c>
      <c r="I7" s="103" t="s">
        <v>92</v>
      </c>
      <c r="J7" s="103" t="s">
        <v>92</v>
      </c>
      <c r="K7" s="103" t="s">
        <v>92</v>
      </c>
      <c r="L7" s="103" t="s">
        <v>92</v>
      </c>
      <c r="M7" s="103" t="s">
        <v>92</v>
      </c>
      <c r="IM7" s="112"/>
    </row>
    <row r="8" s="66" customFormat="1" ht="19.5" customHeight="1" spans="1:13">
      <c r="A8" s="104" t="s">
        <v>92</v>
      </c>
      <c r="B8" s="105" t="s">
        <v>92</v>
      </c>
      <c r="C8" s="105" t="s">
        <v>92</v>
      </c>
      <c r="D8" s="106" t="s">
        <v>92</v>
      </c>
      <c r="E8" s="105" t="s">
        <v>92</v>
      </c>
      <c r="F8" s="105" t="s">
        <v>92</v>
      </c>
      <c r="G8" s="105" t="s">
        <v>92</v>
      </c>
      <c r="H8" s="107" t="s">
        <v>92</v>
      </c>
      <c r="I8" s="107" t="s">
        <v>92</v>
      </c>
      <c r="J8" s="107" t="s">
        <v>92</v>
      </c>
      <c r="K8" s="107" t="s">
        <v>92</v>
      </c>
      <c r="L8" s="107" t="s">
        <v>92</v>
      </c>
      <c r="M8" s="107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C14" sqref="C14"/>
    </sheetView>
  </sheetViews>
  <sheetFormatPr defaultColWidth="8.88571428571429" defaultRowHeight="12" outlineLevelRow="6"/>
  <cols>
    <col min="1" max="1" width="34.2857142857143" style="65" customWidth="1"/>
    <col min="2" max="2" width="29" style="65" customWidth="1"/>
    <col min="3" max="5" width="23.5714285714286" style="65" customWidth="1"/>
    <col min="6" max="6" width="11.2857142857143" style="66" customWidth="1"/>
    <col min="7" max="7" width="25.1333333333333" style="65" customWidth="1"/>
    <col min="8" max="8" width="15.5714285714286" style="66" customWidth="1"/>
    <col min="9" max="9" width="13.4285714285714" style="66" customWidth="1"/>
    <col min="10" max="10" width="18.847619047619" style="65" customWidth="1"/>
    <col min="11" max="11" width="9.13333333333333" style="66" customWidth="1"/>
    <col min="12" max="16384" width="9.13333333333333" style="66"/>
  </cols>
  <sheetData>
    <row r="1" customHeight="1" spans="1:10">
      <c r="A1" s="65" t="s">
        <v>655</v>
      </c>
      <c r="J1" s="80"/>
    </row>
    <row r="2" ht="28.5" customHeight="1" spans="1:10">
      <c r="A2" s="67" t="s">
        <v>17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22</v>
      </c>
    </row>
    <row r="4" ht="44.25" customHeight="1" spans="1:10">
      <c r="A4" s="71" t="s">
        <v>642</v>
      </c>
      <c r="B4" s="71" t="s">
        <v>331</v>
      </c>
      <c r="C4" s="71" t="s">
        <v>332</v>
      </c>
      <c r="D4" s="71" t="s">
        <v>333</v>
      </c>
      <c r="E4" s="71" t="s">
        <v>334</v>
      </c>
      <c r="F4" s="72" t="s">
        <v>335</v>
      </c>
      <c r="G4" s="71" t="s">
        <v>336</v>
      </c>
      <c r="H4" s="72" t="s">
        <v>337</v>
      </c>
      <c r="I4" s="72" t="s">
        <v>338</v>
      </c>
      <c r="J4" s="71" t="s">
        <v>339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</row>
    <row r="6" ht="42" customHeight="1" spans="1:10">
      <c r="A6" s="73" t="s">
        <v>654</v>
      </c>
      <c r="B6" s="74"/>
      <c r="C6" s="74"/>
      <c r="D6" s="75"/>
      <c r="E6" s="76"/>
      <c r="F6" s="77"/>
      <c r="G6" s="76"/>
      <c r="H6" s="77"/>
      <c r="I6" s="77"/>
      <c r="J6" s="76"/>
    </row>
    <row r="7" ht="42.75" customHeight="1" spans="1:10">
      <c r="A7" s="78" t="s">
        <v>92</v>
      </c>
      <c r="B7" s="78" t="s">
        <v>92</v>
      </c>
      <c r="C7" s="78" t="s">
        <v>92</v>
      </c>
      <c r="D7" s="78" t="s">
        <v>92</v>
      </c>
      <c r="E7" s="79" t="s">
        <v>92</v>
      </c>
      <c r="F7" s="78" t="s">
        <v>92</v>
      </c>
      <c r="G7" s="79" t="s">
        <v>92</v>
      </c>
      <c r="H7" s="78" t="s">
        <v>92</v>
      </c>
      <c r="I7" s="78" t="s">
        <v>92</v>
      </c>
      <c r="J7" s="79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60" workbookViewId="0">
      <selection activeCell="E17" sqref="E17"/>
    </sheetView>
  </sheetViews>
  <sheetFormatPr defaultColWidth="8.88571428571429" defaultRowHeight="12"/>
  <cols>
    <col min="1" max="1" width="12" style="46" customWidth="1"/>
    <col min="2" max="2" width="21.8571428571429" style="46" customWidth="1"/>
    <col min="3" max="3" width="18.7142857142857" style="46" customWidth="1"/>
    <col min="4" max="4" width="24.847619047619" style="46" customWidth="1"/>
    <col min="5" max="7" width="23.5714285714286" style="46" customWidth="1"/>
    <col min="8" max="8" width="25.1333333333333" style="46" customWidth="1"/>
    <col min="9" max="9" width="18.847619047619" style="46" customWidth="1"/>
    <col min="10" max="16384" width="9.13333333333333" style="46"/>
  </cols>
  <sheetData>
    <row r="1" spans="1:9">
      <c r="A1" s="46" t="s">
        <v>656</v>
      </c>
      <c r="I1" s="62"/>
    </row>
    <row r="2" ht="28.5" spans="2:9">
      <c r="B2" s="47" t="s">
        <v>18</v>
      </c>
      <c r="C2" s="47"/>
      <c r="D2" s="47"/>
      <c r="E2" s="47"/>
      <c r="F2" s="47"/>
      <c r="G2" s="47"/>
      <c r="H2" s="47"/>
      <c r="I2" s="47"/>
    </row>
    <row r="3" ht="13.5" spans="1:3">
      <c r="A3" s="48" t="s">
        <v>22</v>
      </c>
      <c r="C3" s="49"/>
    </row>
    <row r="4" ht="18" customHeight="1" spans="1:9">
      <c r="A4" s="50" t="s">
        <v>200</v>
      </c>
      <c r="B4" s="50" t="s">
        <v>201</v>
      </c>
      <c r="C4" s="50" t="s">
        <v>657</v>
      </c>
      <c r="D4" s="50" t="s">
        <v>658</v>
      </c>
      <c r="E4" s="50" t="s">
        <v>659</v>
      </c>
      <c r="F4" s="50" t="s">
        <v>660</v>
      </c>
      <c r="G4" s="51" t="s">
        <v>661</v>
      </c>
      <c r="H4" s="52"/>
      <c r="I4" s="63"/>
    </row>
    <row r="5" ht="18" customHeight="1" spans="1:9">
      <c r="A5" s="53"/>
      <c r="B5" s="53"/>
      <c r="C5" s="53"/>
      <c r="D5" s="53"/>
      <c r="E5" s="53"/>
      <c r="F5" s="53"/>
      <c r="G5" s="54" t="s">
        <v>613</v>
      </c>
      <c r="H5" s="54" t="s">
        <v>662</v>
      </c>
      <c r="I5" s="54" t="s">
        <v>663</v>
      </c>
    </row>
    <row r="6" ht="21" customHeight="1" spans="1:9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</row>
    <row r="7" ht="33" customHeight="1" spans="1:9">
      <c r="A7" s="56" t="s">
        <v>91</v>
      </c>
      <c r="B7" s="56" t="s">
        <v>91</v>
      </c>
      <c r="C7" s="57" t="s">
        <v>664</v>
      </c>
      <c r="D7" s="57" t="s">
        <v>665</v>
      </c>
      <c r="E7" s="57" t="s">
        <v>630</v>
      </c>
      <c r="F7" s="57" t="s">
        <v>489</v>
      </c>
      <c r="G7" s="58">
        <v>10</v>
      </c>
      <c r="H7" s="59">
        <v>5000</v>
      </c>
      <c r="I7" s="64">
        <f>G7*H7</f>
        <v>50000</v>
      </c>
    </row>
    <row r="8" ht="24" customHeight="1" spans="1:9">
      <c r="A8" s="56" t="s">
        <v>91</v>
      </c>
      <c r="B8" s="56" t="s">
        <v>91</v>
      </c>
      <c r="C8" s="57" t="s">
        <v>664</v>
      </c>
      <c r="D8" s="57" t="s">
        <v>666</v>
      </c>
      <c r="E8" s="57" t="s">
        <v>627</v>
      </c>
      <c r="F8" s="57" t="s">
        <v>489</v>
      </c>
      <c r="G8" s="58">
        <v>1</v>
      </c>
      <c r="H8" s="59">
        <v>2800</v>
      </c>
      <c r="I8" s="64">
        <f>G8*H8</f>
        <v>2800</v>
      </c>
    </row>
    <row r="9" ht="24" customHeight="1" spans="1:9">
      <c r="A9" s="56" t="s">
        <v>91</v>
      </c>
      <c r="B9" s="56" t="s">
        <v>91</v>
      </c>
      <c r="C9" s="57" t="s">
        <v>667</v>
      </c>
      <c r="D9" s="57" t="s">
        <v>668</v>
      </c>
      <c r="E9" s="57" t="s">
        <v>669</v>
      </c>
      <c r="F9" s="57" t="s">
        <v>492</v>
      </c>
      <c r="G9" s="58">
        <v>10</v>
      </c>
      <c r="H9" s="59">
        <v>500</v>
      </c>
      <c r="I9" s="64">
        <f>G9*H9</f>
        <v>5000</v>
      </c>
    </row>
    <row r="10" ht="24" customHeight="1" spans="1:9">
      <c r="A10" s="60" t="s">
        <v>77</v>
      </c>
      <c r="B10" s="60"/>
      <c r="C10" s="60"/>
      <c r="D10" s="60"/>
      <c r="E10" s="60"/>
      <c r="F10" s="60"/>
      <c r="G10" s="58">
        <f>G7+G8+G9</f>
        <v>21</v>
      </c>
      <c r="H10" s="61">
        <f>H7+H8+H9</f>
        <v>8300</v>
      </c>
      <c r="I10" s="64">
        <f>I7+I8+I9</f>
        <v>57800</v>
      </c>
    </row>
  </sheetData>
  <mergeCells count="9">
    <mergeCell ref="B2:I2"/>
    <mergeCell ref="G4:I4"/>
    <mergeCell ref="A10:F10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8" sqref="A8:C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2" t="s">
        <v>670</v>
      </c>
      <c r="D1" s="33"/>
      <c r="E1" s="33"/>
      <c r="F1" s="33"/>
      <c r="G1" s="33"/>
      <c r="K1" s="44"/>
    </row>
    <row r="2" s="1" customFormat="1" ht="27.75" customHeight="1" spans="1:11">
      <c r="A2" s="34" t="s">
        <v>671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192</v>
      </c>
    </row>
    <row r="4" s="1" customFormat="1" ht="21.75" customHeight="1" spans="1:11">
      <c r="A4" s="9" t="s">
        <v>281</v>
      </c>
      <c r="B4" s="9" t="s">
        <v>203</v>
      </c>
      <c r="C4" s="9" t="s">
        <v>282</v>
      </c>
      <c r="D4" s="10" t="s">
        <v>204</v>
      </c>
      <c r="E4" s="10" t="s">
        <v>205</v>
      </c>
      <c r="F4" s="10" t="s">
        <v>283</v>
      </c>
      <c r="G4" s="10" t="s">
        <v>284</v>
      </c>
      <c r="H4" s="16" t="s">
        <v>77</v>
      </c>
      <c r="I4" s="11" t="s">
        <v>672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5">
        <v>10</v>
      </c>
      <c r="K7" s="45">
        <v>11</v>
      </c>
    </row>
    <row r="8" s="1" customFormat="1" ht="37" customHeight="1" spans="1:11">
      <c r="A8" s="36" t="s">
        <v>673</v>
      </c>
      <c r="B8" s="37"/>
      <c r="C8" s="38"/>
      <c r="D8" s="39"/>
      <c r="E8" s="39"/>
      <c r="F8" s="39"/>
      <c r="G8" s="39"/>
      <c r="H8" s="40"/>
      <c r="I8" s="40"/>
      <c r="J8" s="40"/>
      <c r="K8" s="40"/>
    </row>
    <row r="9" s="1" customFormat="1" ht="30.65" customHeight="1" spans="1:11">
      <c r="A9" s="41"/>
      <c r="B9" s="41"/>
      <c r="C9" s="41"/>
      <c r="D9" s="41"/>
      <c r="E9" s="41"/>
      <c r="F9" s="41"/>
      <c r="G9" s="41"/>
      <c r="H9" s="40"/>
      <c r="I9" s="40"/>
      <c r="J9" s="40"/>
      <c r="K9" s="40"/>
    </row>
    <row r="10" s="1" customFormat="1" ht="18.75" customHeight="1" spans="1:11">
      <c r="A10" s="42" t="s">
        <v>150</v>
      </c>
      <c r="B10" s="42"/>
      <c r="C10" s="42"/>
      <c r="D10" s="42"/>
      <c r="E10" s="42"/>
      <c r="F10" s="42"/>
      <c r="G10" s="42"/>
      <c r="H10" s="43"/>
      <c r="I10" s="40"/>
      <c r="J10" s="40"/>
      <c r="K10" s="40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SheetLayoutView="60" topLeftCell="A13" workbookViewId="0">
      <selection activeCell="B35" sqref="B35:B36"/>
    </sheetView>
  </sheetViews>
  <sheetFormatPr defaultColWidth="8" defaultRowHeight="12" outlineLevelCol="7"/>
  <cols>
    <col min="1" max="1" width="39.5714285714286" style="82" customWidth="1"/>
    <col min="2" max="2" width="43.1333333333333" style="82" customWidth="1"/>
    <col min="3" max="3" width="40.4285714285714" style="82" customWidth="1"/>
    <col min="4" max="4" width="46.1333333333333" style="82" customWidth="1"/>
    <col min="5" max="5" width="13.5714285714286" style="66" customWidth="1"/>
    <col min="6" max="6" width="12.1428571428571" style="66"/>
    <col min="7" max="7" width="11" style="343"/>
    <col min="8" max="8" width="14" style="66"/>
    <col min="9" max="16384" width="8" style="66"/>
  </cols>
  <sheetData>
    <row r="1" ht="17" customHeight="1" spans="1:4">
      <c r="A1" s="344" t="s">
        <v>21</v>
      </c>
      <c r="B1" s="84"/>
      <c r="C1" s="84"/>
      <c r="D1" s="155"/>
    </row>
    <row r="2" ht="36" customHeight="1" spans="1:4">
      <c r="A2" s="67" t="s">
        <v>2</v>
      </c>
      <c r="B2" s="345"/>
      <c r="C2" s="345"/>
      <c r="D2" s="345"/>
    </row>
    <row r="3" ht="21" customHeight="1" spans="1:4">
      <c r="A3" s="87" t="s">
        <v>22</v>
      </c>
      <c r="B3" s="291"/>
      <c r="C3" s="291"/>
      <c r="D3" s="153" t="s">
        <v>23</v>
      </c>
    </row>
    <row r="4" ht="19.5" customHeight="1" spans="1:4">
      <c r="A4" s="91" t="s">
        <v>24</v>
      </c>
      <c r="B4" s="165"/>
      <c r="C4" s="91" t="s">
        <v>25</v>
      </c>
      <c r="D4" s="165"/>
    </row>
    <row r="5" ht="19.5" customHeight="1" spans="1:4">
      <c r="A5" s="90" t="s">
        <v>26</v>
      </c>
      <c r="B5" s="90" t="s">
        <v>27</v>
      </c>
      <c r="C5" s="90" t="s">
        <v>28</v>
      </c>
      <c r="D5" s="90" t="s">
        <v>27</v>
      </c>
    </row>
    <row r="6" ht="19.5" customHeight="1" spans="1:4">
      <c r="A6" s="94"/>
      <c r="B6" s="94"/>
      <c r="C6" s="94"/>
      <c r="D6" s="94"/>
    </row>
    <row r="7" ht="20.25" customHeight="1" spans="1:4">
      <c r="A7" s="297" t="s">
        <v>29</v>
      </c>
      <c r="B7" s="270">
        <v>10694806</v>
      </c>
      <c r="C7" s="297" t="s">
        <v>30</v>
      </c>
      <c r="D7" s="346">
        <v>8788836.9</v>
      </c>
    </row>
    <row r="8" ht="20.25" customHeight="1" spans="1:4">
      <c r="A8" s="297" t="s">
        <v>31</v>
      </c>
      <c r="B8" s="270"/>
      <c r="C8" s="297" t="s">
        <v>32</v>
      </c>
      <c r="D8" s="346"/>
    </row>
    <row r="9" ht="20.25" customHeight="1" spans="1:4">
      <c r="A9" s="297" t="s">
        <v>33</v>
      </c>
      <c r="B9" s="270"/>
      <c r="C9" s="297" t="s">
        <v>34</v>
      </c>
      <c r="D9" s="346"/>
    </row>
    <row r="10" ht="20.25" customHeight="1" spans="1:4">
      <c r="A10" s="297" t="s">
        <v>35</v>
      </c>
      <c r="B10" s="270"/>
      <c r="C10" s="297" t="s">
        <v>36</v>
      </c>
      <c r="D10" s="346"/>
    </row>
    <row r="11" ht="20.25" customHeight="1" spans="1:4">
      <c r="A11" s="297" t="s">
        <v>37</v>
      </c>
      <c r="B11" s="347"/>
      <c r="C11" s="297" t="s">
        <v>38</v>
      </c>
      <c r="D11" s="346"/>
    </row>
    <row r="12" ht="20.25" customHeight="1" spans="1:4">
      <c r="A12" s="297" t="s">
        <v>39</v>
      </c>
      <c r="B12" s="295"/>
      <c r="C12" s="297" t="s">
        <v>40</v>
      </c>
      <c r="D12" s="346"/>
    </row>
    <row r="13" ht="20.25" customHeight="1" spans="1:4">
      <c r="A13" s="297" t="s">
        <v>41</v>
      </c>
      <c r="B13" s="295"/>
      <c r="C13" s="297" t="s">
        <v>42</v>
      </c>
      <c r="D13" s="346"/>
    </row>
    <row r="14" ht="20.25" customHeight="1" spans="1:4">
      <c r="A14" s="297" t="s">
        <v>43</v>
      </c>
      <c r="B14" s="295"/>
      <c r="C14" s="297" t="s">
        <v>44</v>
      </c>
      <c r="D14" s="346">
        <v>887561</v>
      </c>
    </row>
    <row r="15" ht="20.25" customHeight="1" spans="1:4">
      <c r="A15" s="348" t="s">
        <v>45</v>
      </c>
      <c r="B15" s="349"/>
      <c r="C15" s="297" t="s">
        <v>46</v>
      </c>
      <c r="D15" s="346">
        <v>553190</v>
      </c>
    </row>
    <row r="16" ht="20.25" customHeight="1" spans="1:4">
      <c r="A16" s="348" t="s">
        <v>47</v>
      </c>
      <c r="B16" s="350"/>
      <c r="C16" s="297" t="s">
        <v>48</v>
      </c>
      <c r="D16" s="346"/>
    </row>
    <row r="17" ht="20.25" customHeight="1" spans="1:4">
      <c r="A17" s="348"/>
      <c r="B17" s="351"/>
      <c r="C17" s="297" t="s">
        <v>49</v>
      </c>
      <c r="D17" s="346"/>
    </row>
    <row r="18" ht="20.25" customHeight="1" spans="1:4">
      <c r="A18" s="350"/>
      <c r="B18" s="351"/>
      <c r="C18" s="297" t="s">
        <v>50</v>
      </c>
      <c r="D18" s="346"/>
    </row>
    <row r="19" ht="20.25" customHeight="1" spans="1:4">
      <c r="A19" s="350"/>
      <c r="B19" s="351"/>
      <c r="C19" s="297" t="s">
        <v>51</v>
      </c>
      <c r="D19" s="346"/>
    </row>
    <row r="20" ht="20.25" customHeight="1" spans="1:4">
      <c r="A20" s="350"/>
      <c r="B20" s="351"/>
      <c r="C20" s="297" t="s">
        <v>52</v>
      </c>
      <c r="D20" s="346"/>
    </row>
    <row r="21" ht="20.25" customHeight="1" spans="1:4">
      <c r="A21" s="350"/>
      <c r="B21" s="351"/>
      <c r="C21" s="297" t="s">
        <v>53</v>
      </c>
      <c r="D21" s="346"/>
    </row>
    <row r="22" ht="20.25" customHeight="1" spans="1:4">
      <c r="A22" s="350"/>
      <c r="B22" s="351"/>
      <c r="C22" s="297" t="s">
        <v>54</v>
      </c>
      <c r="D22" s="346"/>
    </row>
    <row r="23" ht="20.25" customHeight="1" spans="1:4">
      <c r="A23" s="350"/>
      <c r="B23" s="351"/>
      <c r="C23" s="297" t="s">
        <v>55</v>
      </c>
      <c r="D23" s="346"/>
    </row>
    <row r="24" ht="20.25" customHeight="1" spans="1:4">
      <c r="A24" s="350"/>
      <c r="B24" s="351"/>
      <c r="C24" s="297" t="s">
        <v>56</v>
      </c>
      <c r="D24" s="346"/>
    </row>
    <row r="25" ht="20.25" customHeight="1" spans="1:4">
      <c r="A25" s="350"/>
      <c r="B25" s="351"/>
      <c r="C25" s="297" t="s">
        <v>57</v>
      </c>
      <c r="D25" s="346">
        <v>524016</v>
      </c>
    </row>
    <row r="26" ht="20.25" customHeight="1" spans="1:4">
      <c r="A26" s="350"/>
      <c r="B26" s="351"/>
      <c r="C26" s="297" t="s">
        <v>58</v>
      </c>
      <c r="D26" s="346"/>
    </row>
    <row r="27" ht="20.25" customHeight="1" spans="1:4">
      <c r="A27" s="350"/>
      <c r="B27" s="351"/>
      <c r="C27" s="297" t="s">
        <v>59</v>
      </c>
      <c r="D27" s="346"/>
    </row>
    <row r="28" ht="20.25" customHeight="1" spans="1:4">
      <c r="A28" s="350"/>
      <c r="B28" s="351"/>
      <c r="C28" s="297" t="s">
        <v>60</v>
      </c>
      <c r="D28" s="346"/>
    </row>
    <row r="29" ht="20.25" customHeight="1" spans="1:4">
      <c r="A29" s="350"/>
      <c r="B29" s="351"/>
      <c r="C29" s="297" t="s">
        <v>61</v>
      </c>
      <c r="D29" s="346"/>
    </row>
    <row r="30" ht="20.25" customHeight="1" spans="1:4">
      <c r="A30" s="352"/>
      <c r="B30" s="353"/>
      <c r="C30" s="297" t="s">
        <v>62</v>
      </c>
      <c r="D30" s="346"/>
    </row>
    <row r="31" ht="20.25" customHeight="1" spans="1:4">
      <c r="A31" s="352"/>
      <c r="B31" s="353"/>
      <c r="C31" s="297" t="s">
        <v>63</v>
      </c>
      <c r="D31" s="346"/>
    </row>
    <row r="32" ht="20.25" customHeight="1" spans="1:4">
      <c r="A32" s="352"/>
      <c r="B32" s="353"/>
      <c r="C32" s="297" t="s">
        <v>64</v>
      </c>
      <c r="D32" s="346"/>
    </row>
    <row r="33" ht="20.25" customHeight="1" spans="1:4">
      <c r="A33" s="354" t="s">
        <v>65</v>
      </c>
      <c r="B33" s="355">
        <f>B7+B8+B9+B10+B11</f>
        <v>10694806</v>
      </c>
      <c r="C33" s="302" t="s">
        <v>66</v>
      </c>
      <c r="D33" s="299">
        <f>SUM(D7:D29)</f>
        <v>10753603.9</v>
      </c>
    </row>
    <row r="34" ht="20.25" customHeight="1" spans="1:4">
      <c r="A34" s="348" t="s">
        <v>67</v>
      </c>
      <c r="B34" s="356">
        <v>58797.9</v>
      </c>
      <c r="C34" s="297" t="s">
        <v>68</v>
      </c>
      <c r="D34" s="270"/>
    </row>
    <row r="35" s="1" customFormat="1" ht="25.4" customHeight="1" spans="1:7">
      <c r="A35" s="357" t="s">
        <v>69</v>
      </c>
      <c r="B35" s="358">
        <v>8640.6</v>
      </c>
      <c r="C35" s="359" t="s">
        <v>69</v>
      </c>
      <c r="D35" s="360"/>
      <c r="G35" s="361"/>
    </row>
    <row r="36" s="1" customFormat="1" ht="25.4" customHeight="1" spans="1:7">
      <c r="A36" s="357" t="s">
        <v>70</v>
      </c>
      <c r="B36" s="358">
        <v>50157.3</v>
      </c>
      <c r="C36" s="359" t="s">
        <v>71</v>
      </c>
      <c r="D36" s="360"/>
      <c r="G36" s="361"/>
    </row>
    <row r="37" ht="20.25" customHeight="1" spans="1:8">
      <c r="A37" s="362" t="s">
        <v>72</v>
      </c>
      <c r="B37" s="363">
        <f>B33+B34</f>
        <v>10753603.9</v>
      </c>
      <c r="C37" s="302" t="s">
        <v>73</v>
      </c>
      <c r="D37" s="363">
        <f>D33+D34</f>
        <v>10753603.9</v>
      </c>
      <c r="F37" s="364"/>
      <c r="G37" s="365"/>
      <c r="H37" s="366"/>
    </row>
    <row r="38" spans="5:6">
      <c r="E38" s="367"/>
      <c r="F38" s="368"/>
    </row>
    <row r="39" spans="6:6">
      <c r="F39" s="368"/>
    </row>
    <row r="40" spans="5:6">
      <c r="E40" s="368"/>
      <c r="F40" s="368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C10" sqref="C10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674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675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192</v>
      </c>
    </row>
    <row r="4" s="1" customFormat="1" ht="21.75" customHeight="1" spans="1:7">
      <c r="A4" s="9" t="s">
        <v>282</v>
      </c>
      <c r="B4" s="9" t="s">
        <v>281</v>
      </c>
      <c r="C4" s="9" t="s">
        <v>203</v>
      </c>
      <c r="D4" s="10" t="s">
        <v>676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677</v>
      </c>
      <c r="F5" s="10" t="s">
        <v>678</v>
      </c>
      <c r="G5" s="10" t="s">
        <v>679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288</v>
      </c>
      <c r="C8" s="23" t="s">
        <v>302</v>
      </c>
      <c r="D8" s="24" t="s">
        <v>680</v>
      </c>
      <c r="E8" s="25">
        <v>8000</v>
      </c>
      <c r="F8" s="25">
        <f>E8</f>
        <v>8000</v>
      </c>
      <c r="G8" s="25">
        <f>F8</f>
        <v>8000</v>
      </c>
    </row>
    <row r="9" s="1" customFormat="1" ht="29.9" customHeight="1" spans="1:7">
      <c r="A9" s="21" t="s">
        <v>91</v>
      </c>
      <c r="B9" s="22" t="s">
        <v>288</v>
      </c>
      <c r="C9" s="24" t="s">
        <v>290</v>
      </c>
      <c r="D9" s="24" t="s">
        <v>680</v>
      </c>
      <c r="E9" s="25">
        <v>483000</v>
      </c>
      <c r="F9" s="25">
        <f>E9</f>
        <v>483000</v>
      </c>
      <c r="G9" s="25">
        <f>F9</f>
        <v>483000</v>
      </c>
    </row>
    <row r="10" s="1" customFormat="1" ht="18.75" customHeight="1" spans="1:7">
      <c r="A10" s="21" t="s">
        <v>91</v>
      </c>
      <c r="B10" s="22" t="s">
        <v>288</v>
      </c>
      <c r="C10" s="26" t="s">
        <v>296</v>
      </c>
      <c r="D10" s="24" t="s">
        <v>680</v>
      </c>
      <c r="E10" s="25">
        <v>113000</v>
      </c>
      <c r="F10" s="25">
        <f t="shared" ref="F10:F19" si="0">E10</f>
        <v>113000</v>
      </c>
      <c r="G10" s="25">
        <f t="shared" ref="G10:G19" si="1">F10</f>
        <v>113000</v>
      </c>
    </row>
    <row r="11" s="1" customFormat="1" ht="18.75" customHeight="1" spans="1:7">
      <c r="A11" s="21" t="s">
        <v>91</v>
      </c>
      <c r="B11" s="22" t="s">
        <v>288</v>
      </c>
      <c r="C11" s="27" t="s">
        <v>298</v>
      </c>
      <c r="D11" s="24" t="s">
        <v>680</v>
      </c>
      <c r="E11" s="25">
        <v>14000</v>
      </c>
      <c r="F11" s="25">
        <f t="shared" si="0"/>
        <v>14000</v>
      </c>
      <c r="G11" s="25">
        <f t="shared" si="1"/>
        <v>14000</v>
      </c>
    </row>
    <row r="12" s="1" customFormat="1" ht="18.75" customHeight="1" spans="1:7">
      <c r="A12" s="21" t="s">
        <v>91</v>
      </c>
      <c r="B12" s="22" t="s">
        <v>288</v>
      </c>
      <c r="C12" s="27" t="s">
        <v>306</v>
      </c>
      <c r="D12" s="24" t="s">
        <v>680</v>
      </c>
      <c r="E12" s="25">
        <v>54140</v>
      </c>
      <c r="F12" s="25">
        <f t="shared" si="0"/>
        <v>54140</v>
      </c>
      <c r="G12" s="25">
        <f t="shared" si="1"/>
        <v>54140</v>
      </c>
    </row>
    <row r="13" s="1" customFormat="1" ht="18.75" customHeight="1" spans="1:7">
      <c r="A13" s="21" t="s">
        <v>91</v>
      </c>
      <c r="B13" s="22" t="s">
        <v>288</v>
      </c>
      <c r="C13" s="27" t="s">
        <v>309</v>
      </c>
      <c r="D13" s="24" t="s">
        <v>680</v>
      </c>
      <c r="E13" s="25">
        <v>54800</v>
      </c>
      <c r="F13" s="25">
        <f t="shared" si="0"/>
        <v>54800</v>
      </c>
      <c r="G13" s="25">
        <f t="shared" si="1"/>
        <v>54800</v>
      </c>
    </row>
    <row r="14" s="1" customFormat="1" ht="18.75" customHeight="1" spans="1:7">
      <c r="A14" s="21" t="s">
        <v>91</v>
      </c>
      <c r="B14" s="22" t="s">
        <v>288</v>
      </c>
      <c r="C14" s="27" t="s">
        <v>311</v>
      </c>
      <c r="D14" s="24" t="s">
        <v>680</v>
      </c>
      <c r="E14" s="25">
        <v>10000</v>
      </c>
      <c r="F14" s="25">
        <f t="shared" si="0"/>
        <v>10000</v>
      </c>
      <c r="G14" s="25">
        <f t="shared" si="1"/>
        <v>10000</v>
      </c>
    </row>
    <row r="15" s="1" customFormat="1" ht="18.75" customHeight="1" spans="1:7">
      <c r="A15" s="21" t="s">
        <v>91</v>
      </c>
      <c r="B15" s="22" t="s">
        <v>288</v>
      </c>
      <c r="C15" s="27" t="s">
        <v>323</v>
      </c>
      <c r="D15" s="24" t="s">
        <v>680</v>
      </c>
      <c r="E15" s="25">
        <v>900450</v>
      </c>
      <c r="F15" s="25">
        <f t="shared" si="0"/>
        <v>900450</v>
      </c>
      <c r="G15" s="25">
        <f t="shared" si="1"/>
        <v>900450</v>
      </c>
    </row>
    <row r="16" s="1" customFormat="1" ht="18.75" customHeight="1" spans="1:7">
      <c r="A16" s="21" t="s">
        <v>91</v>
      </c>
      <c r="B16" s="22" t="s">
        <v>288</v>
      </c>
      <c r="C16" s="27" t="s">
        <v>294</v>
      </c>
      <c r="D16" s="24" t="s">
        <v>680</v>
      </c>
      <c r="E16" s="25">
        <v>1680000</v>
      </c>
      <c r="F16" s="25">
        <f t="shared" si="0"/>
        <v>1680000</v>
      </c>
      <c r="G16" s="25">
        <f t="shared" si="1"/>
        <v>1680000</v>
      </c>
    </row>
    <row r="17" s="1" customFormat="1" ht="18.75" customHeight="1" spans="1:7">
      <c r="A17" s="21" t="s">
        <v>91</v>
      </c>
      <c r="B17" s="22" t="s">
        <v>288</v>
      </c>
      <c r="C17" s="27" t="s">
        <v>321</v>
      </c>
      <c r="D17" s="24" t="s">
        <v>680</v>
      </c>
      <c r="E17" s="25">
        <v>4610</v>
      </c>
      <c r="F17" s="25">
        <f t="shared" si="0"/>
        <v>4610</v>
      </c>
      <c r="G17" s="25">
        <f t="shared" si="1"/>
        <v>4610</v>
      </c>
    </row>
    <row r="18" s="1" customFormat="1" ht="18.75" customHeight="1" spans="1:7">
      <c r="A18" s="21" t="s">
        <v>91</v>
      </c>
      <c r="B18" s="22" t="s">
        <v>288</v>
      </c>
      <c r="C18" s="27" t="s">
        <v>327</v>
      </c>
      <c r="D18" s="24" t="s">
        <v>680</v>
      </c>
      <c r="E18" s="25">
        <v>55000</v>
      </c>
      <c r="F18" s="25">
        <f t="shared" si="0"/>
        <v>55000</v>
      </c>
      <c r="G18" s="25">
        <f t="shared" si="1"/>
        <v>55000</v>
      </c>
    </row>
    <row r="19" s="1" customFormat="1" ht="18.75" customHeight="1" spans="1:7">
      <c r="A19" s="28" t="s">
        <v>77</v>
      </c>
      <c r="B19" s="29"/>
      <c r="C19" s="29"/>
      <c r="D19" s="30"/>
      <c r="E19" s="31">
        <f>SUM(E8:E18)</f>
        <v>3377000</v>
      </c>
      <c r="F19" s="25">
        <f>SUM(F8:F18)</f>
        <v>3377000</v>
      </c>
      <c r="G19" s="25">
        <f>SUM(G8:G18)</f>
        <v>3377000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B1" workbookViewId="0">
      <selection activeCell="S8" sqref="S8"/>
    </sheetView>
  </sheetViews>
  <sheetFormatPr defaultColWidth="8" defaultRowHeight="14.25" customHeight="1"/>
  <cols>
    <col min="1" max="1" width="21.1333333333333" style="82" customWidth="1"/>
    <col min="2" max="2" width="23.4285714285714" style="82" customWidth="1"/>
    <col min="3" max="3" width="14.5714285714286" style="82" customWidth="1"/>
    <col min="4" max="4" width="15.5714285714286" style="82" customWidth="1"/>
    <col min="5" max="5" width="18.8571428571429" style="82" customWidth="1"/>
    <col min="6" max="6" width="14" style="82" customWidth="1"/>
    <col min="7" max="8" width="12.5714285714286" style="82" customWidth="1"/>
    <col min="9" max="9" width="8.84761904761905" style="82" customWidth="1"/>
    <col min="10" max="14" width="12.5714285714286" style="82" customWidth="1"/>
    <col min="15" max="15" width="11.4285714285714" style="66" customWidth="1"/>
    <col min="16" max="16" width="9.57142857142857" style="66" customWidth="1"/>
    <col min="17" max="17" width="9.71428571428571" style="66" customWidth="1"/>
    <col min="18" max="18" width="10.5714285714286" style="66" customWidth="1"/>
    <col min="19" max="19" width="12.2857142857143" style="82" customWidth="1"/>
    <col min="20" max="20" width="8" style="66" customWidth="1"/>
    <col min="21" max="16384" width="8" style="66"/>
  </cols>
  <sheetData>
    <row r="1" ht="12" customHeight="1" spans="1:18">
      <c r="A1" s="316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331"/>
      <c r="P1" s="331"/>
      <c r="Q1" s="331"/>
      <c r="R1" s="331"/>
    </row>
    <row r="2" ht="36" customHeight="1" spans="1:19">
      <c r="A2" s="317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69"/>
      <c r="Q2" s="69"/>
      <c r="R2" s="69"/>
      <c r="S2" s="68"/>
    </row>
    <row r="3" ht="20.25" customHeight="1" spans="1:19">
      <c r="A3" s="87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332"/>
      <c r="P3" s="332"/>
      <c r="Q3" s="332"/>
      <c r="R3" s="332"/>
      <c r="S3" s="338" t="s">
        <v>23</v>
      </c>
    </row>
    <row r="4" ht="18.75" customHeight="1" spans="1:19">
      <c r="A4" s="318" t="s">
        <v>75</v>
      </c>
      <c r="B4" s="319" t="s">
        <v>76</v>
      </c>
      <c r="C4" s="319" t="s">
        <v>77</v>
      </c>
      <c r="D4" s="232" t="s">
        <v>78</v>
      </c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33" t="s">
        <v>67</v>
      </c>
      <c r="P4" s="333"/>
      <c r="Q4" s="333"/>
      <c r="R4" s="333"/>
      <c r="S4" s="339"/>
    </row>
    <row r="5" ht="18.75" customHeight="1" spans="1:19">
      <c r="A5" s="321"/>
      <c r="B5" s="322"/>
      <c r="C5" s="322"/>
      <c r="D5" s="323" t="s">
        <v>79</v>
      </c>
      <c r="E5" s="323" t="s">
        <v>80</v>
      </c>
      <c r="F5" s="323" t="s">
        <v>81</v>
      </c>
      <c r="G5" s="323" t="s">
        <v>82</v>
      </c>
      <c r="H5" s="323" t="s">
        <v>83</v>
      </c>
      <c r="I5" s="334" t="s">
        <v>84</v>
      </c>
      <c r="J5" s="320"/>
      <c r="K5" s="320"/>
      <c r="L5" s="320"/>
      <c r="M5" s="320"/>
      <c r="N5" s="320"/>
      <c r="O5" s="333" t="s">
        <v>79</v>
      </c>
      <c r="P5" s="333" t="s">
        <v>80</v>
      </c>
      <c r="Q5" s="333" t="s">
        <v>81</v>
      </c>
      <c r="R5" s="340" t="s">
        <v>82</v>
      </c>
      <c r="S5" s="333" t="s">
        <v>85</v>
      </c>
    </row>
    <row r="6" ht="33.75" customHeight="1" spans="1:19">
      <c r="A6" s="324"/>
      <c r="B6" s="325"/>
      <c r="C6" s="325"/>
      <c r="D6" s="324"/>
      <c r="E6" s="324"/>
      <c r="F6" s="324"/>
      <c r="G6" s="324"/>
      <c r="H6" s="324"/>
      <c r="I6" s="325" t="s">
        <v>79</v>
      </c>
      <c r="J6" s="325" t="s">
        <v>86</v>
      </c>
      <c r="K6" s="325" t="s">
        <v>87</v>
      </c>
      <c r="L6" s="325" t="s">
        <v>88</v>
      </c>
      <c r="M6" s="325" t="s">
        <v>89</v>
      </c>
      <c r="N6" s="335" t="s">
        <v>90</v>
      </c>
      <c r="O6" s="333"/>
      <c r="P6" s="333"/>
      <c r="Q6" s="333"/>
      <c r="R6" s="340"/>
      <c r="S6" s="333"/>
    </row>
    <row r="7" ht="16.5" customHeight="1" spans="1:19">
      <c r="A7" s="326">
        <v>1</v>
      </c>
      <c r="B7" s="326">
        <v>2</v>
      </c>
      <c r="C7" s="326">
        <v>3</v>
      </c>
      <c r="D7" s="326">
        <v>4</v>
      </c>
      <c r="E7" s="326">
        <v>5</v>
      </c>
      <c r="F7" s="326">
        <v>6</v>
      </c>
      <c r="G7" s="326">
        <v>7</v>
      </c>
      <c r="H7" s="326">
        <v>8</v>
      </c>
      <c r="I7" s="326">
        <v>9</v>
      </c>
      <c r="J7" s="326">
        <v>10</v>
      </c>
      <c r="K7" s="326">
        <v>11</v>
      </c>
      <c r="L7" s="326">
        <v>12</v>
      </c>
      <c r="M7" s="326">
        <v>13</v>
      </c>
      <c r="N7" s="326">
        <v>14</v>
      </c>
      <c r="O7" s="326">
        <v>15</v>
      </c>
      <c r="P7" s="326">
        <v>16</v>
      </c>
      <c r="Q7" s="326">
        <v>17</v>
      </c>
      <c r="R7" s="326">
        <v>18</v>
      </c>
      <c r="S7" s="124">
        <v>19</v>
      </c>
    </row>
    <row r="8" ht="16.5" customHeight="1" spans="1:19">
      <c r="A8" s="79">
        <v>143001</v>
      </c>
      <c r="B8" s="79" t="s">
        <v>91</v>
      </c>
      <c r="C8" s="327">
        <f>D8+O8</f>
        <v>10753603.9</v>
      </c>
      <c r="D8" s="327">
        <f>E8</f>
        <v>10694806</v>
      </c>
      <c r="E8" s="328">
        <v>10694806</v>
      </c>
      <c r="F8" s="328" t="s">
        <v>92</v>
      </c>
      <c r="G8" s="328" t="s">
        <v>92</v>
      </c>
      <c r="H8" s="328" t="s">
        <v>92</v>
      </c>
      <c r="I8" s="328" t="s">
        <v>92</v>
      </c>
      <c r="J8" s="328" t="s">
        <v>92</v>
      </c>
      <c r="K8" s="328" t="s">
        <v>92</v>
      </c>
      <c r="L8" s="328" t="s">
        <v>92</v>
      </c>
      <c r="M8" s="328" t="s">
        <v>92</v>
      </c>
      <c r="N8" s="336" t="s">
        <v>92</v>
      </c>
      <c r="O8" s="337">
        <f>P8+S8</f>
        <v>58797.9</v>
      </c>
      <c r="P8" s="337">
        <v>8640.6</v>
      </c>
      <c r="Q8" s="337"/>
      <c r="R8" s="341"/>
      <c r="S8" s="342">
        <v>50157.3</v>
      </c>
    </row>
    <row r="9" ht="16.5" customHeight="1" spans="1:19">
      <c r="A9" s="329" t="s">
        <v>77</v>
      </c>
      <c r="B9" s="330"/>
      <c r="C9" s="328">
        <f>C8</f>
        <v>10753603.9</v>
      </c>
      <c r="D9" s="328">
        <f>D8</f>
        <v>10694806</v>
      </c>
      <c r="E9" s="328">
        <f>E8</f>
        <v>10694806</v>
      </c>
      <c r="F9" s="328" t="s">
        <v>92</v>
      </c>
      <c r="G9" s="328" t="s">
        <v>92</v>
      </c>
      <c r="H9" s="328" t="s">
        <v>92</v>
      </c>
      <c r="I9" s="328" t="s">
        <v>92</v>
      </c>
      <c r="J9" s="328" t="s">
        <v>92</v>
      </c>
      <c r="K9" s="328" t="s">
        <v>92</v>
      </c>
      <c r="L9" s="328" t="s">
        <v>92</v>
      </c>
      <c r="M9" s="328" t="s">
        <v>92</v>
      </c>
      <c r="N9" s="336" t="s">
        <v>92</v>
      </c>
      <c r="O9" s="337">
        <f>O8</f>
        <v>58797.9</v>
      </c>
      <c r="P9" s="337">
        <f>P8</f>
        <v>8640.6</v>
      </c>
      <c r="Q9" s="337"/>
      <c r="R9" s="341"/>
      <c r="S9" s="337">
        <f>S8</f>
        <v>50157.3</v>
      </c>
    </row>
    <row r="10" customHeight="1" spans="19:19">
      <c r="S10" s="8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5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zoomScaleSheetLayoutView="60" workbookViewId="0">
      <selection activeCell="C9" sqref="C9"/>
    </sheetView>
  </sheetViews>
  <sheetFormatPr defaultColWidth="8.88571428571429" defaultRowHeight="14.25" customHeight="1"/>
  <cols>
    <col min="1" max="1" width="14.2857142857143" style="82" customWidth="1"/>
    <col min="2" max="2" width="33.5714285714286" style="82" customWidth="1"/>
    <col min="3" max="4" width="15.4285714285714" style="82" customWidth="1"/>
    <col min="5" max="8" width="18.847619047619" style="82" customWidth="1"/>
    <col min="9" max="9" width="15.5714285714286" style="82" customWidth="1"/>
    <col min="10" max="10" width="14.1333333333333" style="82" customWidth="1"/>
    <col min="11" max="15" width="18.847619047619" style="82" customWidth="1"/>
    <col min="16" max="16" width="9.13333333333333" style="82" customWidth="1"/>
    <col min="17" max="16384" width="9.13333333333333" style="82"/>
  </cols>
  <sheetData>
    <row r="1" ht="15.75" customHeight="1" spans="1:14">
      <c r="A1" s="275" t="s">
        <v>93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8.5" customHeight="1" spans="1:1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15" customHeight="1" spans="1:15">
      <c r="A3" s="305" t="s">
        <v>22</v>
      </c>
      <c r="B3" s="306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88"/>
      <c r="N3" s="88"/>
      <c r="O3" s="160" t="s">
        <v>23</v>
      </c>
    </row>
    <row r="4" ht="17.25" customHeight="1" spans="1:15">
      <c r="A4" s="96" t="s">
        <v>94</v>
      </c>
      <c r="B4" s="96" t="s">
        <v>95</v>
      </c>
      <c r="C4" s="97" t="s">
        <v>77</v>
      </c>
      <c r="D4" s="117" t="s">
        <v>80</v>
      </c>
      <c r="E4" s="117"/>
      <c r="F4" s="117"/>
      <c r="G4" s="117" t="s">
        <v>81</v>
      </c>
      <c r="H4" s="117" t="s">
        <v>82</v>
      </c>
      <c r="I4" s="117" t="s">
        <v>96</v>
      </c>
      <c r="J4" s="117" t="s">
        <v>84</v>
      </c>
      <c r="K4" s="117"/>
      <c r="L4" s="117"/>
      <c r="M4" s="117"/>
      <c r="N4" s="117"/>
      <c r="O4" s="117"/>
    </row>
    <row r="5" ht="27" spans="1:15">
      <c r="A5" s="110"/>
      <c r="B5" s="110"/>
      <c r="C5" s="208"/>
      <c r="D5" s="117" t="s">
        <v>79</v>
      </c>
      <c r="E5" s="117" t="s">
        <v>97</v>
      </c>
      <c r="F5" s="117" t="s">
        <v>98</v>
      </c>
      <c r="G5" s="117"/>
      <c r="H5" s="117"/>
      <c r="I5" s="117"/>
      <c r="J5" s="117" t="s">
        <v>79</v>
      </c>
      <c r="K5" s="117" t="s">
        <v>99</v>
      </c>
      <c r="L5" s="117" t="s">
        <v>100</v>
      </c>
      <c r="M5" s="117" t="s">
        <v>101</v>
      </c>
      <c r="N5" s="117" t="s">
        <v>102</v>
      </c>
      <c r="O5" s="117" t="s">
        <v>103</v>
      </c>
    </row>
    <row r="6" ht="16.5" customHeight="1" spans="1:15">
      <c r="A6" s="111">
        <v>1</v>
      </c>
      <c r="B6" s="111">
        <v>2</v>
      </c>
      <c r="C6" s="111">
        <v>3</v>
      </c>
      <c r="D6" s="111">
        <v>4</v>
      </c>
      <c r="E6" s="111">
        <v>5</v>
      </c>
      <c r="F6" s="111">
        <v>6</v>
      </c>
      <c r="G6" s="111">
        <v>7</v>
      </c>
      <c r="H6" s="111">
        <v>8</v>
      </c>
      <c r="I6" s="111">
        <v>9</v>
      </c>
      <c r="J6" s="111">
        <v>10</v>
      </c>
      <c r="K6" s="111">
        <v>11</v>
      </c>
      <c r="L6" s="111">
        <v>12</v>
      </c>
      <c r="M6" s="111">
        <v>13</v>
      </c>
      <c r="N6" s="111">
        <v>14</v>
      </c>
      <c r="O6" s="111">
        <v>15</v>
      </c>
    </row>
    <row r="7" ht="20.25" customHeight="1" spans="1:15">
      <c r="A7" s="57" t="s">
        <v>104</v>
      </c>
      <c r="B7" s="57" t="s">
        <v>105</v>
      </c>
      <c r="C7" s="307">
        <f>D7+J7</f>
        <v>8788836.9</v>
      </c>
      <c r="D7" s="308">
        <f>E7+F7</f>
        <v>8738679.6</v>
      </c>
      <c r="E7" s="309">
        <v>5357649</v>
      </c>
      <c r="F7" s="309">
        <v>3381030.6</v>
      </c>
      <c r="G7" s="310"/>
      <c r="H7" s="310"/>
      <c r="I7" s="310" t="s">
        <v>92</v>
      </c>
      <c r="J7" s="310">
        <f>K7</f>
        <v>50157.3</v>
      </c>
      <c r="K7" s="309">
        <v>50157.3</v>
      </c>
      <c r="L7" s="310" t="s">
        <v>92</v>
      </c>
      <c r="M7" s="310" t="s">
        <v>92</v>
      </c>
      <c r="N7" s="310" t="s">
        <v>92</v>
      </c>
      <c r="O7" s="310" t="s">
        <v>92</v>
      </c>
    </row>
    <row r="8" ht="17.25" customHeight="1" spans="1:15">
      <c r="A8" s="311" t="s">
        <v>106</v>
      </c>
      <c r="B8" s="311" t="s">
        <v>107</v>
      </c>
      <c r="C8" s="307">
        <f t="shared" ref="C8:C29" si="0">D8+J8</f>
        <v>8788836.9</v>
      </c>
      <c r="D8" s="308">
        <f t="shared" ref="D8:D29" si="1">E8+F8</f>
        <v>8738679.6</v>
      </c>
      <c r="E8" s="309">
        <v>5357649</v>
      </c>
      <c r="F8" s="309">
        <v>3381030.6</v>
      </c>
      <c r="G8" s="312"/>
      <c r="H8" s="312"/>
      <c r="I8" s="312"/>
      <c r="J8" s="310">
        <f>K8</f>
        <v>50157.3</v>
      </c>
      <c r="K8" s="309">
        <v>50157.3</v>
      </c>
      <c r="L8" s="312"/>
      <c r="M8" s="312"/>
      <c r="N8" s="312"/>
      <c r="O8" s="312"/>
    </row>
    <row r="9" ht="17.25" customHeight="1" spans="1:15">
      <c r="A9" s="313" t="s">
        <v>108</v>
      </c>
      <c r="B9" s="313" t="s">
        <v>109</v>
      </c>
      <c r="C9" s="307">
        <f t="shared" si="0"/>
        <v>2487508</v>
      </c>
      <c r="D9" s="308">
        <f t="shared" si="1"/>
        <v>2487508</v>
      </c>
      <c r="E9" s="309">
        <v>2432508</v>
      </c>
      <c r="F9" s="309">
        <v>55000</v>
      </c>
      <c r="G9" s="312"/>
      <c r="H9" s="312"/>
      <c r="I9" s="312"/>
      <c r="J9" s="310"/>
      <c r="K9" s="309"/>
      <c r="L9" s="312"/>
      <c r="M9" s="312"/>
      <c r="N9" s="312"/>
      <c r="O9" s="312"/>
    </row>
    <row r="10" ht="17.25" customHeight="1" spans="1:15">
      <c r="A10" s="313" t="s">
        <v>110</v>
      </c>
      <c r="B10" s="313" t="s">
        <v>111</v>
      </c>
      <c r="C10" s="307">
        <f t="shared" si="0"/>
        <v>1758803.5</v>
      </c>
      <c r="D10" s="308">
        <f t="shared" si="1"/>
        <v>1752800</v>
      </c>
      <c r="E10" s="309"/>
      <c r="F10" s="309">
        <v>1752800</v>
      </c>
      <c r="G10" s="312"/>
      <c r="H10" s="312"/>
      <c r="I10" s="312"/>
      <c r="J10" s="310">
        <f>K10</f>
        <v>6003.5</v>
      </c>
      <c r="K10" s="309">
        <v>6003.5</v>
      </c>
      <c r="L10" s="312"/>
      <c r="M10" s="312"/>
      <c r="N10" s="312"/>
      <c r="O10" s="312"/>
    </row>
    <row r="11" ht="17.25" customHeight="1" spans="1:15">
      <c r="A11" s="313" t="s">
        <v>112</v>
      </c>
      <c r="B11" s="313" t="s">
        <v>113</v>
      </c>
      <c r="C11" s="307">
        <f t="shared" si="0"/>
        <v>909090.6</v>
      </c>
      <c r="D11" s="308">
        <f t="shared" si="1"/>
        <v>909090.6</v>
      </c>
      <c r="E11" s="309"/>
      <c r="F11" s="309">
        <v>909090.6</v>
      </c>
      <c r="G11" s="312"/>
      <c r="H11" s="312"/>
      <c r="I11" s="312"/>
      <c r="J11" s="310"/>
      <c r="K11" s="309"/>
      <c r="L11" s="312"/>
      <c r="M11" s="312"/>
      <c r="N11" s="312"/>
      <c r="O11" s="312"/>
    </row>
    <row r="12" ht="17.25" customHeight="1" spans="1:15">
      <c r="A12" s="313" t="s">
        <v>114</v>
      </c>
      <c r="B12" s="313" t="s">
        <v>115</v>
      </c>
      <c r="C12" s="307">
        <f t="shared" si="0"/>
        <v>708293.8</v>
      </c>
      <c r="D12" s="308">
        <f t="shared" si="1"/>
        <v>664140</v>
      </c>
      <c r="E12" s="309"/>
      <c r="F12" s="309">
        <v>664140</v>
      </c>
      <c r="G12" s="312"/>
      <c r="H12" s="312"/>
      <c r="I12" s="312"/>
      <c r="J12" s="310">
        <f>K12</f>
        <v>44153.8</v>
      </c>
      <c r="K12" s="309">
        <v>44153.8</v>
      </c>
      <c r="L12" s="312"/>
      <c r="M12" s="312"/>
      <c r="N12" s="312"/>
      <c r="O12" s="312"/>
    </row>
    <row r="13" ht="17.25" customHeight="1" spans="1:15">
      <c r="A13" s="313" t="s">
        <v>116</v>
      </c>
      <c r="B13" s="313" t="s">
        <v>117</v>
      </c>
      <c r="C13" s="307">
        <f t="shared" si="0"/>
        <v>2925141</v>
      </c>
      <c r="D13" s="308">
        <f t="shared" si="1"/>
        <v>2925141</v>
      </c>
      <c r="E13" s="309">
        <v>2925141</v>
      </c>
      <c r="F13" s="309"/>
      <c r="G13" s="312"/>
      <c r="H13" s="312"/>
      <c r="I13" s="312"/>
      <c r="J13" s="312"/>
      <c r="K13" s="312"/>
      <c r="L13" s="312"/>
      <c r="M13" s="312"/>
      <c r="N13" s="312"/>
      <c r="O13" s="312"/>
    </row>
    <row r="14" ht="17.25" customHeight="1" spans="1:15">
      <c r="A14" s="57" t="s">
        <v>118</v>
      </c>
      <c r="B14" s="57" t="s">
        <v>119</v>
      </c>
      <c r="C14" s="307">
        <f t="shared" si="0"/>
        <v>887561</v>
      </c>
      <c r="D14" s="308">
        <f t="shared" si="1"/>
        <v>887561</v>
      </c>
      <c r="E14" s="309">
        <v>882951</v>
      </c>
      <c r="F14" s="309">
        <v>4610</v>
      </c>
      <c r="G14" s="312"/>
      <c r="H14" s="312"/>
      <c r="I14" s="312"/>
      <c r="J14" s="312"/>
      <c r="K14" s="312"/>
      <c r="L14" s="312"/>
      <c r="M14" s="312"/>
      <c r="N14" s="312"/>
      <c r="O14" s="312"/>
    </row>
    <row r="15" ht="17.25" customHeight="1" spans="1:15">
      <c r="A15" s="311" t="s">
        <v>120</v>
      </c>
      <c r="B15" s="311" t="s">
        <v>121</v>
      </c>
      <c r="C15" s="307">
        <f t="shared" si="0"/>
        <v>882951</v>
      </c>
      <c r="D15" s="308">
        <f t="shared" si="1"/>
        <v>882951</v>
      </c>
      <c r="E15" s="309">
        <v>882951</v>
      </c>
      <c r="F15" s="309"/>
      <c r="G15" s="312"/>
      <c r="H15" s="312"/>
      <c r="I15" s="312"/>
      <c r="J15" s="312"/>
      <c r="K15" s="312"/>
      <c r="L15" s="312"/>
      <c r="M15" s="312"/>
      <c r="N15" s="312"/>
      <c r="O15" s="312"/>
    </row>
    <row r="16" ht="17.25" customHeight="1" spans="1:15">
      <c r="A16" s="313" t="s">
        <v>122</v>
      </c>
      <c r="B16" s="313" t="s">
        <v>123</v>
      </c>
      <c r="C16" s="307">
        <f t="shared" si="0"/>
        <v>189700</v>
      </c>
      <c r="D16" s="308">
        <f t="shared" si="1"/>
        <v>189700</v>
      </c>
      <c r="E16" s="309">
        <v>189700</v>
      </c>
      <c r="F16" s="309"/>
      <c r="G16" s="312"/>
      <c r="H16" s="312"/>
      <c r="I16" s="312"/>
      <c r="J16" s="312"/>
      <c r="K16" s="312"/>
      <c r="L16" s="312"/>
      <c r="M16" s="312"/>
      <c r="N16" s="312"/>
      <c r="O16" s="312"/>
    </row>
    <row r="17" ht="17.25" customHeight="1" spans="1:15">
      <c r="A17" s="313" t="s">
        <v>124</v>
      </c>
      <c r="B17" s="313" t="s">
        <v>125</v>
      </c>
      <c r="C17" s="307">
        <f t="shared" si="0"/>
        <v>588297</v>
      </c>
      <c r="D17" s="308">
        <f t="shared" si="1"/>
        <v>588297</v>
      </c>
      <c r="E17" s="309">
        <v>588297</v>
      </c>
      <c r="F17" s="309"/>
      <c r="G17" s="312"/>
      <c r="H17" s="312"/>
      <c r="I17" s="312"/>
      <c r="J17" s="312"/>
      <c r="K17" s="312"/>
      <c r="L17" s="312"/>
      <c r="M17" s="312"/>
      <c r="N17" s="312"/>
      <c r="O17" s="312"/>
    </row>
    <row r="18" ht="17.25" customHeight="1" spans="1:15">
      <c r="A18" s="313" t="s">
        <v>126</v>
      </c>
      <c r="B18" s="313" t="s">
        <v>127</v>
      </c>
      <c r="C18" s="307">
        <f t="shared" si="0"/>
        <v>104954</v>
      </c>
      <c r="D18" s="308">
        <f t="shared" si="1"/>
        <v>104954</v>
      </c>
      <c r="E18" s="309">
        <v>104954</v>
      </c>
      <c r="F18" s="309"/>
      <c r="G18" s="312"/>
      <c r="H18" s="312"/>
      <c r="I18" s="312"/>
      <c r="J18" s="312"/>
      <c r="K18" s="312"/>
      <c r="L18" s="312"/>
      <c r="M18" s="312"/>
      <c r="N18" s="312"/>
      <c r="O18" s="312"/>
    </row>
    <row r="19" ht="17.25" customHeight="1" spans="1:15">
      <c r="A19" s="311" t="s">
        <v>128</v>
      </c>
      <c r="B19" s="311" t="s">
        <v>129</v>
      </c>
      <c r="C19" s="307">
        <f t="shared" si="0"/>
        <v>4610</v>
      </c>
      <c r="D19" s="308">
        <f t="shared" si="1"/>
        <v>4610</v>
      </c>
      <c r="E19" s="309"/>
      <c r="F19" s="309">
        <v>4610</v>
      </c>
      <c r="G19" s="312"/>
      <c r="H19" s="312"/>
      <c r="I19" s="312"/>
      <c r="J19" s="312"/>
      <c r="K19" s="312"/>
      <c r="L19" s="312"/>
      <c r="M19" s="312"/>
      <c r="N19" s="312"/>
      <c r="O19" s="312"/>
    </row>
    <row r="20" ht="17.25" customHeight="1" spans="1:15">
      <c r="A20" s="313" t="s">
        <v>130</v>
      </c>
      <c r="B20" s="313" t="s">
        <v>131</v>
      </c>
      <c r="C20" s="307">
        <f t="shared" si="0"/>
        <v>4610</v>
      </c>
      <c r="D20" s="308">
        <f t="shared" si="1"/>
        <v>4610</v>
      </c>
      <c r="E20" s="309"/>
      <c r="F20" s="309">
        <v>4610</v>
      </c>
      <c r="G20" s="312"/>
      <c r="H20" s="312"/>
      <c r="I20" s="312"/>
      <c r="J20" s="312"/>
      <c r="K20" s="312"/>
      <c r="L20" s="312"/>
      <c r="M20" s="312"/>
      <c r="N20" s="312"/>
      <c r="O20" s="312"/>
    </row>
    <row r="21" ht="17.25" customHeight="1" spans="1:15">
      <c r="A21" s="57" t="s">
        <v>132</v>
      </c>
      <c r="B21" s="57" t="s">
        <v>133</v>
      </c>
      <c r="C21" s="307">
        <f t="shared" si="0"/>
        <v>553190</v>
      </c>
      <c r="D21" s="308">
        <f t="shared" si="1"/>
        <v>553190</v>
      </c>
      <c r="E21" s="309">
        <v>553190</v>
      </c>
      <c r="F21" s="309"/>
      <c r="G21" s="312"/>
      <c r="H21" s="312"/>
      <c r="I21" s="312"/>
      <c r="J21" s="312"/>
      <c r="K21" s="312"/>
      <c r="L21" s="312"/>
      <c r="M21" s="312"/>
      <c r="N21" s="312"/>
      <c r="O21" s="312"/>
    </row>
    <row r="22" ht="17.25" customHeight="1" spans="1:15">
      <c r="A22" s="311" t="s">
        <v>134</v>
      </c>
      <c r="B22" s="311" t="s">
        <v>135</v>
      </c>
      <c r="C22" s="307">
        <f t="shared" si="0"/>
        <v>553190</v>
      </c>
      <c r="D22" s="308">
        <f t="shared" si="1"/>
        <v>553190</v>
      </c>
      <c r="E22" s="309">
        <v>553190</v>
      </c>
      <c r="F22" s="309"/>
      <c r="G22" s="312"/>
      <c r="H22" s="312"/>
      <c r="I22" s="312"/>
      <c r="J22" s="312"/>
      <c r="K22" s="312"/>
      <c r="L22" s="312"/>
      <c r="M22" s="312"/>
      <c r="N22" s="312"/>
      <c r="O22" s="312"/>
    </row>
    <row r="23" ht="17.25" customHeight="1" spans="1:15">
      <c r="A23" s="313" t="s">
        <v>136</v>
      </c>
      <c r="B23" s="313" t="s">
        <v>137</v>
      </c>
      <c r="C23" s="307">
        <f t="shared" si="0"/>
        <v>117520</v>
      </c>
      <c r="D23" s="308">
        <f t="shared" si="1"/>
        <v>117520</v>
      </c>
      <c r="E23" s="309">
        <v>117520</v>
      </c>
      <c r="F23" s="309"/>
      <c r="G23" s="312"/>
      <c r="H23" s="312"/>
      <c r="I23" s="312"/>
      <c r="J23" s="312"/>
      <c r="K23" s="312"/>
      <c r="L23" s="312"/>
      <c r="M23" s="312"/>
      <c r="N23" s="312"/>
      <c r="O23" s="312"/>
    </row>
    <row r="24" ht="17.25" customHeight="1" spans="1:15">
      <c r="A24" s="313" t="s">
        <v>138</v>
      </c>
      <c r="B24" s="313" t="s">
        <v>139</v>
      </c>
      <c r="C24" s="307">
        <f t="shared" si="0"/>
        <v>196460</v>
      </c>
      <c r="D24" s="308">
        <f t="shared" si="1"/>
        <v>196460</v>
      </c>
      <c r="E24" s="309">
        <v>196460</v>
      </c>
      <c r="F24" s="309"/>
      <c r="G24" s="312"/>
      <c r="H24" s="312"/>
      <c r="I24" s="312"/>
      <c r="J24" s="312"/>
      <c r="K24" s="312"/>
      <c r="L24" s="312"/>
      <c r="M24" s="312"/>
      <c r="N24" s="312"/>
      <c r="O24" s="312"/>
    </row>
    <row r="25" ht="17.25" customHeight="1" spans="1:15">
      <c r="A25" s="313" t="s">
        <v>140</v>
      </c>
      <c r="B25" s="313" t="s">
        <v>141</v>
      </c>
      <c r="C25" s="307">
        <f t="shared" si="0"/>
        <v>231840</v>
      </c>
      <c r="D25" s="308">
        <f t="shared" si="1"/>
        <v>231840</v>
      </c>
      <c r="E25" s="309">
        <v>231840</v>
      </c>
      <c r="F25" s="309"/>
      <c r="G25" s="312"/>
      <c r="H25" s="312"/>
      <c r="I25" s="312"/>
      <c r="J25" s="312"/>
      <c r="K25" s="312"/>
      <c r="L25" s="312"/>
      <c r="M25" s="312"/>
      <c r="N25" s="312"/>
      <c r="O25" s="312"/>
    </row>
    <row r="26" ht="17.25" customHeight="1" spans="1:15">
      <c r="A26" s="313" t="s">
        <v>142</v>
      </c>
      <c r="B26" s="313" t="s">
        <v>143</v>
      </c>
      <c r="C26" s="307">
        <f t="shared" si="0"/>
        <v>7370</v>
      </c>
      <c r="D26" s="308">
        <f t="shared" si="1"/>
        <v>7370</v>
      </c>
      <c r="E26" s="309">
        <v>7370</v>
      </c>
      <c r="F26" s="309"/>
      <c r="G26" s="312"/>
      <c r="H26" s="312"/>
      <c r="I26" s="312"/>
      <c r="J26" s="312"/>
      <c r="K26" s="312"/>
      <c r="L26" s="312"/>
      <c r="M26" s="312"/>
      <c r="N26" s="312"/>
      <c r="O26" s="312"/>
    </row>
    <row r="27" ht="17.25" customHeight="1" spans="1:15">
      <c r="A27" s="57" t="s">
        <v>144</v>
      </c>
      <c r="B27" s="57" t="s">
        <v>145</v>
      </c>
      <c r="C27" s="307">
        <f t="shared" si="0"/>
        <v>524016</v>
      </c>
      <c r="D27" s="308">
        <f t="shared" si="1"/>
        <v>524016</v>
      </c>
      <c r="E27" s="309">
        <v>524016</v>
      </c>
      <c r="F27" s="309"/>
      <c r="G27" s="312"/>
      <c r="H27" s="312"/>
      <c r="I27" s="312"/>
      <c r="J27" s="312"/>
      <c r="K27" s="312"/>
      <c r="L27" s="312"/>
      <c r="M27" s="312"/>
      <c r="N27" s="312"/>
      <c r="O27" s="312"/>
    </row>
    <row r="28" ht="17.25" customHeight="1" spans="1:15">
      <c r="A28" s="311" t="s">
        <v>146</v>
      </c>
      <c r="B28" s="311" t="s">
        <v>147</v>
      </c>
      <c r="C28" s="307">
        <f t="shared" si="0"/>
        <v>524016</v>
      </c>
      <c r="D28" s="308">
        <f t="shared" si="1"/>
        <v>524016</v>
      </c>
      <c r="E28" s="309">
        <v>524016</v>
      </c>
      <c r="F28" s="309"/>
      <c r="G28" s="312"/>
      <c r="H28" s="312"/>
      <c r="I28" s="312"/>
      <c r="J28" s="312"/>
      <c r="K28" s="312"/>
      <c r="L28" s="312"/>
      <c r="M28" s="312"/>
      <c r="N28" s="312"/>
      <c r="O28" s="312"/>
    </row>
    <row r="29" ht="17.25" customHeight="1" spans="1:15">
      <c r="A29" s="313" t="s">
        <v>148</v>
      </c>
      <c r="B29" s="313" t="s">
        <v>149</v>
      </c>
      <c r="C29" s="307">
        <f t="shared" si="0"/>
        <v>524016</v>
      </c>
      <c r="D29" s="308">
        <f t="shared" si="1"/>
        <v>524016</v>
      </c>
      <c r="E29" s="309">
        <v>524016</v>
      </c>
      <c r="F29" s="309"/>
      <c r="G29" s="312"/>
      <c r="H29" s="312"/>
      <c r="I29" s="312"/>
      <c r="J29" s="312"/>
      <c r="K29" s="312"/>
      <c r="L29" s="312"/>
      <c r="M29" s="312"/>
      <c r="N29" s="312"/>
      <c r="O29" s="312"/>
    </row>
    <row r="30" ht="17.25" customHeight="1" spans="1:15">
      <c r="A30" s="231" t="s">
        <v>150</v>
      </c>
      <c r="B30" s="314" t="s">
        <v>150</v>
      </c>
      <c r="C30" s="270">
        <f>C7+C14+C21+C27</f>
        <v>10753603.9</v>
      </c>
      <c r="D30" s="315">
        <f>D7+D14+D27+D21</f>
        <v>10703446.6</v>
      </c>
      <c r="E30" s="315">
        <f t="shared" ref="E30:K30" si="2">E7+E14+E27+E21</f>
        <v>7317806</v>
      </c>
      <c r="F30" s="315">
        <f t="shared" si="2"/>
        <v>3385640.6</v>
      </c>
      <c r="G30" s="315"/>
      <c r="H30" s="315"/>
      <c r="I30" s="315"/>
      <c r="J30" s="315">
        <f t="shared" si="2"/>
        <v>50157.3</v>
      </c>
      <c r="K30" s="315">
        <f t="shared" si="2"/>
        <v>50157.3</v>
      </c>
      <c r="L30" s="315" t="s">
        <v>92</v>
      </c>
      <c r="M30" s="315" t="s">
        <v>92</v>
      </c>
      <c r="N30" s="315" t="s">
        <v>92</v>
      </c>
      <c r="O30" s="315" t="s">
        <v>92</v>
      </c>
    </row>
    <row r="31" customHeight="1" spans="4:8">
      <c r="D31" s="287"/>
      <c r="H31" s="287"/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N16" activePane="bottomRight" state="frozen"/>
      <selection/>
      <selection pane="topRight"/>
      <selection pane="bottomLeft"/>
      <selection pane="bottomRight" activeCell="D8" sqref="D8:D26"/>
    </sheetView>
  </sheetViews>
  <sheetFormatPr defaultColWidth="8.88571428571429" defaultRowHeight="14.25" customHeight="1" outlineLevelCol="3"/>
  <cols>
    <col min="1" max="1" width="49.2857142857143" style="65" customWidth="1"/>
    <col min="2" max="2" width="38.847619047619" style="65" customWidth="1"/>
    <col min="3" max="3" width="48.5714285714286" style="65" customWidth="1"/>
    <col min="4" max="4" width="36.4285714285714" style="65" customWidth="1"/>
    <col min="5" max="5" width="9.13333333333333" style="66" customWidth="1"/>
    <col min="6" max="16384" width="9.13333333333333" style="66"/>
  </cols>
  <sheetData>
    <row r="1" customHeight="1" spans="1:4">
      <c r="A1" s="289" t="s">
        <v>151</v>
      </c>
      <c r="B1" s="289"/>
      <c r="C1" s="289"/>
      <c r="D1" s="153"/>
    </row>
    <row r="2" ht="31.5" customHeight="1" spans="1:4">
      <c r="A2" s="67" t="s">
        <v>5</v>
      </c>
      <c r="B2" s="290"/>
      <c r="C2" s="290"/>
      <c r="D2" s="290"/>
    </row>
    <row r="3" ht="17.25" customHeight="1" spans="1:4">
      <c r="A3" s="163" t="s">
        <v>22</v>
      </c>
      <c r="B3" s="291"/>
      <c r="C3" s="291"/>
      <c r="D3" s="155" t="s">
        <v>23</v>
      </c>
    </row>
    <row r="4" ht="19.5" customHeight="1" spans="1:4">
      <c r="A4" s="91" t="s">
        <v>24</v>
      </c>
      <c r="B4" s="165"/>
      <c r="C4" s="91" t="s">
        <v>25</v>
      </c>
      <c r="D4" s="165"/>
    </row>
    <row r="5" ht="21.75" customHeight="1" spans="1:4">
      <c r="A5" s="90" t="s">
        <v>26</v>
      </c>
      <c r="B5" s="292" t="s">
        <v>27</v>
      </c>
      <c r="C5" s="90" t="s">
        <v>152</v>
      </c>
      <c r="D5" s="292" t="s">
        <v>27</v>
      </c>
    </row>
    <row r="6" ht="17.25" customHeight="1" spans="1:4">
      <c r="A6" s="94"/>
      <c r="B6" s="110"/>
      <c r="C6" s="94"/>
      <c r="D6" s="110"/>
    </row>
    <row r="7" ht="17.25" customHeight="1" spans="1:4">
      <c r="A7" s="293" t="s">
        <v>153</v>
      </c>
      <c r="B7" s="270">
        <f>B8</f>
        <v>10694806</v>
      </c>
      <c r="C7" s="294" t="s">
        <v>154</v>
      </c>
      <c r="D7" s="295">
        <f>D8+D15+D16+D26</f>
        <v>10703446.6</v>
      </c>
    </row>
    <row r="8" ht="17.25" customHeight="1" spans="1:4">
      <c r="A8" s="296" t="s">
        <v>155</v>
      </c>
      <c r="B8" s="59">
        <v>10694806</v>
      </c>
      <c r="C8" s="294" t="s">
        <v>156</v>
      </c>
      <c r="D8" s="295">
        <v>8738679.6</v>
      </c>
    </row>
    <row r="9" ht="17.25" customHeight="1" spans="1:4">
      <c r="A9" s="296" t="s">
        <v>157</v>
      </c>
      <c r="B9" s="270"/>
      <c r="C9" s="294" t="s">
        <v>158</v>
      </c>
      <c r="D9" s="295"/>
    </row>
    <row r="10" ht="17.25" customHeight="1" spans="1:4">
      <c r="A10" s="296" t="s">
        <v>159</v>
      </c>
      <c r="B10" s="270"/>
      <c r="C10" s="294" t="s">
        <v>160</v>
      </c>
      <c r="D10" s="295"/>
    </row>
    <row r="11" ht="17.25" customHeight="1" spans="1:4">
      <c r="A11" s="296" t="s">
        <v>161</v>
      </c>
      <c r="B11" s="270">
        <f>B12</f>
        <v>8640.6</v>
      </c>
      <c r="C11" s="294" t="s">
        <v>162</v>
      </c>
      <c r="D11" s="295"/>
    </row>
    <row r="12" ht="17.25" customHeight="1" spans="1:4">
      <c r="A12" s="296" t="s">
        <v>155</v>
      </c>
      <c r="B12" s="270">
        <v>8640.6</v>
      </c>
      <c r="C12" s="294" t="s">
        <v>163</v>
      </c>
      <c r="D12" s="295"/>
    </row>
    <row r="13" ht="17.25" customHeight="1" spans="1:4">
      <c r="A13" s="297" t="s">
        <v>157</v>
      </c>
      <c r="B13" s="298"/>
      <c r="C13" s="294" t="s">
        <v>164</v>
      </c>
      <c r="D13" s="295"/>
    </row>
    <row r="14" ht="17.25" customHeight="1" spans="1:4">
      <c r="A14" s="297" t="s">
        <v>159</v>
      </c>
      <c r="B14" s="298"/>
      <c r="C14" s="294" t="s">
        <v>165</v>
      </c>
      <c r="D14" s="295"/>
    </row>
    <row r="15" ht="17.25" customHeight="1" spans="1:4">
      <c r="A15" s="296"/>
      <c r="B15" s="298"/>
      <c r="C15" s="294" t="s">
        <v>166</v>
      </c>
      <c r="D15" s="295">
        <v>887561</v>
      </c>
    </row>
    <row r="16" ht="17.25" customHeight="1" spans="1:4">
      <c r="A16" s="296"/>
      <c r="B16" s="270"/>
      <c r="C16" s="294" t="s">
        <v>167</v>
      </c>
      <c r="D16" s="295">
        <v>553190</v>
      </c>
    </row>
    <row r="17" ht="17.25" customHeight="1" spans="1:4">
      <c r="A17" s="296"/>
      <c r="B17" s="299"/>
      <c r="C17" s="294" t="s">
        <v>168</v>
      </c>
      <c r="D17" s="295"/>
    </row>
    <row r="18" ht="17.25" customHeight="1" spans="1:4">
      <c r="A18" s="297"/>
      <c r="B18" s="299"/>
      <c r="C18" s="294" t="s">
        <v>169</v>
      </c>
      <c r="D18" s="295"/>
    </row>
    <row r="19" ht="17.25" customHeight="1" spans="1:4">
      <c r="A19" s="297"/>
      <c r="B19" s="300"/>
      <c r="C19" s="294" t="s">
        <v>170</v>
      </c>
      <c r="D19" s="295"/>
    </row>
    <row r="20" ht="17.25" customHeight="1" spans="1:4">
      <c r="A20" s="301"/>
      <c r="B20" s="300"/>
      <c r="C20" s="294" t="s">
        <v>171</v>
      </c>
      <c r="D20" s="295"/>
    </row>
    <row r="21" ht="17.25" customHeight="1" spans="1:4">
      <c r="A21" s="301"/>
      <c r="B21" s="300"/>
      <c r="C21" s="294" t="s">
        <v>172</v>
      </c>
      <c r="D21" s="295"/>
    </row>
    <row r="22" ht="17.25" customHeight="1" spans="1:4">
      <c r="A22" s="301"/>
      <c r="B22" s="300"/>
      <c r="C22" s="294" t="s">
        <v>173</v>
      </c>
      <c r="D22" s="295"/>
    </row>
    <row r="23" ht="17.25" customHeight="1" spans="1:4">
      <c r="A23" s="301"/>
      <c r="B23" s="300"/>
      <c r="C23" s="294" t="s">
        <v>174</v>
      </c>
      <c r="D23" s="295"/>
    </row>
    <row r="24" ht="17.25" customHeight="1" spans="1:4">
      <c r="A24" s="301"/>
      <c r="B24" s="300"/>
      <c r="C24" s="294" t="s">
        <v>175</v>
      </c>
      <c r="D24" s="295"/>
    </row>
    <row r="25" ht="17.25" customHeight="1" spans="1:4">
      <c r="A25" s="301"/>
      <c r="B25" s="300"/>
      <c r="C25" s="294" t="s">
        <v>176</v>
      </c>
      <c r="D25" s="295"/>
    </row>
    <row r="26" ht="17.25" customHeight="1" spans="1:4">
      <c r="A26" s="301"/>
      <c r="B26" s="300"/>
      <c r="C26" s="294" t="s">
        <v>177</v>
      </c>
      <c r="D26" s="295">
        <v>524016</v>
      </c>
    </row>
    <row r="27" ht="17.25" customHeight="1" spans="1:4">
      <c r="A27" s="301"/>
      <c r="B27" s="300"/>
      <c r="C27" s="294" t="s">
        <v>178</v>
      </c>
      <c r="D27" s="295"/>
    </row>
    <row r="28" ht="17.25" customHeight="1" spans="1:4">
      <c r="A28" s="301"/>
      <c r="B28" s="300"/>
      <c r="C28" s="294" t="s">
        <v>179</v>
      </c>
      <c r="D28" s="295"/>
    </row>
    <row r="29" ht="17.25" customHeight="1" spans="1:4">
      <c r="A29" s="301"/>
      <c r="B29" s="300"/>
      <c r="C29" s="294" t="s">
        <v>180</v>
      </c>
      <c r="D29" s="295"/>
    </row>
    <row r="30" ht="17.25" customHeight="1" spans="1:4">
      <c r="A30" s="301"/>
      <c r="B30" s="300"/>
      <c r="C30" s="294" t="s">
        <v>181</v>
      </c>
      <c r="D30" s="295"/>
    </row>
    <row r="31" customHeight="1" spans="1:4">
      <c r="A31" s="302"/>
      <c r="B31" s="299"/>
      <c r="C31" s="294" t="s">
        <v>182</v>
      </c>
      <c r="D31" s="295"/>
    </row>
    <row r="32" customHeight="1" spans="1:4">
      <c r="A32" s="302"/>
      <c r="B32" s="299"/>
      <c r="C32" s="294" t="s">
        <v>183</v>
      </c>
      <c r="D32" s="295"/>
    </row>
    <row r="33" customHeight="1" spans="1:4">
      <c r="A33" s="302"/>
      <c r="B33" s="299"/>
      <c r="C33" s="294" t="s">
        <v>184</v>
      </c>
      <c r="D33" s="295"/>
    </row>
    <row r="34" customHeight="1" spans="1:4">
      <c r="A34" s="302"/>
      <c r="B34" s="299"/>
      <c r="C34" s="297" t="s">
        <v>185</v>
      </c>
      <c r="D34" s="303"/>
    </row>
    <row r="35" ht="17.25" customHeight="1" spans="1:4">
      <c r="A35" s="304" t="s">
        <v>186</v>
      </c>
      <c r="B35" s="299">
        <f>B7+B11</f>
        <v>10703446.6</v>
      </c>
      <c r="C35" s="302" t="s">
        <v>73</v>
      </c>
      <c r="D35" s="299">
        <f>D7</f>
        <v>10703446.6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zoomScaleSheetLayoutView="60" workbookViewId="0">
      <selection activeCell="F21" sqref="F21"/>
    </sheetView>
  </sheetViews>
  <sheetFormatPr defaultColWidth="8.88571428571429" defaultRowHeight="14.25" customHeight="1"/>
  <cols>
    <col min="1" max="1" width="20.1333333333333" style="157" customWidth="1"/>
    <col min="2" max="2" width="44" style="157" customWidth="1"/>
    <col min="3" max="3" width="24.2857142857143" style="82" customWidth="1"/>
    <col min="4" max="4" width="16.5714285714286" style="82" customWidth="1"/>
    <col min="5" max="7" width="24.2857142857143" style="82" customWidth="1"/>
    <col min="8" max="8" width="9.13333333333333" style="82" customWidth="1"/>
    <col min="9" max="9" width="9.13333333333333" style="82"/>
    <col min="10" max="10" width="9.57142857142857" style="82"/>
    <col min="11" max="12" width="9.13333333333333" style="82"/>
    <col min="13" max="13" width="26.7142857142857" style="82" customWidth="1"/>
    <col min="14" max="16384" width="9.13333333333333" style="82"/>
  </cols>
  <sheetData>
    <row r="1" ht="12" customHeight="1" spans="1:6">
      <c r="A1" s="275" t="s">
        <v>187</v>
      </c>
      <c r="D1" s="276"/>
      <c r="F1" s="85"/>
    </row>
    <row r="2" ht="39" customHeight="1" spans="1:7">
      <c r="A2" s="162" t="s">
        <v>6</v>
      </c>
      <c r="B2" s="162"/>
      <c r="C2" s="162"/>
      <c r="D2" s="162"/>
      <c r="E2" s="162"/>
      <c r="F2" s="162"/>
      <c r="G2" s="162"/>
    </row>
    <row r="3" ht="18" customHeight="1" spans="1:7">
      <c r="A3" s="163" t="s">
        <v>22</v>
      </c>
      <c r="F3" s="160"/>
      <c r="G3" s="160" t="s">
        <v>23</v>
      </c>
    </row>
    <row r="4" ht="20.25" customHeight="1" spans="1:7">
      <c r="A4" s="277" t="s">
        <v>188</v>
      </c>
      <c r="B4" s="278"/>
      <c r="C4" s="93" t="s">
        <v>77</v>
      </c>
      <c r="D4" s="93" t="s">
        <v>97</v>
      </c>
      <c r="E4" s="93"/>
      <c r="F4" s="93"/>
      <c r="G4" s="279" t="s">
        <v>98</v>
      </c>
    </row>
    <row r="5" ht="20.25" customHeight="1" spans="1:7">
      <c r="A5" s="167" t="s">
        <v>94</v>
      </c>
      <c r="B5" s="280" t="s">
        <v>95</v>
      </c>
      <c r="C5" s="93"/>
      <c r="D5" s="93" t="s">
        <v>79</v>
      </c>
      <c r="E5" s="93" t="s">
        <v>189</v>
      </c>
      <c r="F5" s="93" t="s">
        <v>190</v>
      </c>
      <c r="G5" s="281"/>
    </row>
    <row r="6" ht="13.5" customHeight="1" spans="1:7">
      <c r="A6" s="178">
        <v>1</v>
      </c>
      <c r="B6" s="178">
        <v>2</v>
      </c>
      <c r="C6" s="282">
        <v>3</v>
      </c>
      <c r="D6" s="282">
        <v>4</v>
      </c>
      <c r="E6" s="282">
        <v>5</v>
      </c>
      <c r="F6" s="282">
        <v>6</v>
      </c>
      <c r="G6" s="178">
        <v>7</v>
      </c>
    </row>
    <row r="7" ht="18" customHeight="1" spans="1:7">
      <c r="A7" s="283" t="s">
        <v>104</v>
      </c>
      <c r="B7" s="283" t="s">
        <v>105</v>
      </c>
      <c r="C7" s="284">
        <f>D7+G7</f>
        <v>8738679.6</v>
      </c>
      <c r="D7" s="284">
        <f>E7+F7</f>
        <v>5357649</v>
      </c>
      <c r="E7" s="151">
        <v>4942869</v>
      </c>
      <c r="F7" s="151">
        <v>414780</v>
      </c>
      <c r="G7" s="151">
        <v>3381030.6</v>
      </c>
    </row>
    <row r="8" ht="18" customHeight="1" spans="1:7">
      <c r="A8" s="285" t="s">
        <v>106</v>
      </c>
      <c r="B8" s="285" t="s">
        <v>107</v>
      </c>
      <c r="C8" s="284">
        <f t="shared" ref="C8:C29" si="0">D8+G8</f>
        <v>8738679.6</v>
      </c>
      <c r="D8" s="284">
        <f t="shared" ref="D8:D29" si="1">E8+F8</f>
        <v>5357649</v>
      </c>
      <c r="E8" s="151">
        <v>4942869</v>
      </c>
      <c r="F8" s="151">
        <v>414780</v>
      </c>
      <c r="G8" s="151">
        <v>3381030.6</v>
      </c>
    </row>
    <row r="9" ht="18" customHeight="1" spans="1:7">
      <c r="A9" s="286" t="s">
        <v>108</v>
      </c>
      <c r="B9" s="286" t="s">
        <v>109</v>
      </c>
      <c r="C9" s="284">
        <f t="shared" si="0"/>
        <v>2487508</v>
      </c>
      <c r="D9" s="284">
        <f t="shared" si="1"/>
        <v>2432508</v>
      </c>
      <c r="E9" s="151">
        <v>2191198</v>
      </c>
      <c r="F9" s="151">
        <v>241310</v>
      </c>
      <c r="G9" s="151">
        <v>55000</v>
      </c>
    </row>
    <row r="10" ht="18" customHeight="1" spans="1:7">
      <c r="A10" s="286" t="s">
        <v>110</v>
      </c>
      <c r="B10" s="286" t="s">
        <v>111</v>
      </c>
      <c r="C10" s="284">
        <f t="shared" si="0"/>
        <v>1752800</v>
      </c>
      <c r="D10" s="284"/>
      <c r="E10" s="151"/>
      <c r="F10" s="151"/>
      <c r="G10" s="151">
        <v>1752800</v>
      </c>
    </row>
    <row r="11" ht="18" customHeight="1" spans="1:7">
      <c r="A11" s="286" t="s">
        <v>112</v>
      </c>
      <c r="B11" s="286" t="s">
        <v>113</v>
      </c>
      <c r="C11" s="284">
        <f t="shared" si="0"/>
        <v>909090.6</v>
      </c>
      <c r="D11" s="284"/>
      <c r="E11" s="151"/>
      <c r="F11" s="151"/>
      <c r="G11" s="151">
        <v>909090.6</v>
      </c>
    </row>
    <row r="12" ht="18" customHeight="1" spans="1:7">
      <c r="A12" s="286" t="s">
        <v>114</v>
      </c>
      <c r="B12" s="286" t="s">
        <v>115</v>
      </c>
      <c r="C12" s="284">
        <f t="shared" si="0"/>
        <v>664140</v>
      </c>
      <c r="D12" s="284"/>
      <c r="E12" s="151"/>
      <c r="F12" s="151"/>
      <c r="G12" s="151">
        <v>664140</v>
      </c>
    </row>
    <row r="13" ht="18" customHeight="1" spans="1:7">
      <c r="A13" s="286" t="s">
        <v>116</v>
      </c>
      <c r="B13" s="286" t="s">
        <v>117</v>
      </c>
      <c r="C13" s="284">
        <f t="shared" si="0"/>
        <v>2925141</v>
      </c>
      <c r="D13" s="284">
        <f t="shared" si="1"/>
        <v>2925141</v>
      </c>
      <c r="E13" s="151">
        <v>2751671</v>
      </c>
      <c r="F13" s="151">
        <v>173470</v>
      </c>
      <c r="G13" s="151"/>
    </row>
    <row r="14" ht="18" customHeight="1" spans="1:7">
      <c r="A14" s="283" t="s">
        <v>118</v>
      </c>
      <c r="B14" s="283" t="s">
        <v>119</v>
      </c>
      <c r="C14" s="284">
        <f t="shared" si="0"/>
        <v>887561</v>
      </c>
      <c r="D14" s="284">
        <f t="shared" si="1"/>
        <v>882951</v>
      </c>
      <c r="E14" s="151">
        <v>869651</v>
      </c>
      <c r="F14" s="151">
        <v>13300</v>
      </c>
      <c r="G14" s="151">
        <v>4610</v>
      </c>
    </row>
    <row r="15" ht="18" customHeight="1" spans="1:7">
      <c r="A15" s="285" t="s">
        <v>120</v>
      </c>
      <c r="B15" s="285" t="s">
        <v>121</v>
      </c>
      <c r="C15" s="284">
        <f t="shared" si="0"/>
        <v>882951</v>
      </c>
      <c r="D15" s="284">
        <f t="shared" si="1"/>
        <v>882951</v>
      </c>
      <c r="E15" s="151">
        <v>869651</v>
      </c>
      <c r="F15" s="151">
        <v>13300</v>
      </c>
      <c r="G15" s="151"/>
    </row>
    <row r="16" ht="18" customHeight="1" spans="1:7">
      <c r="A16" s="286" t="s">
        <v>122</v>
      </c>
      <c r="B16" s="286" t="s">
        <v>123</v>
      </c>
      <c r="C16" s="284">
        <f t="shared" si="0"/>
        <v>189700</v>
      </c>
      <c r="D16" s="284">
        <f t="shared" si="1"/>
        <v>189700</v>
      </c>
      <c r="E16" s="151">
        <v>176400</v>
      </c>
      <c r="F16" s="151">
        <v>13300</v>
      </c>
      <c r="G16" s="151"/>
    </row>
    <row r="17" ht="18" customHeight="1" spans="1:7">
      <c r="A17" s="286" t="s">
        <v>124</v>
      </c>
      <c r="B17" s="286" t="s">
        <v>125</v>
      </c>
      <c r="C17" s="284">
        <f t="shared" si="0"/>
        <v>588297</v>
      </c>
      <c r="D17" s="284">
        <f t="shared" si="1"/>
        <v>588297</v>
      </c>
      <c r="E17" s="151">
        <v>588297</v>
      </c>
      <c r="F17" s="151"/>
      <c r="G17" s="151"/>
    </row>
    <row r="18" ht="18" customHeight="1" spans="1:13">
      <c r="A18" s="286" t="s">
        <v>126</v>
      </c>
      <c r="B18" s="286" t="s">
        <v>127</v>
      </c>
      <c r="C18" s="284">
        <f t="shared" si="0"/>
        <v>104954</v>
      </c>
      <c r="D18" s="284">
        <f t="shared" si="1"/>
        <v>104954</v>
      </c>
      <c r="E18" s="151">
        <v>104954</v>
      </c>
      <c r="F18" s="151"/>
      <c r="G18" s="151"/>
      <c r="M18" s="272"/>
    </row>
    <row r="19" ht="18" customHeight="1" spans="1:13">
      <c r="A19" s="285" t="s">
        <v>128</v>
      </c>
      <c r="B19" s="285" t="s">
        <v>129</v>
      </c>
      <c r="C19" s="284">
        <f t="shared" si="0"/>
        <v>4610</v>
      </c>
      <c r="D19" s="284"/>
      <c r="E19" s="151"/>
      <c r="F19" s="151"/>
      <c r="G19" s="151">
        <v>4610</v>
      </c>
      <c r="M19" s="288"/>
    </row>
    <row r="20" ht="18" customHeight="1" spans="1:13">
      <c r="A20" s="286" t="s">
        <v>130</v>
      </c>
      <c r="B20" s="286" t="s">
        <v>131</v>
      </c>
      <c r="C20" s="284">
        <f t="shared" si="0"/>
        <v>4610</v>
      </c>
      <c r="D20" s="284"/>
      <c r="E20" s="151"/>
      <c r="F20" s="151"/>
      <c r="G20" s="151">
        <v>4610</v>
      </c>
      <c r="M20" s="288"/>
    </row>
    <row r="21" ht="18" customHeight="1" spans="1:13">
      <c r="A21" s="283" t="s">
        <v>132</v>
      </c>
      <c r="B21" s="283" t="s">
        <v>133</v>
      </c>
      <c r="C21" s="284">
        <f t="shared" si="0"/>
        <v>553190</v>
      </c>
      <c r="D21" s="284">
        <f t="shared" si="1"/>
        <v>553190</v>
      </c>
      <c r="E21" s="151">
        <v>553190</v>
      </c>
      <c r="F21" s="151"/>
      <c r="G21" s="238"/>
      <c r="M21" s="288"/>
    </row>
    <row r="22" ht="18" customHeight="1" spans="1:13">
      <c r="A22" s="285" t="s">
        <v>134</v>
      </c>
      <c r="B22" s="285" t="s">
        <v>135</v>
      </c>
      <c r="C22" s="284">
        <f t="shared" si="0"/>
        <v>553190</v>
      </c>
      <c r="D22" s="284">
        <f t="shared" si="1"/>
        <v>553190</v>
      </c>
      <c r="E22" s="151">
        <v>553190</v>
      </c>
      <c r="F22" s="151"/>
      <c r="G22" s="238"/>
      <c r="M22" s="288"/>
    </row>
    <row r="23" ht="18" customHeight="1" spans="1:13">
      <c r="A23" s="286" t="s">
        <v>136</v>
      </c>
      <c r="B23" s="286" t="s">
        <v>137</v>
      </c>
      <c r="C23" s="284">
        <f t="shared" si="0"/>
        <v>117520</v>
      </c>
      <c r="D23" s="284">
        <f t="shared" si="1"/>
        <v>117520</v>
      </c>
      <c r="E23" s="151">
        <v>117520</v>
      </c>
      <c r="F23" s="151"/>
      <c r="G23" s="238"/>
      <c r="M23" s="288"/>
    </row>
    <row r="24" ht="18" customHeight="1" spans="1:13">
      <c r="A24" s="286" t="s">
        <v>138</v>
      </c>
      <c r="B24" s="286" t="s">
        <v>139</v>
      </c>
      <c r="C24" s="284">
        <f t="shared" si="0"/>
        <v>196460</v>
      </c>
      <c r="D24" s="284">
        <f t="shared" si="1"/>
        <v>196460</v>
      </c>
      <c r="E24" s="151">
        <v>196460</v>
      </c>
      <c r="F24" s="151"/>
      <c r="G24" s="238"/>
      <c r="M24" s="288"/>
    </row>
    <row r="25" ht="18" customHeight="1" spans="1:13">
      <c r="A25" s="286" t="s">
        <v>140</v>
      </c>
      <c r="B25" s="286" t="s">
        <v>141</v>
      </c>
      <c r="C25" s="284">
        <f t="shared" si="0"/>
        <v>231840</v>
      </c>
      <c r="D25" s="284">
        <f t="shared" si="1"/>
        <v>231840</v>
      </c>
      <c r="E25" s="151">
        <v>231840</v>
      </c>
      <c r="F25" s="151"/>
      <c r="G25" s="238"/>
      <c r="M25" s="288"/>
    </row>
    <row r="26" ht="18" customHeight="1" spans="1:13">
      <c r="A26" s="286" t="s">
        <v>142</v>
      </c>
      <c r="B26" s="286" t="s">
        <v>143</v>
      </c>
      <c r="C26" s="284">
        <f t="shared" si="0"/>
        <v>7370</v>
      </c>
      <c r="D26" s="284">
        <f t="shared" si="1"/>
        <v>7370</v>
      </c>
      <c r="E26" s="151">
        <v>7370</v>
      </c>
      <c r="F26" s="151"/>
      <c r="G26" s="238"/>
      <c r="M26" s="288"/>
    </row>
    <row r="27" ht="18" customHeight="1" spans="1:13">
      <c r="A27" s="283" t="s">
        <v>144</v>
      </c>
      <c r="B27" s="283" t="s">
        <v>145</v>
      </c>
      <c r="C27" s="284">
        <f t="shared" si="0"/>
        <v>524016</v>
      </c>
      <c r="D27" s="284">
        <f t="shared" si="1"/>
        <v>524016</v>
      </c>
      <c r="E27" s="151">
        <v>524016</v>
      </c>
      <c r="F27" s="151"/>
      <c r="G27" s="238"/>
      <c r="M27" s="288"/>
    </row>
    <row r="28" ht="18" customHeight="1" spans="1:13">
      <c r="A28" s="285" t="s">
        <v>146</v>
      </c>
      <c r="B28" s="285" t="s">
        <v>147</v>
      </c>
      <c r="C28" s="284">
        <f t="shared" si="0"/>
        <v>524016</v>
      </c>
      <c r="D28" s="284">
        <f t="shared" si="1"/>
        <v>524016</v>
      </c>
      <c r="E28" s="151">
        <v>524016</v>
      </c>
      <c r="F28" s="151"/>
      <c r="G28" s="238"/>
      <c r="M28" s="288"/>
    </row>
    <row r="29" ht="18" customHeight="1" spans="1:13">
      <c r="A29" s="286" t="s">
        <v>148</v>
      </c>
      <c r="B29" s="286" t="s">
        <v>149</v>
      </c>
      <c r="C29" s="284">
        <f t="shared" si="0"/>
        <v>524016</v>
      </c>
      <c r="D29" s="284">
        <f t="shared" si="1"/>
        <v>524016</v>
      </c>
      <c r="E29" s="151">
        <v>524016</v>
      </c>
      <c r="F29" s="151"/>
      <c r="G29" s="238"/>
      <c r="M29" s="288"/>
    </row>
    <row r="30" ht="18" customHeight="1" spans="1:13">
      <c r="A30" s="173" t="s">
        <v>150</v>
      </c>
      <c r="B30" s="175" t="s">
        <v>150</v>
      </c>
      <c r="C30" s="238">
        <f>C7+C14+C21+C27</f>
        <v>10703446.6</v>
      </c>
      <c r="D30" s="238">
        <f>D7+D14+D21+D27</f>
        <v>7317806</v>
      </c>
      <c r="E30" s="238">
        <f>E7+E14+E21+E27</f>
        <v>6889726</v>
      </c>
      <c r="F30" s="238">
        <f>F7+F14+F21+F27</f>
        <v>428080</v>
      </c>
      <c r="G30" s="238">
        <f>G7+G14+G21+G27</f>
        <v>3385640.6</v>
      </c>
      <c r="M30" s="288"/>
    </row>
    <row r="31" customHeight="1" spans="2:13">
      <c r="B31" s="176"/>
      <c r="C31" s="287"/>
      <c r="D31" s="287"/>
      <c r="M31" s="288"/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zoomScaleSheetLayoutView="60" workbookViewId="0">
      <selection activeCell="D12" sqref="D12"/>
    </sheetView>
  </sheetViews>
  <sheetFormatPr defaultColWidth="8.88571428571429" defaultRowHeight="14.25" outlineLevelCol="5"/>
  <cols>
    <col min="1" max="2" width="27.4285714285714" style="260" customWidth="1"/>
    <col min="3" max="3" width="17.2857142857143" style="261" customWidth="1"/>
    <col min="4" max="5" width="26.2857142857143" style="262" customWidth="1"/>
    <col min="6" max="6" width="18.7142857142857" style="262" customWidth="1"/>
    <col min="7" max="7" width="9.13333333333333" style="82" customWidth="1"/>
    <col min="8" max="16384" width="9.13333333333333" style="82"/>
  </cols>
  <sheetData>
    <row r="1" ht="12" customHeight="1" spans="1:5">
      <c r="A1" s="263" t="s">
        <v>191</v>
      </c>
      <c r="B1" s="264"/>
      <c r="C1" s="127"/>
      <c r="D1" s="82"/>
      <c r="E1" s="82"/>
    </row>
    <row r="2" ht="25.5" customHeight="1" spans="1:6">
      <c r="A2" s="265" t="s">
        <v>7</v>
      </c>
      <c r="B2" s="265"/>
      <c r="C2" s="265"/>
      <c r="D2" s="265"/>
      <c r="E2" s="265"/>
      <c r="F2" s="265"/>
    </row>
    <row r="3" ht="15.75" customHeight="1" spans="1:6">
      <c r="A3" s="163" t="s">
        <v>22</v>
      </c>
      <c r="B3" s="264"/>
      <c r="C3" s="127"/>
      <c r="D3" s="82"/>
      <c r="E3" s="82"/>
      <c r="F3" s="266" t="s">
        <v>192</v>
      </c>
    </row>
    <row r="4" s="259" customFormat="1" ht="19.5" customHeight="1" spans="1:6">
      <c r="A4" s="267" t="s">
        <v>193</v>
      </c>
      <c r="B4" s="90" t="s">
        <v>194</v>
      </c>
      <c r="C4" s="91" t="s">
        <v>195</v>
      </c>
      <c r="D4" s="92"/>
      <c r="E4" s="165"/>
      <c r="F4" s="90" t="s">
        <v>196</v>
      </c>
    </row>
    <row r="5" s="259" customFormat="1" ht="19.5" customHeight="1" spans="1:6">
      <c r="A5" s="110"/>
      <c r="B5" s="94"/>
      <c r="C5" s="111" t="s">
        <v>79</v>
      </c>
      <c r="D5" s="111" t="s">
        <v>197</v>
      </c>
      <c r="E5" s="111" t="s">
        <v>198</v>
      </c>
      <c r="F5" s="94"/>
    </row>
    <row r="6" s="259" customFormat="1" ht="18.75" customHeight="1" spans="1:6">
      <c r="A6" s="268">
        <v>1</v>
      </c>
      <c r="B6" s="268">
        <v>2</v>
      </c>
      <c r="C6" s="269">
        <v>3</v>
      </c>
      <c r="D6" s="268">
        <v>4</v>
      </c>
      <c r="E6" s="268">
        <v>5</v>
      </c>
      <c r="F6" s="268">
        <v>6</v>
      </c>
    </row>
    <row r="7" ht="18.75" customHeight="1" spans="1:6">
      <c r="A7" s="270">
        <f>C7+F7</f>
        <v>19550</v>
      </c>
      <c r="B7" s="270"/>
      <c r="C7" s="271">
        <f>E7</f>
        <v>15000</v>
      </c>
      <c r="D7" s="270"/>
      <c r="E7" s="270">
        <v>15000</v>
      </c>
      <c r="F7" s="270">
        <v>4550</v>
      </c>
    </row>
    <row r="12" ht="20.25" spans="2:4">
      <c r="B12" s="272"/>
      <c r="D12" s="272"/>
    </row>
    <row r="13" spans="3:5">
      <c r="C13" s="273"/>
      <c r="E13" s="27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7"/>
  <sheetViews>
    <sheetView zoomScaleSheetLayoutView="60" topLeftCell="A25" workbookViewId="0">
      <selection activeCell="A2" sqref="A2:X2"/>
    </sheetView>
  </sheetViews>
  <sheetFormatPr defaultColWidth="8.88571428571429" defaultRowHeight="14.25" customHeight="1"/>
  <cols>
    <col min="1" max="1" width="17.2857142857143" style="127" customWidth="1"/>
    <col min="2" max="2" width="17.2857142857143" style="245" customWidth="1"/>
    <col min="3" max="3" width="20.7142857142857" style="245" customWidth="1"/>
    <col min="4" max="4" width="18.4285714285714" style="245" customWidth="1"/>
    <col min="5" max="5" width="15.1333333333333" style="245"/>
    <col min="6" max="6" width="29.8571428571429" style="245" customWidth="1"/>
    <col min="7" max="7" width="14.2857142857143" style="245" customWidth="1"/>
    <col min="8" max="8" width="26" style="245" customWidth="1"/>
    <col min="9" max="24" width="12.1333333333333" style="127" customWidth="1"/>
    <col min="25" max="25" width="9.13333333333333" style="127" customWidth="1"/>
    <col min="26" max="16384" width="9.13333333333333" style="127"/>
  </cols>
  <sheetData>
    <row r="1" ht="12" customHeight="1" spans="1:1">
      <c r="A1" s="246" t="s">
        <v>199</v>
      </c>
    </row>
    <row r="2" ht="39" customHeight="1" spans="1:24">
      <c r="A2" s="247" t="s">
        <v>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</row>
    <row r="3" ht="18" customHeight="1" spans="1:24">
      <c r="A3" s="248" t="s">
        <v>22</v>
      </c>
      <c r="B3" s="248"/>
      <c r="C3" s="248"/>
      <c r="D3" s="248"/>
      <c r="E3" s="248"/>
      <c r="F3" s="248"/>
      <c r="G3" s="248"/>
      <c r="H3" s="248"/>
      <c r="I3" s="248"/>
      <c r="J3" s="248"/>
      <c r="X3" s="258" t="s">
        <v>23</v>
      </c>
    </row>
    <row r="4" ht="13.5" spans="1:24">
      <c r="A4" s="193" t="s">
        <v>200</v>
      </c>
      <c r="B4" s="193" t="s">
        <v>201</v>
      </c>
      <c r="C4" s="193" t="s">
        <v>202</v>
      </c>
      <c r="D4" s="193" t="s">
        <v>203</v>
      </c>
      <c r="E4" s="193" t="s">
        <v>204</v>
      </c>
      <c r="F4" s="193" t="s">
        <v>205</v>
      </c>
      <c r="G4" s="193" t="s">
        <v>206</v>
      </c>
      <c r="H4" s="193" t="s">
        <v>207</v>
      </c>
      <c r="I4" s="117" t="s">
        <v>208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ht="13.5" spans="1:24">
      <c r="A5" s="193"/>
      <c r="B5" s="193"/>
      <c r="C5" s="193"/>
      <c r="D5" s="193"/>
      <c r="E5" s="193"/>
      <c r="F5" s="193"/>
      <c r="G5" s="193"/>
      <c r="H5" s="193"/>
      <c r="I5" s="117" t="s">
        <v>209</v>
      </c>
      <c r="J5" s="117" t="s">
        <v>210</v>
      </c>
      <c r="K5" s="117"/>
      <c r="L5" s="117"/>
      <c r="M5" s="117"/>
      <c r="N5" s="117"/>
      <c r="O5" s="117" t="s">
        <v>211</v>
      </c>
      <c r="P5" s="117"/>
      <c r="Q5" s="117"/>
      <c r="R5" s="117" t="s">
        <v>83</v>
      </c>
      <c r="S5" s="117" t="s">
        <v>84</v>
      </c>
      <c r="T5" s="117"/>
      <c r="U5" s="117"/>
      <c r="V5" s="117"/>
      <c r="W5" s="117"/>
      <c r="X5" s="117"/>
    </row>
    <row r="6" ht="13.5" customHeight="1" spans="1:24">
      <c r="A6" s="193"/>
      <c r="B6" s="193"/>
      <c r="C6" s="193"/>
      <c r="D6" s="193"/>
      <c r="E6" s="193"/>
      <c r="F6" s="193"/>
      <c r="G6" s="193"/>
      <c r="H6" s="193"/>
      <c r="I6" s="117"/>
      <c r="J6" s="118" t="s">
        <v>212</v>
      </c>
      <c r="K6" s="117" t="s">
        <v>213</v>
      </c>
      <c r="L6" s="117" t="s">
        <v>214</v>
      </c>
      <c r="M6" s="117" t="s">
        <v>215</v>
      </c>
      <c r="N6" s="117" t="s">
        <v>216</v>
      </c>
      <c r="O6" s="254" t="s">
        <v>80</v>
      </c>
      <c r="P6" s="254" t="s">
        <v>81</v>
      </c>
      <c r="Q6" s="254" t="s">
        <v>82</v>
      </c>
      <c r="R6" s="117"/>
      <c r="S6" s="117" t="s">
        <v>79</v>
      </c>
      <c r="T6" s="117" t="s">
        <v>86</v>
      </c>
      <c r="U6" s="117" t="s">
        <v>87</v>
      </c>
      <c r="V6" s="117" t="s">
        <v>88</v>
      </c>
      <c r="W6" s="117" t="s">
        <v>89</v>
      </c>
      <c r="X6" s="117" t="s">
        <v>90</v>
      </c>
    </row>
    <row r="7" ht="12.75" spans="1:24">
      <c r="A7" s="193"/>
      <c r="B7" s="193"/>
      <c r="C7" s="193"/>
      <c r="D7" s="193"/>
      <c r="E7" s="193"/>
      <c r="F7" s="193"/>
      <c r="G7" s="193"/>
      <c r="H7" s="193"/>
      <c r="I7" s="117"/>
      <c r="J7" s="121"/>
      <c r="K7" s="117"/>
      <c r="L7" s="117"/>
      <c r="M7" s="117"/>
      <c r="N7" s="117"/>
      <c r="O7" s="255"/>
      <c r="P7" s="255"/>
      <c r="Q7" s="255"/>
      <c r="R7" s="117"/>
      <c r="S7" s="117"/>
      <c r="T7" s="117"/>
      <c r="U7" s="117"/>
      <c r="V7" s="117"/>
      <c r="W7" s="117"/>
      <c r="X7" s="117"/>
    </row>
    <row r="8" ht="13.5" customHeight="1" spans="1:24">
      <c r="A8" s="249">
        <v>1</v>
      </c>
      <c r="B8" s="249">
        <v>2</v>
      </c>
      <c r="C8" s="249">
        <v>3</v>
      </c>
      <c r="D8" s="249">
        <v>4</v>
      </c>
      <c r="E8" s="249">
        <v>5</v>
      </c>
      <c r="F8" s="249">
        <v>6</v>
      </c>
      <c r="G8" s="249">
        <v>7</v>
      </c>
      <c r="H8" s="249">
        <v>8</v>
      </c>
      <c r="I8" s="249">
        <v>9</v>
      </c>
      <c r="J8" s="249">
        <v>10</v>
      </c>
      <c r="K8" s="249">
        <v>11</v>
      </c>
      <c r="L8" s="249">
        <v>12</v>
      </c>
      <c r="M8" s="249">
        <v>13</v>
      </c>
      <c r="N8" s="249">
        <v>14</v>
      </c>
      <c r="O8" s="249">
        <v>15</v>
      </c>
      <c r="P8" s="249">
        <v>16</v>
      </c>
      <c r="Q8" s="249">
        <v>17</v>
      </c>
      <c r="R8" s="249">
        <v>18</v>
      </c>
      <c r="S8" s="249">
        <v>19</v>
      </c>
      <c r="T8" s="249">
        <v>20</v>
      </c>
      <c r="U8" s="249">
        <v>21</v>
      </c>
      <c r="V8" s="249">
        <v>22</v>
      </c>
      <c r="W8" s="249">
        <v>23</v>
      </c>
      <c r="X8" s="249">
        <v>24</v>
      </c>
    </row>
    <row r="9" ht="18" customHeight="1" spans="1:24">
      <c r="A9" s="250" t="s">
        <v>91</v>
      </c>
      <c r="B9" s="250" t="s">
        <v>91</v>
      </c>
      <c r="C9" s="229" t="s">
        <v>217</v>
      </c>
      <c r="D9" s="229" t="s">
        <v>218</v>
      </c>
      <c r="E9" s="229" t="s">
        <v>108</v>
      </c>
      <c r="F9" s="229" t="s">
        <v>109</v>
      </c>
      <c r="G9" s="229" t="s">
        <v>219</v>
      </c>
      <c r="H9" s="229" t="s">
        <v>220</v>
      </c>
      <c r="I9" s="256">
        <f>J9</f>
        <v>597576</v>
      </c>
      <c r="J9" s="256">
        <f>M9</f>
        <v>597576</v>
      </c>
      <c r="K9" s="256"/>
      <c r="L9" s="256"/>
      <c r="M9" s="257">
        <v>597576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</row>
    <row r="10" ht="18" customHeight="1" spans="1:24">
      <c r="A10" s="250" t="s">
        <v>91</v>
      </c>
      <c r="B10" s="250" t="s">
        <v>91</v>
      </c>
      <c r="C10" s="229" t="s">
        <v>217</v>
      </c>
      <c r="D10" s="229" t="s">
        <v>218</v>
      </c>
      <c r="E10" s="229" t="s">
        <v>108</v>
      </c>
      <c r="F10" s="229" t="s">
        <v>109</v>
      </c>
      <c r="G10" s="229" t="s">
        <v>221</v>
      </c>
      <c r="H10" s="229" t="s">
        <v>222</v>
      </c>
      <c r="I10" s="256">
        <f t="shared" ref="I10:I46" si="0">J10</f>
        <v>726684</v>
      </c>
      <c r="J10" s="256">
        <f t="shared" ref="J10:J46" si="1">M10</f>
        <v>726684</v>
      </c>
      <c r="K10" s="256"/>
      <c r="L10" s="256"/>
      <c r="M10" s="257">
        <v>726684</v>
      </c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</row>
    <row r="11" ht="18" customHeight="1" spans="1:24">
      <c r="A11" s="250" t="s">
        <v>91</v>
      </c>
      <c r="B11" s="250" t="s">
        <v>91</v>
      </c>
      <c r="C11" s="229" t="s">
        <v>217</v>
      </c>
      <c r="D11" s="229" t="s">
        <v>218</v>
      </c>
      <c r="E11" s="229" t="s">
        <v>108</v>
      </c>
      <c r="F11" s="229" t="s">
        <v>109</v>
      </c>
      <c r="G11" s="229" t="s">
        <v>223</v>
      </c>
      <c r="H11" s="229" t="s">
        <v>224</v>
      </c>
      <c r="I11" s="256">
        <f t="shared" si="0"/>
        <v>49798</v>
      </c>
      <c r="J11" s="256">
        <f t="shared" si="1"/>
        <v>49798</v>
      </c>
      <c r="K11" s="256"/>
      <c r="L11" s="256"/>
      <c r="M11" s="257">
        <v>49798</v>
      </c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</row>
    <row r="12" ht="18" customHeight="1" spans="1:24">
      <c r="A12" s="250" t="s">
        <v>91</v>
      </c>
      <c r="B12" s="250" t="s">
        <v>91</v>
      </c>
      <c r="C12" s="229" t="s">
        <v>225</v>
      </c>
      <c r="D12" s="229" t="s">
        <v>226</v>
      </c>
      <c r="E12" s="229" t="s">
        <v>116</v>
      </c>
      <c r="F12" s="229" t="s">
        <v>117</v>
      </c>
      <c r="G12" s="229" t="s">
        <v>219</v>
      </c>
      <c r="H12" s="229" t="s">
        <v>220</v>
      </c>
      <c r="I12" s="256">
        <f t="shared" si="0"/>
        <v>852660</v>
      </c>
      <c r="J12" s="256">
        <f t="shared" si="1"/>
        <v>852660</v>
      </c>
      <c r="K12" s="256"/>
      <c r="L12" s="256"/>
      <c r="M12" s="257">
        <v>852660</v>
      </c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</row>
    <row r="13" ht="18" customHeight="1" spans="1:24">
      <c r="A13" s="250" t="s">
        <v>91</v>
      </c>
      <c r="B13" s="250" t="s">
        <v>91</v>
      </c>
      <c r="C13" s="229" t="s">
        <v>225</v>
      </c>
      <c r="D13" s="229" t="s">
        <v>226</v>
      </c>
      <c r="E13" s="229" t="s">
        <v>116</v>
      </c>
      <c r="F13" s="229" t="s">
        <v>117</v>
      </c>
      <c r="G13" s="229" t="s">
        <v>221</v>
      </c>
      <c r="H13" s="229" t="s">
        <v>222</v>
      </c>
      <c r="I13" s="256">
        <f t="shared" si="0"/>
        <v>252</v>
      </c>
      <c r="J13" s="256">
        <f t="shared" si="1"/>
        <v>252</v>
      </c>
      <c r="K13" s="256"/>
      <c r="L13" s="256"/>
      <c r="M13" s="257">
        <v>252</v>
      </c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</row>
    <row r="14" ht="18" customHeight="1" spans="1:24">
      <c r="A14" s="250" t="s">
        <v>91</v>
      </c>
      <c r="B14" s="250" t="s">
        <v>91</v>
      </c>
      <c r="C14" s="229" t="s">
        <v>225</v>
      </c>
      <c r="D14" s="229" t="s">
        <v>226</v>
      </c>
      <c r="E14" s="229" t="s">
        <v>116</v>
      </c>
      <c r="F14" s="229" t="s">
        <v>117</v>
      </c>
      <c r="G14" s="229" t="s">
        <v>223</v>
      </c>
      <c r="H14" s="229" t="s">
        <v>224</v>
      </c>
      <c r="I14" s="256">
        <f t="shared" si="0"/>
        <v>71055</v>
      </c>
      <c r="J14" s="256">
        <f t="shared" si="1"/>
        <v>71055</v>
      </c>
      <c r="K14" s="256"/>
      <c r="L14" s="256"/>
      <c r="M14" s="257">
        <v>71055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</row>
    <row r="15" ht="18" customHeight="1" spans="1:24">
      <c r="A15" s="250" t="s">
        <v>91</v>
      </c>
      <c r="B15" s="250" t="s">
        <v>91</v>
      </c>
      <c r="C15" s="229" t="s">
        <v>225</v>
      </c>
      <c r="D15" s="229" t="s">
        <v>226</v>
      </c>
      <c r="E15" s="229" t="s">
        <v>116</v>
      </c>
      <c r="F15" s="229" t="s">
        <v>117</v>
      </c>
      <c r="G15" s="229" t="s">
        <v>227</v>
      </c>
      <c r="H15" s="229" t="s">
        <v>228</v>
      </c>
      <c r="I15" s="256">
        <f t="shared" si="0"/>
        <v>1076064</v>
      </c>
      <c r="J15" s="256">
        <f t="shared" si="1"/>
        <v>1076064</v>
      </c>
      <c r="K15" s="256"/>
      <c r="L15" s="256"/>
      <c r="M15" s="257">
        <v>1076064</v>
      </c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</row>
    <row r="16" ht="18" customHeight="1" spans="1:24">
      <c r="A16" s="250" t="s">
        <v>91</v>
      </c>
      <c r="B16" s="250" t="s">
        <v>91</v>
      </c>
      <c r="C16" s="229" t="s">
        <v>229</v>
      </c>
      <c r="D16" s="229" t="s">
        <v>230</v>
      </c>
      <c r="E16" s="229" t="s">
        <v>116</v>
      </c>
      <c r="F16" s="229" t="s">
        <v>117</v>
      </c>
      <c r="G16" s="229" t="s">
        <v>231</v>
      </c>
      <c r="H16" s="229" t="s">
        <v>232</v>
      </c>
      <c r="I16" s="256">
        <f t="shared" si="0"/>
        <v>14060</v>
      </c>
      <c r="J16" s="256">
        <f t="shared" si="1"/>
        <v>14060</v>
      </c>
      <c r="K16" s="256"/>
      <c r="L16" s="256"/>
      <c r="M16" s="257">
        <v>14060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</row>
    <row r="17" ht="24" customHeight="1" spans="1:24">
      <c r="A17" s="250" t="s">
        <v>91</v>
      </c>
      <c r="B17" s="250" t="s">
        <v>91</v>
      </c>
      <c r="C17" s="229" t="s">
        <v>229</v>
      </c>
      <c r="D17" s="229" t="s">
        <v>230</v>
      </c>
      <c r="E17" s="229" t="s">
        <v>124</v>
      </c>
      <c r="F17" s="229" t="s">
        <v>125</v>
      </c>
      <c r="G17" s="229" t="s">
        <v>233</v>
      </c>
      <c r="H17" s="229" t="s">
        <v>234</v>
      </c>
      <c r="I17" s="256">
        <f t="shared" si="0"/>
        <v>588297</v>
      </c>
      <c r="J17" s="256">
        <f t="shared" si="1"/>
        <v>588297</v>
      </c>
      <c r="K17" s="256"/>
      <c r="L17" s="256"/>
      <c r="M17" s="257">
        <v>588297</v>
      </c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</row>
    <row r="18" ht="18" customHeight="1" spans="1:24">
      <c r="A18" s="250" t="s">
        <v>91</v>
      </c>
      <c r="B18" s="250" t="s">
        <v>91</v>
      </c>
      <c r="C18" s="229" t="s">
        <v>229</v>
      </c>
      <c r="D18" s="229" t="s">
        <v>230</v>
      </c>
      <c r="E18" s="229" t="s">
        <v>126</v>
      </c>
      <c r="F18" s="229" t="s">
        <v>127</v>
      </c>
      <c r="G18" s="229" t="s">
        <v>235</v>
      </c>
      <c r="H18" s="229" t="s">
        <v>236</v>
      </c>
      <c r="I18" s="256">
        <f t="shared" si="0"/>
        <v>104954</v>
      </c>
      <c r="J18" s="256">
        <f t="shared" si="1"/>
        <v>104954</v>
      </c>
      <c r="K18" s="256"/>
      <c r="L18" s="256"/>
      <c r="M18" s="257">
        <v>104954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</row>
    <row r="19" ht="18" customHeight="1" spans="1:24">
      <c r="A19" s="250" t="s">
        <v>91</v>
      </c>
      <c r="B19" s="250" t="s">
        <v>91</v>
      </c>
      <c r="C19" s="229" t="s">
        <v>229</v>
      </c>
      <c r="D19" s="229" t="s">
        <v>230</v>
      </c>
      <c r="E19" s="229" t="s">
        <v>136</v>
      </c>
      <c r="F19" s="229" t="s">
        <v>137</v>
      </c>
      <c r="G19" s="229" t="s">
        <v>237</v>
      </c>
      <c r="H19" s="229" t="s">
        <v>238</v>
      </c>
      <c r="I19" s="256">
        <f t="shared" si="0"/>
        <v>117520</v>
      </c>
      <c r="J19" s="256">
        <f t="shared" si="1"/>
        <v>117520</v>
      </c>
      <c r="K19" s="256"/>
      <c r="L19" s="256"/>
      <c r="M19" s="257">
        <v>117520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</row>
    <row r="20" ht="18" customHeight="1" spans="1:24">
      <c r="A20" s="250" t="s">
        <v>91</v>
      </c>
      <c r="B20" s="250" t="s">
        <v>91</v>
      </c>
      <c r="C20" s="229" t="s">
        <v>229</v>
      </c>
      <c r="D20" s="229" t="s">
        <v>230</v>
      </c>
      <c r="E20" s="229" t="s">
        <v>138</v>
      </c>
      <c r="F20" s="229" t="s">
        <v>139</v>
      </c>
      <c r="G20" s="229" t="s">
        <v>237</v>
      </c>
      <c r="H20" s="229" t="s">
        <v>238</v>
      </c>
      <c r="I20" s="256">
        <f t="shared" si="0"/>
        <v>196460</v>
      </c>
      <c r="J20" s="256">
        <f t="shared" si="1"/>
        <v>196460</v>
      </c>
      <c r="K20" s="256"/>
      <c r="L20" s="256"/>
      <c r="M20" s="257">
        <v>196460</v>
      </c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</row>
    <row r="21" ht="18" customHeight="1" spans="1:24">
      <c r="A21" s="250" t="s">
        <v>91</v>
      </c>
      <c r="B21" s="250" t="s">
        <v>91</v>
      </c>
      <c r="C21" s="229" t="s">
        <v>229</v>
      </c>
      <c r="D21" s="229" t="s">
        <v>230</v>
      </c>
      <c r="E21" s="229" t="s">
        <v>140</v>
      </c>
      <c r="F21" s="229" t="s">
        <v>141</v>
      </c>
      <c r="G21" s="229" t="s">
        <v>239</v>
      </c>
      <c r="H21" s="229" t="s">
        <v>240</v>
      </c>
      <c r="I21" s="256">
        <f t="shared" si="0"/>
        <v>231840</v>
      </c>
      <c r="J21" s="256">
        <f t="shared" si="1"/>
        <v>231840</v>
      </c>
      <c r="K21" s="256"/>
      <c r="L21" s="256"/>
      <c r="M21" s="257">
        <v>231840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</row>
    <row r="22" ht="18" customHeight="1" spans="1:24">
      <c r="A22" s="250" t="s">
        <v>91</v>
      </c>
      <c r="B22" s="250" t="s">
        <v>91</v>
      </c>
      <c r="C22" s="229" t="s">
        <v>229</v>
      </c>
      <c r="D22" s="229" t="s">
        <v>230</v>
      </c>
      <c r="E22" s="229" t="s">
        <v>142</v>
      </c>
      <c r="F22" s="229" t="s">
        <v>143</v>
      </c>
      <c r="G22" s="229" t="s">
        <v>231</v>
      </c>
      <c r="H22" s="229" t="s">
        <v>232</v>
      </c>
      <c r="I22" s="256">
        <f t="shared" si="0"/>
        <v>7370</v>
      </c>
      <c r="J22" s="256">
        <f t="shared" si="1"/>
        <v>7370</v>
      </c>
      <c r="K22" s="256"/>
      <c r="L22" s="256"/>
      <c r="M22" s="257">
        <v>7370</v>
      </c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</row>
    <row r="23" ht="18" customHeight="1" spans="1:24">
      <c r="A23" s="250" t="s">
        <v>91</v>
      </c>
      <c r="B23" s="250" t="s">
        <v>91</v>
      </c>
      <c r="C23" s="229" t="s">
        <v>241</v>
      </c>
      <c r="D23" s="229" t="s">
        <v>149</v>
      </c>
      <c r="E23" s="229" t="s">
        <v>148</v>
      </c>
      <c r="F23" s="229" t="s">
        <v>149</v>
      </c>
      <c r="G23" s="229" t="s">
        <v>242</v>
      </c>
      <c r="H23" s="229" t="s">
        <v>149</v>
      </c>
      <c r="I23" s="256">
        <f t="shared" si="0"/>
        <v>524016</v>
      </c>
      <c r="J23" s="256">
        <f t="shared" si="1"/>
        <v>524016</v>
      </c>
      <c r="K23" s="256"/>
      <c r="L23" s="256"/>
      <c r="M23" s="257">
        <v>524016</v>
      </c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</row>
    <row r="24" ht="18" customHeight="1" spans="1:24">
      <c r="A24" s="250" t="s">
        <v>91</v>
      </c>
      <c r="B24" s="250" t="s">
        <v>91</v>
      </c>
      <c r="C24" s="229" t="s">
        <v>243</v>
      </c>
      <c r="D24" s="229" t="s">
        <v>244</v>
      </c>
      <c r="E24" s="229" t="s">
        <v>122</v>
      </c>
      <c r="F24" s="229" t="s">
        <v>123</v>
      </c>
      <c r="G24" s="229" t="s">
        <v>245</v>
      </c>
      <c r="H24" s="229" t="s">
        <v>246</v>
      </c>
      <c r="I24" s="256">
        <f t="shared" si="0"/>
        <v>176400</v>
      </c>
      <c r="J24" s="256">
        <f t="shared" si="1"/>
        <v>176400</v>
      </c>
      <c r="K24" s="256"/>
      <c r="L24" s="256"/>
      <c r="M24" s="257">
        <v>176400</v>
      </c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</row>
    <row r="25" ht="18" customHeight="1" spans="1:24">
      <c r="A25" s="250" t="s">
        <v>91</v>
      </c>
      <c r="B25" s="250" t="s">
        <v>91</v>
      </c>
      <c r="C25" s="229" t="s">
        <v>247</v>
      </c>
      <c r="D25" s="229" t="s">
        <v>248</v>
      </c>
      <c r="E25" s="229" t="s">
        <v>108</v>
      </c>
      <c r="F25" s="229" t="s">
        <v>109</v>
      </c>
      <c r="G25" s="229" t="s">
        <v>249</v>
      </c>
      <c r="H25" s="229" t="s">
        <v>250</v>
      </c>
      <c r="I25" s="256">
        <f t="shared" si="0"/>
        <v>15000</v>
      </c>
      <c r="J25" s="256">
        <f t="shared" si="1"/>
        <v>15000</v>
      </c>
      <c r="K25" s="256"/>
      <c r="L25" s="256"/>
      <c r="M25" s="257">
        <v>15000</v>
      </c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</row>
    <row r="26" ht="18" customHeight="1" spans="1:24">
      <c r="A26" s="250" t="s">
        <v>91</v>
      </c>
      <c r="B26" s="250" t="s">
        <v>91</v>
      </c>
      <c r="C26" s="229" t="s">
        <v>251</v>
      </c>
      <c r="D26" s="229" t="s">
        <v>252</v>
      </c>
      <c r="E26" s="229" t="s">
        <v>108</v>
      </c>
      <c r="F26" s="229" t="s">
        <v>109</v>
      </c>
      <c r="G26" s="229" t="s">
        <v>253</v>
      </c>
      <c r="H26" s="229" t="s">
        <v>254</v>
      </c>
      <c r="I26" s="256">
        <f t="shared" si="0"/>
        <v>109800</v>
      </c>
      <c r="J26" s="256">
        <f t="shared" si="1"/>
        <v>109800</v>
      </c>
      <c r="K26" s="256"/>
      <c r="L26" s="256"/>
      <c r="M26" s="257">
        <v>109800</v>
      </c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</row>
    <row r="27" ht="18" customHeight="1" spans="1:24">
      <c r="A27" s="250" t="s">
        <v>91</v>
      </c>
      <c r="B27" s="250" t="s">
        <v>91</v>
      </c>
      <c r="C27" s="229" t="s">
        <v>255</v>
      </c>
      <c r="D27" s="229" t="s">
        <v>256</v>
      </c>
      <c r="E27" s="229" t="s">
        <v>108</v>
      </c>
      <c r="F27" s="229" t="s">
        <v>109</v>
      </c>
      <c r="G27" s="229" t="s">
        <v>257</v>
      </c>
      <c r="H27" s="229" t="s">
        <v>258</v>
      </c>
      <c r="I27" s="256">
        <f t="shared" si="0"/>
        <v>20000</v>
      </c>
      <c r="J27" s="256">
        <f t="shared" si="1"/>
        <v>20000</v>
      </c>
      <c r="K27" s="256"/>
      <c r="L27" s="256"/>
      <c r="M27" s="257">
        <v>20000</v>
      </c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</row>
    <row r="28" ht="18" customHeight="1" spans="1:24">
      <c r="A28" s="250" t="s">
        <v>91</v>
      </c>
      <c r="B28" s="250" t="s">
        <v>91</v>
      </c>
      <c r="C28" s="229" t="s">
        <v>255</v>
      </c>
      <c r="D28" s="229" t="s">
        <v>256</v>
      </c>
      <c r="E28" s="229" t="s">
        <v>108</v>
      </c>
      <c r="F28" s="229" t="s">
        <v>109</v>
      </c>
      <c r="G28" s="229" t="s">
        <v>259</v>
      </c>
      <c r="H28" s="229" t="s">
        <v>260</v>
      </c>
      <c r="I28" s="256">
        <f t="shared" si="0"/>
        <v>2200</v>
      </c>
      <c r="J28" s="256">
        <f t="shared" si="1"/>
        <v>2200</v>
      </c>
      <c r="K28" s="256"/>
      <c r="L28" s="256"/>
      <c r="M28" s="257">
        <v>2200</v>
      </c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</row>
    <row r="29" ht="18" customHeight="1" spans="1:24">
      <c r="A29" s="250" t="s">
        <v>91</v>
      </c>
      <c r="B29" s="250" t="s">
        <v>91</v>
      </c>
      <c r="C29" s="229" t="s">
        <v>255</v>
      </c>
      <c r="D29" s="229" t="s">
        <v>256</v>
      </c>
      <c r="E29" s="229" t="s">
        <v>108</v>
      </c>
      <c r="F29" s="229" t="s">
        <v>109</v>
      </c>
      <c r="G29" s="229" t="s">
        <v>261</v>
      </c>
      <c r="H29" s="229" t="s">
        <v>262</v>
      </c>
      <c r="I29" s="256">
        <f t="shared" si="0"/>
        <v>22000</v>
      </c>
      <c r="J29" s="256">
        <f t="shared" si="1"/>
        <v>22000</v>
      </c>
      <c r="K29" s="256"/>
      <c r="L29" s="256"/>
      <c r="M29" s="257">
        <v>22000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</row>
    <row r="30" ht="18" customHeight="1" spans="1:24">
      <c r="A30" s="250" t="s">
        <v>91</v>
      </c>
      <c r="B30" s="250" t="s">
        <v>91</v>
      </c>
      <c r="C30" s="229" t="s">
        <v>255</v>
      </c>
      <c r="D30" s="229" t="s">
        <v>256</v>
      </c>
      <c r="E30" s="229" t="s">
        <v>108</v>
      </c>
      <c r="F30" s="229" t="s">
        <v>109</v>
      </c>
      <c r="G30" s="229" t="s">
        <v>263</v>
      </c>
      <c r="H30" s="229" t="s">
        <v>264</v>
      </c>
      <c r="I30" s="256">
        <f t="shared" si="0"/>
        <v>2970</v>
      </c>
      <c r="J30" s="256">
        <f t="shared" si="1"/>
        <v>2970</v>
      </c>
      <c r="K30" s="256"/>
      <c r="L30" s="256"/>
      <c r="M30" s="257">
        <v>2970</v>
      </c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</row>
    <row r="31" ht="18" customHeight="1" spans="1:24">
      <c r="A31" s="250" t="s">
        <v>91</v>
      </c>
      <c r="B31" s="250" t="s">
        <v>91</v>
      </c>
      <c r="C31" s="229" t="s">
        <v>255</v>
      </c>
      <c r="D31" s="229" t="s">
        <v>256</v>
      </c>
      <c r="E31" s="229" t="s">
        <v>108</v>
      </c>
      <c r="F31" s="229" t="s">
        <v>109</v>
      </c>
      <c r="G31" s="229" t="s">
        <v>253</v>
      </c>
      <c r="H31" s="229" t="s">
        <v>254</v>
      </c>
      <c r="I31" s="256">
        <f t="shared" si="0"/>
        <v>10980</v>
      </c>
      <c r="J31" s="256">
        <f t="shared" si="1"/>
        <v>10980</v>
      </c>
      <c r="K31" s="256"/>
      <c r="L31" s="256"/>
      <c r="M31" s="257">
        <v>10980</v>
      </c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</row>
    <row r="32" ht="18" customHeight="1" spans="1:24">
      <c r="A32" s="250" t="s">
        <v>91</v>
      </c>
      <c r="B32" s="250" t="s">
        <v>91</v>
      </c>
      <c r="C32" s="229" t="s">
        <v>255</v>
      </c>
      <c r="D32" s="229" t="s">
        <v>256</v>
      </c>
      <c r="E32" s="229" t="s">
        <v>108</v>
      </c>
      <c r="F32" s="229" t="s">
        <v>109</v>
      </c>
      <c r="G32" s="229" t="s">
        <v>265</v>
      </c>
      <c r="H32" s="229" t="s">
        <v>266</v>
      </c>
      <c r="I32" s="256">
        <f t="shared" si="0"/>
        <v>52400</v>
      </c>
      <c r="J32" s="256">
        <f t="shared" si="1"/>
        <v>52400</v>
      </c>
      <c r="K32" s="256"/>
      <c r="L32" s="256"/>
      <c r="M32" s="257">
        <v>52400</v>
      </c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</row>
    <row r="33" ht="18" customHeight="1" spans="1:24">
      <c r="A33" s="250" t="s">
        <v>91</v>
      </c>
      <c r="B33" s="250" t="s">
        <v>91</v>
      </c>
      <c r="C33" s="229" t="s">
        <v>255</v>
      </c>
      <c r="D33" s="229" t="s">
        <v>256</v>
      </c>
      <c r="E33" s="229" t="s">
        <v>116</v>
      </c>
      <c r="F33" s="229" t="s">
        <v>117</v>
      </c>
      <c r="G33" s="229" t="s">
        <v>257</v>
      </c>
      <c r="H33" s="229" t="s">
        <v>258</v>
      </c>
      <c r="I33" s="256">
        <f t="shared" si="0"/>
        <v>35450</v>
      </c>
      <c r="J33" s="256">
        <f t="shared" si="1"/>
        <v>35450</v>
      </c>
      <c r="K33" s="256"/>
      <c r="L33" s="256"/>
      <c r="M33" s="257">
        <v>35450</v>
      </c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</row>
    <row r="34" ht="18" customHeight="1" spans="1:24">
      <c r="A34" s="250" t="s">
        <v>91</v>
      </c>
      <c r="B34" s="250" t="s">
        <v>91</v>
      </c>
      <c r="C34" s="229" t="s">
        <v>255</v>
      </c>
      <c r="D34" s="229" t="s">
        <v>256</v>
      </c>
      <c r="E34" s="229" t="s">
        <v>116</v>
      </c>
      <c r="F34" s="229" t="s">
        <v>117</v>
      </c>
      <c r="G34" s="229" t="s">
        <v>259</v>
      </c>
      <c r="H34" s="229" t="s">
        <v>260</v>
      </c>
      <c r="I34" s="256">
        <f t="shared" si="0"/>
        <v>3800</v>
      </c>
      <c r="J34" s="256">
        <f t="shared" si="1"/>
        <v>3800</v>
      </c>
      <c r="K34" s="256"/>
      <c r="L34" s="256"/>
      <c r="M34" s="257">
        <v>3800</v>
      </c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</row>
    <row r="35" ht="18" customHeight="1" spans="1:24">
      <c r="A35" s="250" t="s">
        <v>91</v>
      </c>
      <c r="B35" s="250" t="s">
        <v>91</v>
      </c>
      <c r="C35" s="229" t="s">
        <v>255</v>
      </c>
      <c r="D35" s="229" t="s">
        <v>256</v>
      </c>
      <c r="E35" s="229" t="s">
        <v>116</v>
      </c>
      <c r="F35" s="229" t="s">
        <v>117</v>
      </c>
      <c r="G35" s="229" t="s">
        <v>261</v>
      </c>
      <c r="H35" s="229" t="s">
        <v>262</v>
      </c>
      <c r="I35" s="256">
        <f t="shared" si="0"/>
        <v>38000</v>
      </c>
      <c r="J35" s="256">
        <f t="shared" si="1"/>
        <v>38000</v>
      </c>
      <c r="K35" s="256"/>
      <c r="L35" s="256"/>
      <c r="M35" s="257">
        <v>38000</v>
      </c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</row>
    <row r="36" ht="18" customHeight="1" spans="1:24">
      <c r="A36" s="250" t="s">
        <v>91</v>
      </c>
      <c r="B36" s="250" t="s">
        <v>91</v>
      </c>
      <c r="C36" s="229" t="s">
        <v>255</v>
      </c>
      <c r="D36" s="229" t="s">
        <v>256</v>
      </c>
      <c r="E36" s="229" t="s">
        <v>116</v>
      </c>
      <c r="F36" s="229" t="s">
        <v>117</v>
      </c>
      <c r="G36" s="229" t="s">
        <v>263</v>
      </c>
      <c r="H36" s="229" t="s">
        <v>264</v>
      </c>
      <c r="I36" s="256">
        <f t="shared" si="0"/>
        <v>5130</v>
      </c>
      <c r="J36" s="256">
        <f t="shared" si="1"/>
        <v>5130</v>
      </c>
      <c r="K36" s="256"/>
      <c r="L36" s="256"/>
      <c r="M36" s="257">
        <v>5130</v>
      </c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</row>
    <row r="37" ht="18" customHeight="1" spans="1:24">
      <c r="A37" s="250" t="s">
        <v>91</v>
      </c>
      <c r="B37" s="250" t="s">
        <v>91</v>
      </c>
      <c r="C37" s="229" t="s">
        <v>255</v>
      </c>
      <c r="D37" s="229" t="s">
        <v>256</v>
      </c>
      <c r="E37" s="229" t="s">
        <v>116</v>
      </c>
      <c r="F37" s="229" t="s">
        <v>117</v>
      </c>
      <c r="G37" s="229" t="s">
        <v>253</v>
      </c>
      <c r="H37" s="229" t="s">
        <v>254</v>
      </c>
      <c r="I37" s="256">
        <f t="shared" si="0"/>
        <v>17100</v>
      </c>
      <c r="J37" s="256">
        <f t="shared" si="1"/>
        <v>17100</v>
      </c>
      <c r="K37" s="256"/>
      <c r="L37" s="256"/>
      <c r="M37" s="257">
        <v>17100</v>
      </c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</row>
    <row r="38" ht="18" customHeight="1" spans="1:24">
      <c r="A38" s="250" t="s">
        <v>91</v>
      </c>
      <c r="B38" s="250" t="s">
        <v>91</v>
      </c>
      <c r="C38" s="229" t="s">
        <v>255</v>
      </c>
      <c r="D38" s="229" t="s">
        <v>256</v>
      </c>
      <c r="E38" s="229" t="s">
        <v>116</v>
      </c>
      <c r="F38" s="229" t="s">
        <v>117</v>
      </c>
      <c r="G38" s="229" t="s">
        <v>265</v>
      </c>
      <c r="H38" s="229" t="s">
        <v>266</v>
      </c>
      <c r="I38" s="256">
        <f t="shared" si="0"/>
        <v>64600</v>
      </c>
      <c r="J38" s="256">
        <f t="shared" si="1"/>
        <v>64600</v>
      </c>
      <c r="K38" s="256"/>
      <c r="L38" s="256"/>
      <c r="M38" s="257">
        <v>64600</v>
      </c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</row>
    <row r="39" ht="18" customHeight="1" spans="1:24">
      <c r="A39" s="250" t="s">
        <v>91</v>
      </c>
      <c r="B39" s="250" t="s">
        <v>91</v>
      </c>
      <c r="C39" s="229" t="s">
        <v>255</v>
      </c>
      <c r="D39" s="229" t="s">
        <v>256</v>
      </c>
      <c r="E39" s="229" t="s">
        <v>122</v>
      </c>
      <c r="F39" s="229" t="s">
        <v>123</v>
      </c>
      <c r="G39" s="229" t="s">
        <v>265</v>
      </c>
      <c r="H39" s="229" t="s">
        <v>266</v>
      </c>
      <c r="I39" s="256">
        <f t="shared" si="0"/>
        <v>13300</v>
      </c>
      <c r="J39" s="256">
        <f t="shared" si="1"/>
        <v>13300</v>
      </c>
      <c r="K39" s="256"/>
      <c r="L39" s="256"/>
      <c r="M39" s="257">
        <v>13300</v>
      </c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</row>
    <row r="40" ht="18" customHeight="1" spans="1:24">
      <c r="A40" s="250" t="s">
        <v>91</v>
      </c>
      <c r="B40" s="250" t="s">
        <v>91</v>
      </c>
      <c r="C40" s="229" t="s">
        <v>267</v>
      </c>
      <c r="D40" s="229" t="s">
        <v>268</v>
      </c>
      <c r="E40" s="229" t="s">
        <v>108</v>
      </c>
      <c r="F40" s="229" t="s">
        <v>109</v>
      </c>
      <c r="G40" s="229" t="s">
        <v>269</v>
      </c>
      <c r="H40" s="229" t="s">
        <v>268</v>
      </c>
      <c r="I40" s="256">
        <f t="shared" si="0"/>
        <v>3960</v>
      </c>
      <c r="J40" s="256">
        <f t="shared" si="1"/>
        <v>3960</v>
      </c>
      <c r="K40" s="256"/>
      <c r="L40" s="256"/>
      <c r="M40" s="257">
        <v>3960</v>
      </c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</row>
    <row r="41" ht="18" customHeight="1" spans="1:24">
      <c r="A41" s="250" t="s">
        <v>91</v>
      </c>
      <c r="B41" s="250" t="s">
        <v>91</v>
      </c>
      <c r="C41" s="229" t="s">
        <v>267</v>
      </c>
      <c r="D41" s="229" t="s">
        <v>268</v>
      </c>
      <c r="E41" s="229" t="s">
        <v>116</v>
      </c>
      <c r="F41" s="229" t="s">
        <v>117</v>
      </c>
      <c r="G41" s="229" t="s">
        <v>269</v>
      </c>
      <c r="H41" s="229" t="s">
        <v>268</v>
      </c>
      <c r="I41" s="256">
        <f t="shared" si="0"/>
        <v>6840</v>
      </c>
      <c r="J41" s="256">
        <f t="shared" si="1"/>
        <v>6840</v>
      </c>
      <c r="K41" s="256"/>
      <c r="L41" s="256"/>
      <c r="M41" s="257">
        <v>6840</v>
      </c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</row>
    <row r="42" ht="18" customHeight="1" spans="1:24">
      <c r="A42" s="250" t="s">
        <v>91</v>
      </c>
      <c r="B42" s="250" t="s">
        <v>91</v>
      </c>
      <c r="C42" s="229" t="s">
        <v>270</v>
      </c>
      <c r="D42" s="229" t="s">
        <v>271</v>
      </c>
      <c r="E42" s="229" t="s">
        <v>108</v>
      </c>
      <c r="F42" s="229" t="s">
        <v>109</v>
      </c>
      <c r="G42" s="229" t="s">
        <v>223</v>
      </c>
      <c r="H42" s="229" t="s">
        <v>224</v>
      </c>
      <c r="I42" s="256">
        <f t="shared" si="0"/>
        <v>467340</v>
      </c>
      <c r="J42" s="256">
        <f t="shared" si="1"/>
        <v>467340</v>
      </c>
      <c r="K42" s="256"/>
      <c r="L42" s="256"/>
      <c r="M42" s="257">
        <v>467340</v>
      </c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</row>
    <row r="43" ht="18" customHeight="1" spans="1:24">
      <c r="A43" s="250" t="s">
        <v>91</v>
      </c>
      <c r="B43" s="250" t="s">
        <v>91</v>
      </c>
      <c r="C43" s="229" t="s">
        <v>272</v>
      </c>
      <c r="D43" s="229" t="s">
        <v>273</v>
      </c>
      <c r="E43" s="229" t="s">
        <v>108</v>
      </c>
      <c r="F43" s="229" t="s">
        <v>109</v>
      </c>
      <c r="G43" s="229" t="s">
        <v>274</v>
      </c>
      <c r="H43" s="229" t="s">
        <v>275</v>
      </c>
      <c r="I43" s="256">
        <f t="shared" si="0"/>
        <v>349800</v>
      </c>
      <c r="J43" s="256">
        <f t="shared" si="1"/>
        <v>349800</v>
      </c>
      <c r="K43" s="256"/>
      <c r="L43" s="256"/>
      <c r="M43" s="257">
        <v>349800</v>
      </c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</row>
    <row r="44" ht="18" customHeight="1" spans="1:24">
      <c r="A44" s="250" t="s">
        <v>91</v>
      </c>
      <c r="B44" s="250" t="s">
        <v>91</v>
      </c>
      <c r="C44" s="229" t="s">
        <v>276</v>
      </c>
      <c r="D44" s="229" t="s">
        <v>277</v>
      </c>
      <c r="E44" s="229" t="s">
        <v>116</v>
      </c>
      <c r="F44" s="229" t="s">
        <v>117</v>
      </c>
      <c r="G44" s="229" t="s">
        <v>227</v>
      </c>
      <c r="H44" s="229" t="s">
        <v>228</v>
      </c>
      <c r="I44" s="256">
        <f t="shared" si="0"/>
        <v>737580</v>
      </c>
      <c r="J44" s="256">
        <f t="shared" si="1"/>
        <v>737580</v>
      </c>
      <c r="K44" s="256"/>
      <c r="L44" s="256"/>
      <c r="M44" s="257">
        <v>737580</v>
      </c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</row>
    <row r="45" ht="18" customHeight="1" spans="1:24">
      <c r="A45" s="250" t="s">
        <v>91</v>
      </c>
      <c r="B45" s="250" t="s">
        <v>91</v>
      </c>
      <c r="C45" s="229" t="s">
        <v>278</v>
      </c>
      <c r="D45" s="229" t="s">
        <v>196</v>
      </c>
      <c r="E45" s="229" t="s">
        <v>108</v>
      </c>
      <c r="F45" s="229" t="s">
        <v>109</v>
      </c>
      <c r="G45" s="229" t="s">
        <v>279</v>
      </c>
      <c r="H45" s="229" t="s">
        <v>196</v>
      </c>
      <c r="I45" s="256">
        <f t="shared" si="0"/>
        <v>2000</v>
      </c>
      <c r="J45" s="256">
        <f t="shared" si="1"/>
        <v>2000</v>
      </c>
      <c r="K45" s="256"/>
      <c r="L45" s="256"/>
      <c r="M45" s="257">
        <v>2000</v>
      </c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</row>
    <row r="46" ht="18" customHeight="1" spans="1:24">
      <c r="A46" s="250" t="s">
        <v>91</v>
      </c>
      <c r="B46" s="250" t="s">
        <v>91</v>
      </c>
      <c r="C46" s="229" t="s">
        <v>278</v>
      </c>
      <c r="D46" s="229" t="s">
        <v>196</v>
      </c>
      <c r="E46" s="229" t="s">
        <v>116</v>
      </c>
      <c r="F46" s="229" t="s">
        <v>117</v>
      </c>
      <c r="G46" s="229" t="s">
        <v>279</v>
      </c>
      <c r="H46" s="229" t="s">
        <v>196</v>
      </c>
      <c r="I46" s="256">
        <f t="shared" si="0"/>
        <v>2550</v>
      </c>
      <c r="J46" s="256">
        <f t="shared" si="1"/>
        <v>2550</v>
      </c>
      <c r="K46" s="256"/>
      <c r="L46" s="256"/>
      <c r="M46" s="257">
        <v>2550</v>
      </c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</row>
    <row r="47" ht="18" customHeight="1" spans="1:24">
      <c r="A47" s="251" t="s">
        <v>150</v>
      </c>
      <c r="B47" s="252"/>
      <c r="C47" s="252"/>
      <c r="D47" s="252"/>
      <c r="E47" s="252"/>
      <c r="F47" s="252"/>
      <c r="G47" s="252"/>
      <c r="H47" s="253"/>
      <c r="I47" s="256">
        <f>SUM(I9:I46)</f>
        <v>7317806</v>
      </c>
      <c r="J47" s="256">
        <f>SUM(J9:J46)</f>
        <v>7317806</v>
      </c>
      <c r="K47" s="256"/>
      <c r="L47" s="256"/>
      <c r="M47" s="256">
        <f>SUM(M9:M46)</f>
        <v>7317806</v>
      </c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 t="s">
        <v>92</v>
      </c>
    </row>
  </sheetData>
  <autoFilter ref="A8:X47">
    <extLst/>
  </autoFilter>
  <mergeCells count="31">
    <mergeCell ref="A2:X2"/>
    <mergeCell ref="A3:J3"/>
    <mergeCell ref="I4:X4"/>
    <mergeCell ref="J5:N5"/>
    <mergeCell ref="O5:Q5"/>
    <mergeCell ref="S5:X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zoomScale="80" zoomScaleNormal="80" zoomScaleSheetLayoutView="60" workbookViewId="0">
      <selection activeCell="C33" sqref="C33"/>
    </sheetView>
  </sheetViews>
  <sheetFormatPr defaultColWidth="8.88571428571429" defaultRowHeight="14.25" customHeight="1"/>
  <cols>
    <col min="1" max="1" width="13.8571428571429" style="82" customWidth="1"/>
    <col min="2" max="2" width="20.5714285714286" style="82" customWidth="1"/>
    <col min="3" max="3" width="44.5714285714286" style="82" customWidth="1"/>
    <col min="4" max="4" width="14.4285714285714" style="82" customWidth="1"/>
    <col min="5" max="5" width="9.57142857142857" style="82" customWidth="1"/>
    <col min="6" max="6" width="15.7142857142857" style="82" customWidth="1"/>
    <col min="7" max="7" width="9.84761904761905" style="82" customWidth="1"/>
    <col min="8" max="8" width="11.7142857142857" style="82" customWidth="1"/>
    <col min="9" max="10" width="13" style="82"/>
    <col min="11" max="11" width="12.8571428571429" style="82" customWidth="1"/>
    <col min="12" max="12" width="10" style="82" customWidth="1"/>
    <col min="13" max="13" width="10.5714285714286" style="82" customWidth="1"/>
    <col min="14" max="14" width="10.2857142857143" style="82" customWidth="1"/>
    <col min="15" max="15" width="10.4285714285714" style="82" customWidth="1"/>
    <col min="16" max="17" width="11.1333333333333" style="82" customWidth="1"/>
    <col min="18" max="18" width="9.13333333333333" style="82" customWidth="1"/>
    <col min="19" max="19" width="10.2857142857143" style="82" customWidth="1"/>
    <col min="20" max="22" width="11.7142857142857" style="82" customWidth="1"/>
    <col min="23" max="23" width="10.2857142857143" style="82" customWidth="1"/>
    <col min="24" max="24" width="9.13333333333333" style="82" customWidth="1"/>
    <col min="25" max="16384" width="9.13333333333333" style="82"/>
  </cols>
  <sheetData>
    <row r="1" ht="13.5" customHeight="1" spans="1:23">
      <c r="A1" s="82" t="s">
        <v>280</v>
      </c>
      <c r="E1" s="226"/>
      <c r="F1" s="226"/>
      <c r="G1" s="226"/>
      <c r="H1" s="226"/>
      <c r="I1" s="84"/>
      <c r="J1" s="84"/>
      <c r="K1" s="84"/>
      <c r="L1" s="84"/>
      <c r="M1" s="84"/>
      <c r="N1" s="84"/>
      <c r="O1" s="84"/>
      <c r="P1" s="84"/>
      <c r="Q1" s="84"/>
      <c r="W1" s="85"/>
    </row>
    <row r="2" ht="27.75" customHeight="1" spans="1:23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13.5" customHeight="1" spans="1:23">
      <c r="A3" s="163" t="s">
        <v>22</v>
      </c>
      <c r="B3" s="163"/>
      <c r="C3" s="227"/>
      <c r="D3" s="227"/>
      <c r="E3" s="227"/>
      <c r="F3" s="227"/>
      <c r="G3" s="227"/>
      <c r="H3" s="227"/>
      <c r="I3" s="88"/>
      <c r="J3" s="88"/>
      <c r="K3" s="88"/>
      <c r="L3" s="88"/>
      <c r="M3" s="88"/>
      <c r="N3" s="88"/>
      <c r="O3" s="88"/>
      <c r="P3" s="88"/>
      <c r="Q3" s="88"/>
      <c r="W3" s="160" t="s">
        <v>192</v>
      </c>
    </row>
    <row r="4" ht="15.75" customHeight="1" spans="1:23">
      <c r="A4" s="129" t="s">
        <v>281</v>
      </c>
      <c r="B4" s="129" t="s">
        <v>202</v>
      </c>
      <c r="C4" s="129" t="s">
        <v>203</v>
      </c>
      <c r="D4" s="129" t="s">
        <v>282</v>
      </c>
      <c r="E4" s="129" t="s">
        <v>204</v>
      </c>
      <c r="F4" s="129" t="s">
        <v>205</v>
      </c>
      <c r="G4" s="129" t="s">
        <v>283</v>
      </c>
      <c r="H4" s="129" t="s">
        <v>284</v>
      </c>
      <c r="I4" s="129" t="s">
        <v>77</v>
      </c>
      <c r="J4" s="93" t="s">
        <v>285</v>
      </c>
      <c r="K4" s="93"/>
      <c r="L4" s="93"/>
      <c r="M4" s="93"/>
      <c r="N4" s="93" t="s">
        <v>211</v>
      </c>
      <c r="O4" s="93"/>
      <c r="P4" s="93"/>
      <c r="Q4" s="196" t="s">
        <v>83</v>
      </c>
      <c r="R4" s="93" t="s">
        <v>84</v>
      </c>
      <c r="S4" s="93"/>
      <c r="T4" s="93"/>
      <c r="U4" s="93"/>
      <c r="V4" s="93"/>
      <c r="W4" s="93"/>
    </row>
    <row r="5" ht="17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93" t="s">
        <v>80</v>
      </c>
      <c r="K5" s="93"/>
      <c r="L5" s="196" t="s">
        <v>81</v>
      </c>
      <c r="M5" s="196" t="s">
        <v>82</v>
      </c>
      <c r="N5" s="196" t="s">
        <v>80</v>
      </c>
      <c r="O5" s="196" t="s">
        <v>81</v>
      </c>
      <c r="P5" s="196" t="s">
        <v>82</v>
      </c>
      <c r="Q5" s="196"/>
      <c r="R5" s="196" t="s">
        <v>79</v>
      </c>
      <c r="S5" s="196" t="s">
        <v>86</v>
      </c>
      <c r="T5" s="196" t="s">
        <v>286</v>
      </c>
      <c r="U5" s="239" t="s">
        <v>88</v>
      </c>
      <c r="V5" s="196" t="s">
        <v>89</v>
      </c>
      <c r="W5" s="196" t="s">
        <v>90</v>
      </c>
    </row>
    <row r="6" ht="27" spans="1:23">
      <c r="A6" s="129"/>
      <c r="B6" s="129"/>
      <c r="C6" s="129"/>
      <c r="D6" s="129"/>
      <c r="E6" s="129"/>
      <c r="F6" s="129"/>
      <c r="G6" s="129"/>
      <c r="H6" s="129"/>
      <c r="I6" s="129"/>
      <c r="J6" s="235" t="s">
        <v>79</v>
      </c>
      <c r="K6" s="235" t="s">
        <v>287</v>
      </c>
      <c r="L6" s="196"/>
      <c r="M6" s="196"/>
      <c r="N6" s="196"/>
      <c r="O6" s="196"/>
      <c r="P6" s="196"/>
      <c r="Q6" s="196"/>
      <c r="R6" s="196"/>
      <c r="S6" s="196"/>
      <c r="T6" s="196"/>
      <c r="U6" s="239"/>
      <c r="V6" s="196"/>
      <c r="W6" s="196"/>
    </row>
    <row r="7" ht="15" customHeight="1" spans="1:23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  <c r="O7" s="124">
        <v>15</v>
      </c>
      <c r="P7" s="124">
        <v>16</v>
      </c>
      <c r="Q7" s="124">
        <v>17</v>
      </c>
      <c r="R7" s="124">
        <v>18</v>
      </c>
      <c r="S7" s="124">
        <v>19</v>
      </c>
      <c r="T7" s="124">
        <v>20</v>
      </c>
      <c r="U7" s="124">
        <v>21</v>
      </c>
      <c r="V7" s="124">
        <v>22</v>
      </c>
      <c r="W7" s="124">
        <v>23</v>
      </c>
    </row>
    <row r="8" ht="18.75" customHeight="1" spans="1:23">
      <c r="A8" s="140" t="s">
        <v>288</v>
      </c>
      <c r="B8" s="228" t="s">
        <v>289</v>
      </c>
      <c r="C8" s="228" t="s">
        <v>290</v>
      </c>
      <c r="D8" s="140" t="s">
        <v>91</v>
      </c>
      <c r="E8" s="140" t="s">
        <v>114</v>
      </c>
      <c r="F8" s="140" t="s">
        <v>115</v>
      </c>
      <c r="G8" s="140" t="s">
        <v>257</v>
      </c>
      <c r="H8" s="140" t="s">
        <v>258</v>
      </c>
      <c r="I8" s="236">
        <f>J8+R8</f>
        <v>1000</v>
      </c>
      <c r="J8" s="236">
        <f>K8</f>
        <v>1000</v>
      </c>
      <c r="K8" s="59">
        <v>1000</v>
      </c>
      <c r="L8" s="236" t="s">
        <v>92</v>
      </c>
      <c r="M8" s="236" t="s">
        <v>92</v>
      </c>
      <c r="N8" s="236" t="s">
        <v>92</v>
      </c>
      <c r="O8" s="236"/>
      <c r="P8" s="236"/>
      <c r="Q8" s="236" t="s">
        <v>92</v>
      </c>
      <c r="R8" s="236"/>
      <c r="S8" s="59"/>
      <c r="T8" s="236" t="s">
        <v>92</v>
      </c>
      <c r="U8" s="240"/>
      <c r="V8" s="241" t="s">
        <v>92</v>
      </c>
      <c r="W8" s="241" t="s">
        <v>92</v>
      </c>
    </row>
    <row r="9" ht="18.75" customHeight="1" spans="1:23">
      <c r="A9" s="140" t="s">
        <v>288</v>
      </c>
      <c r="B9" s="228"/>
      <c r="C9" s="228"/>
      <c r="D9" s="140" t="s">
        <v>91</v>
      </c>
      <c r="E9" s="140" t="s">
        <v>114</v>
      </c>
      <c r="F9" s="140" t="s">
        <v>115</v>
      </c>
      <c r="G9" s="140" t="s">
        <v>259</v>
      </c>
      <c r="H9" s="140" t="s">
        <v>260</v>
      </c>
      <c r="I9" s="236">
        <f t="shared" ref="I9:I34" si="0">J9+R9</f>
        <v>8000</v>
      </c>
      <c r="J9" s="236">
        <f t="shared" ref="J9:J34" si="1">K9</f>
        <v>8000</v>
      </c>
      <c r="K9" s="59">
        <v>8000</v>
      </c>
      <c r="L9" s="237"/>
      <c r="M9" s="237"/>
      <c r="N9" s="237"/>
      <c r="O9" s="237"/>
      <c r="P9" s="237"/>
      <c r="Q9" s="237"/>
      <c r="R9" s="236"/>
      <c r="S9" s="59"/>
      <c r="T9" s="237"/>
      <c r="U9" s="242"/>
      <c r="V9" s="243"/>
      <c r="W9" s="243"/>
    </row>
    <row r="10" ht="18.75" customHeight="1" spans="1:23">
      <c r="A10" s="140" t="s">
        <v>288</v>
      </c>
      <c r="B10" s="228"/>
      <c r="C10" s="228"/>
      <c r="D10" s="140" t="s">
        <v>91</v>
      </c>
      <c r="E10" s="140" t="s">
        <v>114</v>
      </c>
      <c r="F10" s="140" t="s">
        <v>115</v>
      </c>
      <c r="G10" s="140" t="s">
        <v>291</v>
      </c>
      <c r="H10" s="140" t="s">
        <v>292</v>
      </c>
      <c r="I10" s="236">
        <f t="shared" si="0"/>
        <v>474000</v>
      </c>
      <c r="J10" s="236">
        <f t="shared" si="1"/>
        <v>474000</v>
      </c>
      <c r="K10" s="59">
        <v>474000</v>
      </c>
      <c r="L10" s="237"/>
      <c r="M10" s="237"/>
      <c r="N10" s="237"/>
      <c r="O10" s="237"/>
      <c r="P10" s="237"/>
      <c r="Q10" s="237"/>
      <c r="R10" s="236"/>
      <c r="S10" s="59"/>
      <c r="T10" s="237"/>
      <c r="U10" s="242"/>
      <c r="V10" s="243"/>
      <c r="W10" s="243"/>
    </row>
    <row r="11" ht="18.75" customHeight="1" spans="1:23">
      <c r="A11" s="140" t="s">
        <v>288</v>
      </c>
      <c r="B11" s="140" t="s">
        <v>293</v>
      </c>
      <c r="C11" s="229" t="s">
        <v>294</v>
      </c>
      <c r="D11" s="140" t="s">
        <v>91</v>
      </c>
      <c r="E11" s="140" t="s">
        <v>110</v>
      </c>
      <c r="F11" s="140" t="s">
        <v>111</v>
      </c>
      <c r="G11" s="140" t="s">
        <v>291</v>
      </c>
      <c r="H11" s="140" t="s">
        <v>292</v>
      </c>
      <c r="I11" s="236">
        <f t="shared" si="0"/>
        <v>1680000</v>
      </c>
      <c r="J11" s="236">
        <f t="shared" si="1"/>
        <v>1680000</v>
      </c>
      <c r="K11" s="59">
        <v>1680000</v>
      </c>
      <c r="L11" s="237"/>
      <c r="M11" s="237"/>
      <c r="N11" s="237"/>
      <c r="O11" s="237"/>
      <c r="P11" s="237"/>
      <c r="Q11" s="237"/>
      <c r="R11" s="236"/>
      <c r="S11" s="59"/>
      <c r="T11" s="237"/>
      <c r="U11" s="242"/>
      <c r="V11" s="243"/>
      <c r="W11" s="243"/>
    </row>
    <row r="12" ht="18.75" customHeight="1" spans="1:23">
      <c r="A12" s="140" t="s">
        <v>288</v>
      </c>
      <c r="B12" s="230" t="s">
        <v>295</v>
      </c>
      <c r="C12" s="228" t="s">
        <v>296</v>
      </c>
      <c r="D12" s="140" t="s">
        <v>91</v>
      </c>
      <c r="E12" s="140" t="s">
        <v>114</v>
      </c>
      <c r="F12" s="140" t="s">
        <v>115</v>
      </c>
      <c r="G12" s="140" t="s">
        <v>259</v>
      </c>
      <c r="H12" s="140" t="s">
        <v>260</v>
      </c>
      <c r="I12" s="236">
        <f t="shared" si="0"/>
        <v>5000</v>
      </c>
      <c r="J12" s="236">
        <f t="shared" si="1"/>
        <v>5000</v>
      </c>
      <c r="K12" s="59">
        <v>5000</v>
      </c>
      <c r="L12" s="237"/>
      <c r="M12" s="237"/>
      <c r="N12" s="237"/>
      <c r="O12" s="237"/>
      <c r="P12" s="237"/>
      <c r="Q12" s="237"/>
      <c r="R12" s="236"/>
      <c r="S12" s="59"/>
      <c r="T12" s="237"/>
      <c r="U12" s="242"/>
      <c r="V12" s="243"/>
      <c r="W12" s="243"/>
    </row>
    <row r="13" ht="18.75" customHeight="1" spans="1:23">
      <c r="A13" s="140" t="s">
        <v>288</v>
      </c>
      <c r="B13" s="230"/>
      <c r="C13" s="228"/>
      <c r="D13" s="140" t="s">
        <v>91</v>
      </c>
      <c r="E13" s="140" t="s">
        <v>114</v>
      </c>
      <c r="F13" s="140" t="s">
        <v>115</v>
      </c>
      <c r="G13" s="140" t="s">
        <v>291</v>
      </c>
      <c r="H13" s="140" t="s">
        <v>292</v>
      </c>
      <c r="I13" s="236">
        <f t="shared" si="0"/>
        <v>108000</v>
      </c>
      <c r="J13" s="236">
        <f t="shared" si="1"/>
        <v>108000</v>
      </c>
      <c r="K13" s="59">
        <v>108000</v>
      </c>
      <c r="L13" s="237"/>
      <c r="M13" s="237"/>
      <c r="N13" s="237"/>
      <c r="O13" s="237"/>
      <c r="P13" s="237"/>
      <c r="Q13" s="237"/>
      <c r="R13" s="236"/>
      <c r="S13" s="59"/>
      <c r="T13" s="237"/>
      <c r="U13" s="242"/>
      <c r="V13" s="243"/>
      <c r="W13" s="243"/>
    </row>
    <row r="14" ht="18.75" customHeight="1" spans="1:23">
      <c r="A14" s="140" t="s">
        <v>288</v>
      </c>
      <c r="B14" s="230" t="s">
        <v>297</v>
      </c>
      <c r="C14" s="228" t="s">
        <v>298</v>
      </c>
      <c r="D14" s="140" t="s">
        <v>91</v>
      </c>
      <c r="E14" s="140" t="s">
        <v>114</v>
      </c>
      <c r="F14" s="140" t="s">
        <v>115</v>
      </c>
      <c r="G14" s="140" t="s">
        <v>299</v>
      </c>
      <c r="H14" s="140" t="s">
        <v>300</v>
      </c>
      <c r="I14" s="236">
        <f t="shared" si="0"/>
        <v>5000</v>
      </c>
      <c r="J14" s="236">
        <f t="shared" si="1"/>
        <v>5000</v>
      </c>
      <c r="K14" s="59">
        <v>5000</v>
      </c>
      <c r="L14" s="237"/>
      <c r="M14" s="237"/>
      <c r="N14" s="237"/>
      <c r="O14" s="237"/>
      <c r="P14" s="237"/>
      <c r="Q14" s="237"/>
      <c r="R14" s="236"/>
      <c r="S14" s="59"/>
      <c r="T14" s="237"/>
      <c r="U14" s="242"/>
      <c r="V14" s="243"/>
      <c r="W14" s="243"/>
    </row>
    <row r="15" ht="18.75" customHeight="1" spans="1:23">
      <c r="A15" s="140" t="s">
        <v>288</v>
      </c>
      <c r="B15" s="230"/>
      <c r="C15" s="228"/>
      <c r="D15" s="140" t="s">
        <v>91</v>
      </c>
      <c r="E15" s="140" t="s">
        <v>114</v>
      </c>
      <c r="F15" s="140" t="s">
        <v>115</v>
      </c>
      <c r="G15" s="140" t="s">
        <v>259</v>
      </c>
      <c r="H15" s="140" t="s">
        <v>260</v>
      </c>
      <c r="I15" s="236">
        <f t="shared" si="0"/>
        <v>9000</v>
      </c>
      <c r="J15" s="236">
        <f t="shared" si="1"/>
        <v>9000</v>
      </c>
      <c r="K15" s="59">
        <v>9000</v>
      </c>
      <c r="L15" s="237"/>
      <c r="M15" s="237"/>
      <c r="N15" s="237"/>
      <c r="O15" s="237"/>
      <c r="P15" s="237"/>
      <c r="Q15" s="237"/>
      <c r="R15" s="236"/>
      <c r="S15" s="59"/>
      <c r="T15" s="237"/>
      <c r="U15" s="242"/>
      <c r="V15" s="243"/>
      <c r="W15" s="243"/>
    </row>
    <row r="16" ht="18.75" customHeight="1" spans="1:23">
      <c r="A16" s="140" t="s">
        <v>288</v>
      </c>
      <c r="B16" s="140" t="s">
        <v>301</v>
      </c>
      <c r="C16" s="229" t="s">
        <v>302</v>
      </c>
      <c r="D16" s="140" t="s">
        <v>91</v>
      </c>
      <c r="E16" s="140" t="s">
        <v>110</v>
      </c>
      <c r="F16" s="140" t="s">
        <v>111</v>
      </c>
      <c r="G16" s="140" t="s">
        <v>303</v>
      </c>
      <c r="H16" s="140" t="s">
        <v>304</v>
      </c>
      <c r="I16" s="236">
        <f t="shared" si="0"/>
        <v>8000</v>
      </c>
      <c r="J16" s="236">
        <f t="shared" si="1"/>
        <v>8000</v>
      </c>
      <c r="K16" s="59">
        <v>8000</v>
      </c>
      <c r="L16" s="237"/>
      <c r="M16" s="237"/>
      <c r="N16" s="237"/>
      <c r="O16" s="237"/>
      <c r="P16" s="237"/>
      <c r="Q16" s="237"/>
      <c r="R16" s="236"/>
      <c r="S16" s="59"/>
      <c r="T16" s="237"/>
      <c r="U16" s="242"/>
      <c r="V16" s="243"/>
      <c r="W16" s="243"/>
    </row>
    <row r="17" ht="18.75" customHeight="1" spans="1:23">
      <c r="A17" s="140" t="s">
        <v>288</v>
      </c>
      <c r="B17" s="230" t="s">
        <v>305</v>
      </c>
      <c r="C17" s="228" t="s">
        <v>306</v>
      </c>
      <c r="D17" s="140" t="s">
        <v>91</v>
      </c>
      <c r="E17" s="140" t="s">
        <v>114</v>
      </c>
      <c r="F17" s="140" t="s">
        <v>115</v>
      </c>
      <c r="G17" s="140" t="s">
        <v>299</v>
      </c>
      <c r="H17" s="140" t="s">
        <v>300</v>
      </c>
      <c r="I17" s="236">
        <f t="shared" si="0"/>
        <v>4100</v>
      </c>
      <c r="J17" s="236">
        <f t="shared" si="1"/>
        <v>4100</v>
      </c>
      <c r="K17" s="59">
        <v>4100</v>
      </c>
      <c r="L17" s="237"/>
      <c r="M17" s="237"/>
      <c r="N17" s="237"/>
      <c r="O17" s="237"/>
      <c r="P17" s="237"/>
      <c r="Q17" s="237"/>
      <c r="R17" s="236"/>
      <c r="S17" s="59"/>
      <c r="T17" s="237"/>
      <c r="U17" s="242"/>
      <c r="V17" s="243"/>
      <c r="W17" s="243"/>
    </row>
    <row r="18" ht="18.75" customHeight="1" spans="1:23">
      <c r="A18" s="140" t="s">
        <v>288</v>
      </c>
      <c r="B18" s="230"/>
      <c r="C18" s="228"/>
      <c r="D18" s="140" t="s">
        <v>91</v>
      </c>
      <c r="E18" s="140" t="s">
        <v>114</v>
      </c>
      <c r="F18" s="140" t="s">
        <v>115</v>
      </c>
      <c r="G18" s="140" t="s">
        <v>291</v>
      </c>
      <c r="H18" s="140" t="s">
        <v>292</v>
      </c>
      <c r="I18" s="236">
        <f t="shared" si="0"/>
        <v>50040</v>
      </c>
      <c r="J18" s="236">
        <f t="shared" si="1"/>
        <v>50040</v>
      </c>
      <c r="K18" s="59">
        <v>50040</v>
      </c>
      <c r="L18" s="237"/>
      <c r="M18" s="237"/>
      <c r="N18" s="237"/>
      <c r="O18" s="237"/>
      <c r="P18" s="237"/>
      <c r="Q18" s="237"/>
      <c r="R18" s="236"/>
      <c r="S18" s="59"/>
      <c r="T18" s="237"/>
      <c r="U18" s="242"/>
      <c r="V18" s="243"/>
      <c r="W18" s="243"/>
    </row>
    <row r="19" ht="18.75" customHeight="1" spans="1:23">
      <c r="A19" s="140" t="s">
        <v>307</v>
      </c>
      <c r="B19" s="140" t="s">
        <v>308</v>
      </c>
      <c r="C19" s="229" t="s">
        <v>309</v>
      </c>
      <c r="D19" s="140" t="s">
        <v>91</v>
      </c>
      <c r="E19" s="140" t="s">
        <v>110</v>
      </c>
      <c r="F19" s="140" t="s">
        <v>111</v>
      </c>
      <c r="G19" s="140" t="s">
        <v>299</v>
      </c>
      <c r="H19" s="140" t="s">
        <v>300</v>
      </c>
      <c r="I19" s="236">
        <f t="shared" si="0"/>
        <v>54800</v>
      </c>
      <c r="J19" s="236">
        <f t="shared" si="1"/>
        <v>54800</v>
      </c>
      <c r="K19" s="59">
        <v>54800</v>
      </c>
      <c r="L19" s="237"/>
      <c r="M19" s="237"/>
      <c r="N19" s="237"/>
      <c r="O19" s="237"/>
      <c r="P19" s="237"/>
      <c r="Q19" s="237"/>
      <c r="R19" s="236"/>
      <c r="S19" s="59"/>
      <c r="T19" s="237"/>
      <c r="U19" s="242"/>
      <c r="V19" s="243"/>
      <c r="W19" s="243"/>
    </row>
    <row r="20" ht="18.75" customHeight="1" spans="1:23">
      <c r="A20" s="140" t="s">
        <v>307</v>
      </c>
      <c r="B20" s="140" t="s">
        <v>310</v>
      </c>
      <c r="C20" s="229" t="s">
        <v>311</v>
      </c>
      <c r="D20" s="140" t="s">
        <v>91</v>
      </c>
      <c r="E20" s="140" t="s">
        <v>110</v>
      </c>
      <c r="F20" s="140" t="s">
        <v>111</v>
      </c>
      <c r="G20" s="140" t="s">
        <v>299</v>
      </c>
      <c r="H20" s="140" t="s">
        <v>300</v>
      </c>
      <c r="I20" s="236">
        <f t="shared" si="0"/>
        <v>10000</v>
      </c>
      <c r="J20" s="236">
        <f t="shared" si="1"/>
        <v>10000</v>
      </c>
      <c r="K20" s="59">
        <v>10000</v>
      </c>
      <c r="L20" s="237"/>
      <c r="M20" s="237"/>
      <c r="N20" s="237"/>
      <c r="O20" s="237"/>
      <c r="P20" s="237"/>
      <c r="Q20" s="237"/>
      <c r="R20" s="236"/>
      <c r="S20" s="59"/>
      <c r="T20" s="237"/>
      <c r="U20" s="242"/>
      <c r="V20" s="243"/>
      <c r="W20" s="243"/>
    </row>
    <row r="21" ht="18.75" customHeight="1" spans="1:23">
      <c r="A21" s="140" t="s">
        <v>307</v>
      </c>
      <c r="B21" s="140" t="s">
        <v>312</v>
      </c>
      <c r="C21" s="229" t="s">
        <v>313</v>
      </c>
      <c r="D21" s="140" t="s">
        <v>91</v>
      </c>
      <c r="E21" s="140" t="s">
        <v>114</v>
      </c>
      <c r="F21" s="140" t="s">
        <v>115</v>
      </c>
      <c r="G21" s="140" t="s">
        <v>257</v>
      </c>
      <c r="H21" s="140" t="s">
        <v>258</v>
      </c>
      <c r="I21" s="236">
        <f t="shared" si="0"/>
        <v>31053.8</v>
      </c>
      <c r="J21" s="236"/>
      <c r="K21" s="59"/>
      <c r="L21" s="237"/>
      <c r="M21" s="237"/>
      <c r="N21" s="237"/>
      <c r="O21" s="237"/>
      <c r="P21" s="237"/>
      <c r="Q21" s="237"/>
      <c r="R21" s="236">
        <f>S21</f>
        <v>31053.8</v>
      </c>
      <c r="S21" s="59">
        <v>31053.8</v>
      </c>
      <c r="T21" s="237"/>
      <c r="U21" s="242"/>
      <c r="V21" s="243"/>
      <c r="W21" s="243"/>
    </row>
    <row r="22" ht="18.75" customHeight="1" spans="1:23">
      <c r="A22" s="140" t="s">
        <v>307</v>
      </c>
      <c r="B22" s="140" t="s">
        <v>314</v>
      </c>
      <c r="C22" s="229" t="s">
        <v>315</v>
      </c>
      <c r="D22" s="140" t="s">
        <v>91</v>
      </c>
      <c r="E22" s="140" t="s">
        <v>110</v>
      </c>
      <c r="F22" s="140" t="s">
        <v>111</v>
      </c>
      <c r="G22" s="140" t="s">
        <v>259</v>
      </c>
      <c r="H22" s="140" t="s">
        <v>260</v>
      </c>
      <c r="I22" s="236">
        <f t="shared" si="0"/>
        <v>6003.5</v>
      </c>
      <c r="J22" s="236"/>
      <c r="K22" s="59"/>
      <c r="L22" s="237"/>
      <c r="M22" s="237"/>
      <c r="N22" s="237"/>
      <c r="O22" s="237"/>
      <c r="P22" s="237"/>
      <c r="Q22" s="237"/>
      <c r="R22" s="236">
        <f>S22</f>
        <v>6003.5</v>
      </c>
      <c r="S22" s="59">
        <v>6003.5</v>
      </c>
      <c r="T22" s="237"/>
      <c r="U22" s="242"/>
      <c r="V22" s="243"/>
      <c r="W22" s="243"/>
    </row>
    <row r="23" ht="18.75" customHeight="1" spans="1:23">
      <c r="A23" s="140" t="s">
        <v>307</v>
      </c>
      <c r="B23" s="140" t="s">
        <v>316</v>
      </c>
      <c r="C23" s="229" t="s">
        <v>317</v>
      </c>
      <c r="D23" s="140" t="s">
        <v>91</v>
      </c>
      <c r="E23" s="140" t="s">
        <v>114</v>
      </c>
      <c r="F23" s="140" t="s">
        <v>115</v>
      </c>
      <c r="G23" s="140" t="s">
        <v>257</v>
      </c>
      <c r="H23" s="140" t="s">
        <v>258</v>
      </c>
      <c r="I23" s="236">
        <f t="shared" si="0"/>
        <v>4700</v>
      </c>
      <c r="J23" s="236"/>
      <c r="K23" s="59"/>
      <c r="L23" s="237"/>
      <c r="M23" s="237"/>
      <c r="N23" s="237"/>
      <c r="O23" s="237"/>
      <c r="P23" s="237"/>
      <c r="Q23" s="237"/>
      <c r="R23" s="236">
        <f>S23</f>
        <v>4700</v>
      </c>
      <c r="S23" s="59">
        <v>4700</v>
      </c>
      <c r="T23" s="237"/>
      <c r="U23" s="242"/>
      <c r="V23" s="243"/>
      <c r="W23" s="243"/>
    </row>
    <row r="24" ht="18.75" customHeight="1" spans="1:23">
      <c r="A24" s="140" t="s">
        <v>307</v>
      </c>
      <c r="B24" s="140" t="s">
        <v>318</v>
      </c>
      <c r="C24" s="229" t="s">
        <v>319</v>
      </c>
      <c r="D24" s="140" t="s">
        <v>91</v>
      </c>
      <c r="E24" s="140" t="s">
        <v>114</v>
      </c>
      <c r="F24" s="140" t="s">
        <v>115</v>
      </c>
      <c r="G24" s="140" t="s">
        <v>291</v>
      </c>
      <c r="H24" s="140" t="s">
        <v>292</v>
      </c>
      <c r="I24" s="236">
        <f t="shared" si="0"/>
        <v>8400</v>
      </c>
      <c r="J24" s="236"/>
      <c r="K24" s="59"/>
      <c r="L24" s="237"/>
      <c r="M24" s="237"/>
      <c r="N24" s="237"/>
      <c r="O24" s="237"/>
      <c r="P24" s="237"/>
      <c r="Q24" s="237"/>
      <c r="R24" s="236">
        <f>S24</f>
        <v>8400</v>
      </c>
      <c r="S24" s="59">
        <v>8400</v>
      </c>
      <c r="T24" s="237"/>
      <c r="U24" s="242"/>
      <c r="V24" s="243"/>
      <c r="W24" s="243"/>
    </row>
    <row r="25" ht="18.75" customHeight="1" spans="1:23">
      <c r="A25" s="140" t="s">
        <v>288</v>
      </c>
      <c r="B25" s="140" t="s">
        <v>320</v>
      </c>
      <c r="C25" s="229" t="s">
        <v>321</v>
      </c>
      <c r="D25" s="140" t="s">
        <v>91</v>
      </c>
      <c r="E25" s="140" t="s">
        <v>130</v>
      </c>
      <c r="F25" s="140" t="s">
        <v>131</v>
      </c>
      <c r="G25" s="140" t="s">
        <v>245</v>
      </c>
      <c r="H25" s="140" t="s">
        <v>246</v>
      </c>
      <c r="I25" s="236">
        <f t="shared" si="0"/>
        <v>4610</v>
      </c>
      <c r="J25" s="236">
        <f t="shared" si="1"/>
        <v>4610</v>
      </c>
      <c r="K25" s="59">
        <v>4610</v>
      </c>
      <c r="L25" s="237"/>
      <c r="M25" s="237"/>
      <c r="N25" s="237"/>
      <c r="O25" s="237"/>
      <c r="P25" s="237"/>
      <c r="Q25" s="237"/>
      <c r="R25" s="237"/>
      <c r="S25" s="59"/>
      <c r="T25" s="237"/>
      <c r="U25" s="242"/>
      <c r="V25" s="243"/>
      <c r="W25" s="243"/>
    </row>
    <row r="26" ht="18.75" customHeight="1" spans="1:23">
      <c r="A26" s="140" t="s">
        <v>288</v>
      </c>
      <c r="B26" s="230" t="s">
        <v>322</v>
      </c>
      <c r="C26" s="228" t="s">
        <v>323</v>
      </c>
      <c r="D26" s="140" t="s">
        <v>91</v>
      </c>
      <c r="E26" s="140" t="s">
        <v>112</v>
      </c>
      <c r="F26" s="140" t="s">
        <v>113</v>
      </c>
      <c r="G26" s="140" t="s">
        <v>299</v>
      </c>
      <c r="H26" s="140" t="s">
        <v>300</v>
      </c>
      <c r="I26" s="236">
        <f t="shared" si="0"/>
        <v>40040</v>
      </c>
      <c r="J26" s="236">
        <f t="shared" si="1"/>
        <v>40040</v>
      </c>
      <c r="K26" s="59">
        <v>40040</v>
      </c>
      <c r="L26" s="237"/>
      <c r="M26" s="237"/>
      <c r="N26" s="237"/>
      <c r="O26" s="237"/>
      <c r="P26" s="237"/>
      <c r="Q26" s="237"/>
      <c r="R26" s="237"/>
      <c r="S26" s="59"/>
      <c r="T26" s="237"/>
      <c r="U26" s="242"/>
      <c r="V26" s="243"/>
      <c r="W26" s="243"/>
    </row>
    <row r="27" ht="18.75" customHeight="1" spans="1:23">
      <c r="A27" s="140" t="s">
        <v>288</v>
      </c>
      <c r="B27" s="230"/>
      <c r="C27" s="228"/>
      <c r="D27" s="140" t="s">
        <v>91</v>
      </c>
      <c r="E27" s="140" t="s">
        <v>112</v>
      </c>
      <c r="F27" s="140" t="s">
        <v>113</v>
      </c>
      <c r="G27" s="140" t="s">
        <v>253</v>
      </c>
      <c r="H27" s="140" t="s">
        <v>254</v>
      </c>
      <c r="I27" s="236">
        <f t="shared" si="0"/>
        <v>6000</v>
      </c>
      <c r="J27" s="236">
        <f t="shared" si="1"/>
        <v>6000</v>
      </c>
      <c r="K27" s="59">
        <v>6000</v>
      </c>
      <c r="L27" s="237"/>
      <c r="M27" s="237"/>
      <c r="N27" s="237"/>
      <c r="O27" s="237"/>
      <c r="P27" s="237"/>
      <c r="Q27" s="237"/>
      <c r="R27" s="237"/>
      <c r="S27" s="59"/>
      <c r="T27" s="237"/>
      <c r="U27" s="242"/>
      <c r="V27" s="243"/>
      <c r="W27" s="243"/>
    </row>
    <row r="28" ht="18.75" customHeight="1" spans="1:23">
      <c r="A28" s="140" t="s">
        <v>288</v>
      </c>
      <c r="B28" s="230"/>
      <c r="C28" s="228"/>
      <c r="D28" s="140" t="s">
        <v>91</v>
      </c>
      <c r="E28" s="140" t="s">
        <v>112</v>
      </c>
      <c r="F28" s="140" t="s">
        <v>113</v>
      </c>
      <c r="G28" s="140" t="s">
        <v>257</v>
      </c>
      <c r="H28" s="140" t="s">
        <v>258</v>
      </c>
      <c r="I28" s="236">
        <f t="shared" si="0"/>
        <v>143870</v>
      </c>
      <c r="J28" s="236">
        <f t="shared" si="1"/>
        <v>143870</v>
      </c>
      <c r="K28" s="59">
        <v>143870</v>
      </c>
      <c r="L28" s="237"/>
      <c r="M28" s="237"/>
      <c r="N28" s="237"/>
      <c r="O28" s="237"/>
      <c r="P28" s="237"/>
      <c r="Q28" s="237"/>
      <c r="R28" s="237"/>
      <c r="S28" s="59"/>
      <c r="T28" s="237"/>
      <c r="U28" s="242"/>
      <c r="V28" s="243"/>
      <c r="W28" s="243"/>
    </row>
    <row r="29" ht="18.75" customHeight="1" spans="1:23">
      <c r="A29" s="140" t="s">
        <v>288</v>
      </c>
      <c r="B29" s="230"/>
      <c r="C29" s="228"/>
      <c r="D29" s="140" t="s">
        <v>91</v>
      </c>
      <c r="E29" s="140" t="s">
        <v>112</v>
      </c>
      <c r="F29" s="140" t="s">
        <v>113</v>
      </c>
      <c r="G29" s="140" t="s">
        <v>263</v>
      </c>
      <c r="H29" s="140" t="s">
        <v>264</v>
      </c>
      <c r="I29" s="236">
        <f t="shared" si="0"/>
        <v>97020</v>
      </c>
      <c r="J29" s="236">
        <f t="shared" si="1"/>
        <v>97020</v>
      </c>
      <c r="K29" s="59">
        <v>97020</v>
      </c>
      <c r="L29" s="237"/>
      <c r="M29" s="237"/>
      <c r="N29" s="237"/>
      <c r="O29" s="237"/>
      <c r="P29" s="237"/>
      <c r="Q29" s="237"/>
      <c r="R29" s="237"/>
      <c r="S29" s="59"/>
      <c r="T29" s="237"/>
      <c r="U29" s="242"/>
      <c r="V29" s="243"/>
      <c r="W29" s="243"/>
    </row>
    <row r="30" ht="18.75" customHeight="1" spans="1:23">
      <c r="A30" s="140" t="s">
        <v>288</v>
      </c>
      <c r="B30" s="230"/>
      <c r="C30" s="228"/>
      <c r="D30" s="140" t="s">
        <v>91</v>
      </c>
      <c r="E30" s="140" t="s">
        <v>112</v>
      </c>
      <c r="F30" s="140" t="s">
        <v>113</v>
      </c>
      <c r="G30" s="140" t="s">
        <v>324</v>
      </c>
      <c r="H30" s="140" t="s">
        <v>325</v>
      </c>
      <c r="I30" s="236">
        <f t="shared" si="0"/>
        <v>2800</v>
      </c>
      <c r="J30" s="236">
        <f t="shared" si="1"/>
        <v>2800</v>
      </c>
      <c r="K30" s="59">
        <v>2800</v>
      </c>
      <c r="L30" s="237"/>
      <c r="M30" s="237"/>
      <c r="N30" s="237"/>
      <c r="O30" s="237"/>
      <c r="P30" s="237"/>
      <c r="Q30" s="237"/>
      <c r="R30" s="237"/>
      <c r="S30" s="59"/>
      <c r="T30" s="237"/>
      <c r="U30" s="242"/>
      <c r="V30" s="243"/>
      <c r="W30" s="243"/>
    </row>
    <row r="31" ht="18.75" customHeight="1" spans="1:23">
      <c r="A31" s="140" t="s">
        <v>288</v>
      </c>
      <c r="B31" s="230"/>
      <c r="C31" s="228"/>
      <c r="D31" s="140" t="s">
        <v>91</v>
      </c>
      <c r="E31" s="140" t="s">
        <v>112</v>
      </c>
      <c r="F31" s="140" t="s">
        <v>113</v>
      </c>
      <c r="G31" s="140" t="s">
        <v>291</v>
      </c>
      <c r="H31" s="140" t="s">
        <v>292</v>
      </c>
      <c r="I31" s="236">
        <f t="shared" si="0"/>
        <v>602320</v>
      </c>
      <c r="J31" s="236">
        <f t="shared" si="1"/>
        <v>602320</v>
      </c>
      <c r="K31" s="59">
        <v>602320</v>
      </c>
      <c r="L31" s="237"/>
      <c r="M31" s="237"/>
      <c r="N31" s="237"/>
      <c r="O31" s="237"/>
      <c r="P31" s="237"/>
      <c r="Q31" s="237"/>
      <c r="R31" s="237"/>
      <c r="S31" s="59"/>
      <c r="T31" s="237"/>
      <c r="U31" s="242"/>
      <c r="V31" s="243"/>
      <c r="W31" s="243"/>
    </row>
    <row r="32" ht="18.75" customHeight="1" spans="1:23">
      <c r="A32" s="140" t="s">
        <v>288</v>
      </c>
      <c r="B32" s="230"/>
      <c r="C32" s="228"/>
      <c r="D32" s="140" t="s">
        <v>91</v>
      </c>
      <c r="E32" s="140" t="s">
        <v>112</v>
      </c>
      <c r="F32" s="140" t="s">
        <v>113</v>
      </c>
      <c r="G32" s="140" t="s">
        <v>261</v>
      </c>
      <c r="H32" s="140" t="s">
        <v>262</v>
      </c>
      <c r="I32" s="236">
        <f t="shared" si="0"/>
        <v>8400</v>
      </c>
      <c r="J32" s="236">
        <f t="shared" si="1"/>
        <v>8400</v>
      </c>
      <c r="K32" s="59">
        <v>8400</v>
      </c>
      <c r="L32" s="237"/>
      <c r="M32" s="237"/>
      <c r="N32" s="237"/>
      <c r="O32" s="237"/>
      <c r="P32" s="237"/>
      <c r="Q32" s="237"/>
      <c r="R32" s="237"/>
      <c r="S32" s="59"/>
      <c r="T32" s="237"/>
      <c r="U32" s="242"/>
      <c r="V32" s="243"/>
      <c r="W32" s="243"/>
    </row>
    <row r="33" ht="18.75" customHeight="1" spans="1:23">
      <c r="A33" s="140" t="s">
        <v>288</v>
      </c>
      <c r="B33" s="140" t="s">
        <v>326</v>
      </c>
      <c r="C33" s="229" t="s">
        <v>327</v>
      </c>
      <c r="D33" s="140" t="s">
        <v>91</v>
      </c>
      <c r="E33" s="140" t="s">
        <v>108</v>
      </c>
      <c r="F33" s="140" t="s">
        <v>109</v>
      </c>
      <c r="G33" s="140" t="s">
        <v>324</v>
      </c>
      <c r="H33" s="140" t="s">
        <v>325</v>
      </c>
      <c r="I33" s="236">
        <f t="shared" si="0"/>
        <v>55000</v>
      </c>
      <c r="J33" s="236">
        <f t="shared" si="1"/>
        <v>55000</v>
      </c>
      <c r="K33" s="59">
        <v>55000</v>
      </c>
      <c r="L33" s="237"/>
      <c r="M33" s="237"/>
      <c r="N33" s="237"/>
      <c r="O33" s="237"/>
      <c r="P33" s="237"/>
      <c r="Q33" s="237"/>
      <c r="R33" s="237"/>
      <c r="S33" s="59"/>
      <c r="T33" s="237"/>
      <c r="U33" s="242"/>
      <c r="V33" s="243"/>
      <c r="W33" s="243"/>
    </row>
    <row r="34" ht="18.75" customHeight="1" spans="1:23">
      <c r="A34" s="140" t="s">
        <v>288</v>
      </c>
      <c r="B34" s="140" t="s">
        <v>328</v>
      </c>
      <c r="C34" s="229" t="s">
        <v>329</v>
      </c>
      <c r="D34" s="140" t="s">
        <v>91</v>
      </c>
      <c r="E34" s="140" t="s">
        <v>112</v>
      </c>
      <c r="F34" s="140" t="s">
        <v>113</v>
      </c>
      <c r="G34" s="140" t="s">
        <v>257</v>
      </c>
      <c r="H34" s="140" t="s">
        <v>258</v>
      </c>
      <c r="I34" s="236">
        <f>N34</f>
        <v>8640.6</v>
      </c>
      <c r="J34" s="236"/>
      <c r="K34" s="59"/>
      <c r="L34" s="237"/>
      <c r="M34" s="237"/>
      <c r="N34" s="237">
        <v>8640.6</v>
      </c>
      <c r="O34" s="237"/>
      <c r="P34" s="237"/>
      <c r="Q34" s="237"/>
      <c r="R34" s="237"/>
      <c r="S34" s="59"/>
      <c r="T34" s="237"/>
      <c r="U34" s="242"/>
      <c r="V34" s="243"/>
      <c r="W34" s="243"/>
    </row>
    <row r="35" ht="18.75" customHeight="1" spans="1:23">
      <c r="A35" s="231" t="s">
        <v>150</v>
      </c>
      <c r="B35" s="232"/>
      <c r="C35" s="233"/>
      <c r="D35" s="233"/>
      <c r="E35" s="233"/>
      <c r="F35" s="233"/>
      <c r="G35" s="233"/>
      <c r="H35" s="234"/>
      <c r="I35" s="238">
        <f>SUM(I8:I34)</f>
        <v>3435797.9</v>
      </c>
      <c r="J35" s="238">
        <f t="shared" ref="J35:S35" si="2">SUM(J8:J34)</f>
        <v>3377000</v>
      </c>
      <c r="K35" s="238">
        <f t="shared" si="2"/>
        <v>3377000</v>
      </c>
      <c r="L35" s="238"/>
      <c r="M35" s="238"/>
      <c r="N35" s="238">
        <f t="shared" si="2"/>
        <v>8640.6</v>
      </c>
      <c r="O35" s="238"/>
      <c r="P35" s="238"/>
      <c r="Q35" s="238"/>
      <c r="R35" s="238">
        <f t="shared" si="2"/>
        <v>50157.3</v>
      </c>
      <c r="S35" s="238">
        <f t="shared" si="2"/>
        <v>50157.3</v>
      </c>
      <c r="T35" s="238" t="s">
        <v>92</v>
      </c>
      <c r="U35" s="244"/>
      <c r="V35" s="243" t="s">
        <v>92</v>
      </c>
      <c r="W35" s="243" t="s">
        <v>92</v>
      </c>
    </row>
  </sheetData>
  <mergeCells count="38">
    <mergeCell ref="A2:W2"/>
    <mergeCell ref="A3:H3"/>
    <mergeCell ref="J4:M4"/>
    <mergeCell ref="N4:P4"/>
    <mergeCell ref="R4:W4"/>
    <mergeCell ref="J5:K5"/>
    <mergeCell ref="A35:H35"/>
    <mergeCell ref="A4:A6"/>
    <mergeCell ref="B4:B6"/>
    <mergeCell ref="B8:B10"/>
    <mergeCell ref="B12:B13"/>
    <mergeCell ref="B14:B15"/>
    <mergeCell ref="B17:B18"/>
    <mergeCell ref="B26:B32"/>
    <mergeCell ref="C4:C6"/>
    <mergeCell ref="C8:C10"/>
    <mergeCell ref="C12:C13"/>
    <mergeCell ref="C14:C15"/>
    <mergeCell ref="C17:C18"/>
    <mergeCell ref="C26:C32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6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张慜</cp:lastModifiedBy>
  <dcterms:created xsi:type="dcterms:W3CDTF">2020-01-11T06:24:00Z</dcterms:created>
  <cp:lastPrinted>2021-01-13T07:07:00Z</cp:lastPrinted>
  <dcterms:modified xsi:type="dcterms:W3CDTF">2026-03-24T05:50:27Z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58C5083B410B488C9A422F999909311A</vt:lpwstr>
  </property>
</Properties>
</file>