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3845" windowHeight="11700" tabRatio="768" firstSheet="4" activeTab="5"/>
  </bookViews>
  <sheets>
    <sheet name="目录" sheetId="44" r:id="rId1"/>
    <sheet name="财务收支预算总表01-1" sheetId="28" r:id="rId2"/>
    <sheet name="部门收入预算表01-2" sheetId="29" r:id="rId3"/>
    <sheet name="部门支出预算表01-3" sheetId="30" r:id="rId4"/>
    <sheet name="财政拨款收支预算总表02-1" sheetId="13" r:id="rId5"/>
    <sheet name="一般公共预算支出预算表02-2" sheetId="32" r:id="rId6"/>
    <sheet name="一般公共预算“三公”经费支出预算表03" sheetId="37" r:id="rId7"/>
    <sheet name="基本支出预算表04" sheetId="33" r:id="rId8"/>
    <sheet name="项目支出预算表05-1" sheetId="34" r:id="rId9"/>
    <sheet name="项目支出绩效目标表05-2" sheetId="35" r:id="rId10"/>
    <sheet name="整体支出绩效目标表06" sheetId="46" r:id="rId11"/>
    <sheet name="政府性基金预算支出预算表07" sheetId="38" r:id="rId12"/>
    <sheet name="国有资本经营预算支出预算表08" sheetId="45" r:id="rId13"/>
    <sheet name="部门政府采购预算表09" sheetId="39" r:id="rId14"/>
    <sheet name="政府购买服务预算表10" sheetId="43" r:id="rId15"/>
    <sheet name="市对下转移支付预算表11-1" sheetId="41" r:id="rId16"/>
    <sheet name="市对下转移支付绩效目标表11-2" sheetId="42" r:id="rId17"/>
    <sheet name="新增资产配置表12" sheetId="23" r:id="rId18"/>
    <sheet name="上级转移支付补助项目支出预算表13" sheetId="47" r:id="rId19"/>
    <sheet name="部门项目中期规划预算表14" sheetId="48" r:id="rId20"/>
  </sheets>
  <definedNames>
    <definedName name="_xlnm._FilterDatabase" localSheetId="4" hidden="1">'财政拨款收支预算总表02-1'!$A$7:$D$30</definedName>
    <definedName name="_xlnm.Print_Titles" localSheetId="4">'财政拨款收支预算总表02-1'!$1:$6</definedName>
  </definedNames>
  <calcPr calcId="144525"/>
</workbook>
</file>

<file path=xl/sharedStrings.xml><?xml version="1.0" encoding="utf-8"?>
<sst xmlns="http://schemas.openxmlformats.org/spreadsheetml/2006/main" count="1056" uniqueCount="426">
  <si>
    <t>序号</t>
  </si>
  <si>
    <t>内容</t>
  </si>
  <si>
    <t>财务收支预算总表</t>
  </si>
  <si>
    <t>部门收入预算表</t>
  </si>
  <si>
    <t>部门支出预算表</t>
  </si>
  <si>
    <t>财政拨款收支预算总表</t>
  </si>
  <si>
    <t>一般公共预算支出预算表（按功能科目分类）</t>
  </si>
  <si>
    <t>一般公共预算“三公”经费支出预算表</t>
  </si>
  <si>
    <t>基本支出预算表（人员类、运转类公用经费项目）</t>
  </si>
  <si>
    <t>项目支出预算表（其他运转类、特定目标类项目）</t>
  </si>
  <si>
    <t>项目支出绩效目标表</t>
  </si>
  <si>
    <t>整体支出绩效目标表</t>
  </si>
  <si>
    <t>政府性基金预算支出预算表</t>
  </si>
  <si>
    <t>国有资本经营预算支出预算表</t>
  </si>
  <si>
    <t>部门政府采购预算表</t>
  </si>
  <si>
    <t>政府购买服务预算表</t>
  </si>
  <si>
    <t>市对下转移支付预算表</t>
  </si>
  <si>
    <t>市对下转移支付绩效目标表</t>
  </si>
  <si>
    <t>新增资产配置表</t>
  </si>
  <si>
    <t>上级转移支付补助项目支出预算表</t>
  </si>
  <si>
    <t>部门项目中期规划预算表</t>
  </si>
  <si>
    <t>预算01-1表</t>
  </si>
  <si>
    <t>单位名称：安宁太平新城管理委员会</t>
  </si>
  <si>
    <t>单位:元</t>
  </si>
  <si>
    <t>收        入</t>
  </si>
  <si>
    <t>支        出</t>
  </si>
  <si>
    <t>项      目</t>
  </si>
  <si>
    <t>2026年预算数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</si>
  <si>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</si>
  <si>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</si>
  <si>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</si>
  <si>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</si>
  <si>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</si>
  <si>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</si>
  <si>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</si>
  <si>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</si>
  <si>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</si>
  <si>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五、单位资金收入</t>
  </si>
  <si>
    <t>五、教育支出</t>
  </si>
  <si>
    <t>（一）事业收入</t>
  </si>
  <si>
    <t>六、科学技术支出</t>
  </si>
  <si>
    <t>（二）事业单位经营收入</t>
  </si>
  <si>
    <t>七、文化旅游体育与传媒支出</t>
  </si>
  <si>
    <t>（三）上级补助收入</t>
  </si>
  <si>
    <t>八、社会保障和就业支出</t>
  </si>
  <si>
    <t>（四）附属单位上缴收入</t>
  </si>
  <si>
    <t>九、卫生健康支出</t>
  </si>
  <si>
    <t>（五）其他收入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</si>
  <si>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</si>
  <si>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</si>
  <si>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</si>
  <si>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</si>
  <si>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</si>
  <si>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</si>
  <si>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</si>
  <si>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</si>
  <si>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</si>
  <si>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</si>
  <si>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</si>
  <si>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二十一、国有资本经营预算支出</t>
  </si>
  <si>
    <t>二十二、灾害防治及应急管理支出</t>
  </si>
  <si>
    <t>二十三、预备费</t>
  </si>
  <si>
    <t>二十四、其他支出</t>
  </si>
  <si>
    <t>二十五、债务还本支出</t>
  </si>
  <si>
    <t>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</si>
  <si>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</si>
  <si>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</si>
  <si>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</si>
  <si>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</si>
  <si>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</si>
  <si>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</si>
  <si>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</si>
  <si>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</si>
  <si>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出 总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</si>
  <si>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</si>
  <si>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</si>
  <si>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</si>
  <si>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</si>
  <si>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</si>
  <si>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</si>
  <si>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</si>
  <si>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</si>
  <si>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</si>
  <si>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</si>
  <si>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</si>
  <si>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</si>
  <si>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</si>
  <si>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</si>
  <si>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</si>
  <si>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</si>
  <si>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</si>
  <si>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654</t>
  </si>
  <si>
    <t>安宁太平新城管理委员会</t>
  </si>
  <si>
    <t>654001</t>
  </si>
  <si>
    <t/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</si>
  <si>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</si>
  <si>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</si>
  <si>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</si>
  <si>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</si>
  <si>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</si>
  <si>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</si>
  <si>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</si>
  <si>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
经营支出</t>
  </si>
  <si>
    <t>上级补助支出</t>
  </si>
  <si>
    <t>附属单位补助支出</t>
  </si>
  <si>
    <t>其他支出</t>
  </si>
  <si>
    <t>201</t>
  </si>
  <si>
    <t>一般公共服务支出</t>
  </si>
  <si>
    <t>20103</t>
  </si>
  <si>
    <t>政府办公厅（室）及相关机构事务</t>
  </si>
  <si>
    <t>2010301</t>
  </si>
  <si>
    <t>行政运行</t>
  </si>
  <si>
    <t>2010302</t>
  </si>
  <si>
    <t>一般行政管理事务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</si>
  <si>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</si>
  <si>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</si>
  <si>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</si>
  <si>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</si>
  <si>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</si>
  <si>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</si>
  <si>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</si>
  <si>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</si>
  <si>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210</t>
  </si>
  <si>
    <t>卫生健康支出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</si>
  <si>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</si>
  <si>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</si>
  <si>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</si>
  <si>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</si>
  <si>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</si>
  <si>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</si>
  <si>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</si>
  <si>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</si>
  <si>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</si>
  <si>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</si>
  <si>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</si>
  <si>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</si>
  <si>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</si>
  <si>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</si>
  <si>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合  计</t>
  </si>
  <si>
    <t>预算02-1表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</si>
  <si>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</si>
  <si>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</si>
  <si>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</si>
  <si>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</si>
  <si>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</si>
  <si>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</si>
  <si>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</si>
  <si>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</si>
  <si>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</si>
  <si>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</si>
  <si>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</si>
  <si>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</si>
  <si>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</si>
  <si>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</si>
  <si>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</si>
  <si>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</si>
  <si>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</si>
  <si>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</si>
  <si>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</si>
  <si>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</si>
  <si>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</si>
  <si>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</si>
  <si>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</si>
  <si>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</si>
  <si>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</si>
  <si>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</si>
  <si>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</si>
  <si>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</si>
  <si>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</si>
  <si>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</si>
  <si>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</si>
  <si>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</si>
  <si>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</si>
  <si>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二、年终结转结余</t>
  </si>
  <si>
    <t>收 入 总 计</t>
  </si>
  <si>
    <t>预算02-2表</t>
  </si>
  <si>
    <t>部门预算支出功能分类科目</t>
  </si>
  <si>
    <t>人员经费</t>
  </si>
  <si>
    <t>公用经费</t>
  </si>
  <si>
    <t>预算03表</t>
  </si>
  <si>
    <t>单位：元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</si>
  <si>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</si>
  <si>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</si>
  <si>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</si>
  <si>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</si>
  <si>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</si>
  <si>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</si>
  <si>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我单位2026年无一般公共预算“三公”经费支出预算，故此表为空。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</si>
  <si>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</si>
  <si>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</si>
  <si>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</si>
  <si>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</si>
  <si>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</si>
  <si>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</si>
  <si>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</si>
  <si>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</si>
  <si>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</si>
  <si>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</si>
  <si>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</si>
  <si>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一般公共预算资金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</si>
  <si>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</si>
  <si>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</si>
  <si>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</si>
  <si>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</si>
  <si>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</si>
  <si>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</si>
  <si>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530181210000000017276</t>
  </si>
  <si>
    <t>事业人员支出工资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</si>
  <si>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</si>
  <si>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</si>
  <si>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</si>
  <si>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</si>
  <si>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</si>
  <si>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</si>
  <si>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</si>
  <si>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</si>
  <si>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530181210000000017277</t>
  </si>
  <si>
    <t>社会保障缴费</t>
  </si>
  <si>
    <t>30112</t>
  </si>
  <si>
    <t>其他社会保障缴费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</si>
  <si>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</si>
  <si>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</si>
  <si>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</si>
  <si>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</si>
  <si>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</si>
  <si>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</si>
  <si>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530181210000000017278</t>
  </si>
  <si>
    <t>30113</t>
  </si>
  <si>
    <t>530181210000000020058</t>
  </si>
  <si>
    <t>事业乡镇岗位补贴</t>
  </si>
  <si>
    <t>530181210000000020532</t>
  </si>
  <si>
    <t>一般公用经费</t>
  </si>
  <si>
    <t>30201</t>
  </si>
  <si>
    <t>办公费</t>
  </si>
  <si>
    <t>30207</t>
  </si>
  <si>
    <t>邮电费</t>
  </si>
  <si>
    <t>30211</t>
  </si>
  <si>
    <t>差旅费</t>
  </si>
  <si>
    <t>30216</t>
  </si>
  <si>
    <t>培训费</t>
  </si>
  <si>
    <t>30239</t>
  </si>
  <si>
    <t>其他交通费用</t>
  </si>
  <si>
    <t>30299</t>
  </si>
  <si>
    <t>其他商品和服务支出</t>
  </si>
  <si>
    <t>530181221100000319822</t>
  </si>
  <si>
    <t>工会经费</t>
  </si>
  <si>
    <t>30228</t>
  </si>
  <si>
    <t>530181231100001570315</t>
  </si>
  <si>
    <t>事业人员绩效奖励</t>
  </si>
  <si>
    <t>530181241100002216018</t>
  </si>
  <si>
    <t>对个人和家庭的补助</t>
  </si>
  <si>
    <t>30305</t>
  </si>
  <si>
    <t>生活补助</t>
  </si>
  <si>
    <t>预算05-1表</t>
  </si>
  <si>
    <t>项目分类</t>
  </si>
  <si>
    <t>项目单位</t>
  </si>
  <si>
    <t>经济科目编码</t>
  </si>
  <si>
    <t>经济科目名称</t>
  </si>
  <si>
    <t>本年拨款</t>
  </si>
  <si>
    <t>事业单位
经营收入</t>
  </si>
  <si>
    <t>其中：本次下达</t>
  </si>
  <si>
    <t>311 专项业务类</t>
  </si>
  <si>
    <t>530181261100005162623</t>
  </si>
  <si>
    <t>餐补及服务专项资金</t>
  </si>
  <si>
    <t>30227</t>
  </si>
  <si>
    <t>委托业务费</t>
  </si>
  <si>
    <t>530181261100005162627</t>
  </si>
  <si>
    <t>档案管理服务专项资金</t>
  </si>
  <si>
    <t>530181261100005162638</t>
  </si>
  <si>
    <t>法律服务专项资金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</si>
  <si>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</si>
  <si>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</si>
  <si>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</si>
  <si>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</si>
  <si>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</si>
  <si>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</si>
  <si>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</si>
  <si>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</si>
  <si>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</si>
  <si>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</si>
  <si>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餐补及服务费</t>
  </si>
  <si>
    <t>产出指标</t>
  </si>
  <si>
    <t>时效指标</t>
  </si>
  <si>
    <t>资金支付时效</t>
  </si>
  <si>
    <t>&lt;=</t>
  </si>
  <si>
    <t>3</t>
  </si>
  <si>
    <t>工作日</t>
  </si>
  <si>
    <t>定量指标</t>
  </si>
  <si>
    <t>财政审核后3个工作日内支付。</t>
  </si>
  <si>
    <t>效益指标</t>
  </si>
  <si>
    <t>社会效益</t>
  </si>
  <si>
    <t>提升太平新城影响力</t>
  </si>
  <si>
    <t>=</t>
  </si>
  <si>
    <t>持续提升太平新城影响力</t>
  </si>
  <si>
    <t>是</t>
  </si>
  <si>
    <t>定性指标</t>
  </si>
  <si>
    <t>满意度指标</t>
  </si>
  <si>
    <t>服务对象满意度</t>
  </si>
  <si>
    <t>&gt;=</t>
  </si>
  <si>
    <t>95</t>
  </si>
  <si>
    <t>%</t>
  </si>
  <si>
    <t>辖区居民企业满意度95%以上。</t>
  </si>
  <si>
    <t>成本指标</t>
  </si>
  <si>
    <t>经济成本指标</t>
  </si>
  <si>
    <t>经济成本</t>
  </si>
  <si>
    <t>预算下达数</t>
  </si>
  <si>
    <t>元</t>
  </si>
  <si>
    <t>经济成本控制在预算下达数以内。</t>
  </si>
  <si>
    <t>持续提升太平新城影响力。</t>
  </si>
  <si>
    <t>预算06表</t>
  </si>
  <si>
    <t>部门整体支出绩效目标表</t>
  </si>
  <si>
    <t>部门名称</t>
  </si>
  <si>
    <t>说明</t>
  </si>
  <si>
    <t>部门总体目标</t>
  </si>
  <si>
    <t>部门职责</t>
  </si>
  <si>
    <t>安宁太平新城管理委员会于2003年12月成立，系安宁市人民政府的行政派出机构。根据安通〔2023〕10号《关于印发&lt;调整优化太平新城管委会与太平新城街道、金方街道职能职责的实施方案&gt;的通知》，保留太平新城管委会党的建设、财务管理及国有固定资产监管相关职能职责。即：保留原《实施意见》中党政综合部“负责机关日常运转和综合协调工作。机关日常党务政务、文秘、督办、电子政务、保密、档案管理、后勤保障”等职责；保留原《实施意见》中财务与资产管理部“负责太平新城管委会涉及的国有固定资产管理。负责太平新城管委会财务统计、财务管理和核算、预决算管理”等职责。</t>
  </si>
  <si>
    <t>根据三定方案归纳。</t>
  </si>
  <si>
    <t>总体绩效目标
（2026-2028年期间）</t>
  </si>
  <si>
    <t>（一）督促推进片区规划建设。
一是协助街道推进片区工程项目建设。职能职责调整后，积极配合辖区街道推进之前由管委会委托建设的工程项目。二是积极配合街道完成规划编制，更好发挥规划的前瞻指导作用。
（二）督促推进招商项目落地建设。
一是协助街道推进片区招商引资项目。二是强化招商服务。三是协助街道推动产业转型升级，及时了解片区企业生产经营状况，协调片区内产业转型升级。四是跟进招商引资项目履约情况。
（三）化解处置历史遗留问题。
一是积极推进历史遗留问题化解工作。二是牵头做好工程款清理、申报、拨付工作。组织管委会委托工程项目资金兑付工作，并组织历史工程项目欠款资金兑付工作，做好已完工工程项目建设和验收。三是做好债务处理工作。四是推进工程项目竣工决算工作。积极配合参与已完工项目资产验收工作，对完工项目及时督促完成竣工财务决算报告编制。</t>
  </si>
  <si>
    <t>根据部门职责，中长期规划，各级党委，各级政府要求归纳。</t>
  </si>
  <si>
    <t>部门年度目标</t>
  </si>
  <si>
    <t>预算年度（2026年）
绩效目标</t>
  </si>
  <si>
    <t>（一）督促推进片区规划建设。
一是协助街道推进片区工程项目建设。职能职责调整后，积极配合辖区街道推进之前由管委会委托建设的工程项目。二是积极配合街道完成规划编制，更好发挥规划的前瞻指导作用。
（二）督促推进招商项目落地建设。
一是协助街道推进片区招商引资项目。职能职责调整后，对于之前管委会组织签订协议和开发建设协议的招商引资项目，将积极配合辖区街道推进落实。二是强化招商服务。协助街道对在谈、已签约招商引资项目实行全过程、全链条、全流程跟踪服务，快速推进在谈项目促签约、签约项目促落地、落地项目促开工。三是协助街道推动产业转型升级，及时了解片区企业生产经营状况，协调片区内产业转型升级。四是跟进招商引资项目履约情况。持续跟踪由管委会签约的招商引资项目履约情况调查核实进度，形成履约情况调查报告，及时掌握项目履约情况。
（三）化解处置历史遗留问题。
一是积极推进历史遗留问题化解工作。结合太平新城存在历史遗留问题项目实际情况，寻找上位文件及支撑材料，积极化解历史遗留问题，找准问题化解路径。二是牵头做好工程款清理、申报、拨付工作。组织管委会委托工程项目资金兑付工作，并组织历史工程项目欠款资金兑付工作，做好已完工工程项目建设和验收。三是做好债务处理工作。积极推进往来事宜，根据往来台账，及时纳入项目或收回，维护管委会合法权益，同时按照要求对债务及时申报并化解债务。四是推进工程项目竣工决算工作。积极配合参与已完工项目资产验收工作，对完工项目及时督促完成竣工财务决算报告编制。及时组织中介机构对项目财务决算进行审核。</t>
  </si>
  <si>
    <t>部门年度重点工作任务对应的目标或措施预计的产出和效果，每项工作任务都有明确的一项或几项目标。</t>
  </si>
  <si>
    <t>二、部门年度重点工作任务</t>
  </si>
  <si>
    <t>一级项目</t>
  </si>
  <si>
    <t>主要内容</t>
  </si>
  <si>
    <t>对应项目</t>
  </si>
  <si>
    <t>预算申报金额（元）</t>
  </si>
  <si>
    <t>纳入预算金额(元)</t>
  </si>
  <si>
    <t>总额</t>
  </si>
  <si>
    <t>财政拨款</t>
  </si>
  <si>
    <t>其他资金</t>
  </si>
  <si>
    <t>档案管理服务</t>
  </si>
  <si>
    <t>根据安宁市安排，进行档案服务管理。</t>
  </si>
  <si>
    <t>法律服务</t>
  </si>
  <si>
    <t>已达到支付条件的《委托代理合同》20万元，《专项法律服务合同》15万元，合计35万元。</t>
  </si>
  <si>
    <t>在编人员基本支出保障</t>
  </si>
  <si>
    <t>发放在编人员工资、绩效、五险一金。</t>
  </si>
  <si>
    <t>事业人员支出工资、社会保障缴费、住房公积金、事业乡镇岗位补贴、事业人员绩效奖励</t>
  </si>
  <si>
    <t>三、部门整体支出绩效指标</t>
  </si>
  <si>
    <t>绩效指标</t>
  </si>
  <si>
    <t>评（扣）分标准</t>
  </si>
  <si>
    <t>绩效指标值设定依据及数据来源</t>
  </si>
  <si>
    <t xml:space="preserve">二级指标 </t>
  </si>
  <si>
    <t>质量指标</t>
  </si>
  <si>
    <t>高效完成各项工作</t>
  </si>
  <si>
    <t>是/否</t>
  </si>
  <si>
    <t>少1份扣10分，少2份扣20分，少3份全部扣完。</t>
  </si>
  <si>
    <t>内控报告、年度财务报告、上年度决算报告，共3份。
严肃党内政治生活，加强组织生活会督导，年内组织开展主题党日活动不少于6次。
及时支付资金，做好资金保障工作，助力片区经济发展。</t>
  </si>
  <si>
    <t>安宁市财政局关于内控报告、年度财务报告、上年度决算报告的相关通知。
管委会2026年工作计划。
《安宁太平新城管理委员会经费管理制度》《安宁太平新城管理委员会资金拨付细则》《安宁太平新城管理委员会贯彻落实“三重一大”事项集体决策制度的实施办法》</t>
  </si>
  <si>
    <t>推进机关运转和协调</t>
  </si>
  <si>
    <t>推进运转和协调工作</t>
  </si>
  <si>
    <t>按照年初指标完成得分，反之扣分。</t>
  </si>
  <si>
    <t>有效推进日常运转和综合协调工作。</t>
  </si>
  <si>
    <t>中共安宁市委 安宁市人民政府关于印发《调整优化太平新城管委会与太平新城街道、金方街道职能职责的实施方案》的通知。</t>
  </si>
  <si>
    <t>辖区居民企业满意度</t>
  </si>
  <si>
    <t>90</t>
  </si>
  <si>
    <t>80%-90%扣5分，70%-80%扣10分。</t>
  </si>
  <si>
    <t>强化辖区内服务水平和质量，提升满意率。</t>
  </si>
  <si>
    <t>管委会2026年工作计划</t>
  </si>
  <si>
    <t>预算07表</t>
  </si>
  <si>
    <t>本年政府性基金预算支出</t>
  </si>
  <si>
    <t>4</t>
  </si>
  <si>
    <t>5</t>
  </si>
  <si>
    <t>本单位2026年度无政府性基金预算。</t>
  </si>
  <si>
    <t>预算08表</t>
  </si>
  <si>
    <t>本年国有资本经营预算</t>
  </si>
  <si>
    <t>2</t>
  </si>
  <si>
    <t>本单位2026年度无国有资本经营购预算。</t>
  </si>
  <si>
    <t>预算09表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</si>
  <si>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</si>
  <si>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</si>
  <si>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</si>
  <si>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</si>
  <si>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</si>
  <si>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</si>
  <si>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</si>
  <si>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</si>
  <si>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</si>
  <si>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</si>
  <si>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本单位2026年度无部门政府采购预算。</t>
  </si>
  <si>
    <t>备注：当面向中小企业预留资金大于合计时，面向中小企业预留资金为三年预计数。</t>
  </si>
  <si>
    <t>预算10表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</si>
  <si>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</si>
  <si>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</si>
  <si>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</si>
  <si>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</si>
  <si>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</si>
  <si>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</si>
  <si>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本单位2026年度无政府购买服务预算。</t>
  </si>
  <si>
    <t>预算11-1表</t>
  </si>
  <si>
    <t>单位名称（项目）</t>
  </si>
  <si>
    <t>地区</t>
  </si>
  <si>
    <t>政府性基金</t>
  </si>
  <si>
    <t>八街街道</t>
  </si>
  <si>
    <t>县街街道</t>
  </si>
  <si>
    <t>草铺街道</t>
  </si>
  <si>
    <t>青龙街道</t>
  </si>
  <si>
    <t>太平新城街道</t>
  </si>
  <si>
    <t>禄脿街道</t>
  </si>
  <si>
    <t>温泉街道</t>
  </si>
  <si>
    <t>连然街道</t>
  </si>
  <si>
    <t>金方街道</t>
  </si>
  <si>
    <t>安宁市属于县级，下辖的均为街道办，按一般预算单位管理，安宁市资金不再实施对下转移支付，故此表为空。</t>
  </si>
  <si>
    <t>预算11-2表</t>
  </si>
  <si>
    <t>预算12表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</si>
  <si>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</si>
  <si>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</si>
  <si>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</si>
  <si>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</si>
  <si>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</si>
  <si>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</si>
  <si>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</si>
  <si>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本单位2026年度无新增资产。</t>
  </si>
  <si>
    <t>预算13表</t>
  </si>
  <si>
    <t>2026年上级转移支付补助项目支出预算表</t>
  </si>
  <si>
    <t>上级补助</t>
  </si>
  <si>
    <t>我单位2026年无上级转移支付补助，故此表为空。</t>
  </si>
  <si>
    <t>预算14表</t>
  </si>
  <si>
    <t>部门项目支出中期规划预算表</t>
  </si>
  <si>
    <t>项目级次</t>
  </si>
  <si>
    <t>2026年</t>
  </si>
  <si>
    <t>2027年</t>
  </si>
  <si>
    <t>2028年</t>
  </si>
  <si>
    <t>本级项目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</si>
</sst>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#,##0.00_ "/>
    <numFmt numFmtId="177" formatCode="#,##0.00;\-#,##0.00;;@"/>
    <numFmt numFmtId="178" formatCode="#,##0.00_ ;[Red]\-#,##0.00\ "/>
  </numFmts>
  <fonts count="53">
    <font>
      <sz val="10"/>
      <name val="Arial"/>
      <charset val="134"/>
    </font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21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sz val="9"/>
      <color theme="1"/>
      <name val="宋体"/>
      <charset val="134"/>
    </font>
    <font>
      <sz val="10"/>
      <color theme="1"/>
      <name val="宋体"/>
      <charset val="134"/>
      <scheme val="minor"/>
    </font>
    <font>
      <b/>
      <sz val="23"/>
      <color rgb="FF000000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b/>
      <sz val="23"/>
      <color indexed="8"/>
      <name val="宋体"/>
      <charset val="134"/>
    </font>
    <font>
      <sz val="9"/>
      <color indexed="8"/>
      <name val="宋体"/>
      <charset val="134"/>
    </font>
    <font>
      <sz val="11"/>
      <color indexed="8"/>
      <name val="宋体"/>
      <charset val="134"/>
    </font>
    <font>
      <sz val="12"/>
      <color indexed="8"/>
      <name val="宋体"/>
      <charset val="134"/>
    </font>
    <font>
      <sz val="10"/>
      <color indexed="8"/>
      <name val="宋体"/>
      <charset val="134"/>
    </font>
    <font>
      <b/>
      <sz val="22"/>
      <color rgb="FF000000"/>
      <name val="宋体"/>
      <charset val="134"/>
    </font>
    <font>
      <sz val="11"/>
      <name val="宋体"/>
      <charset val="134"/>
    </font>
    <font>
      <sz val="10"/>
      <color indexed="8"/>
      <name val="Arial"/>
      <charset val="134"/>
    </font>
    <font>
      <sz val="9"/>
      <color rgb="FFFF0000"/>
      <name val="宋体"/>
      <charset val="134"/>
    </font>
    <font>
      <sz val="10"/>
      <color rgb="FFFFFFFF"/>
      <name val="宋体"/>
      <charset val="134"/>
    </font>
    <font>
      <sz val="10"/>
      <color rgb="FFFF0000"/>
      <name val="宋体"/>
      <charset val="134"/>
    </font>
    <font>
      <b/>
      <sz val="24"/>
      <color rgb="FF000000"/>
      <name val="宋体"/>
      <charset val="134"/>
    </font>
    <font>
      <b/>
      <sz val="11"/>
      <color rgb="FF000000"/>
      <name val="宋体"/>
      <charset val="134"/>
    </font>
    <font>
      <sz val="12"/>
      <name val="宋体"/>
      <charset val="134"/>
    </font>
    <font>
      <sz val="18"/>
      <name val="华文中宋"/>
      <charset val="134"/>
    </font>
    <font>
      <sz val="11.25"/>
      <color rgb="FF000000"/>
      <name val="宋体"/>
      <charset val="134"/>
    </font>
    <font>
      <b/>
      <sz val="20"/>
      <color rgb="FF000000"/>
      <name val="宋体"/>
      <charset val="134"/>
    </font>
    <font>
      <b/>
      <sz val="9"/>
      <color rgb="FF000000"/>
      <name val="宋体"/>
      <charset val="134"/>
    </font>
    <font>
      <sz val="20"/>
      <color rgb="FF000000"/>
      <name val="仿宋_GB2312"/>
      <charset val="134"/>
    </font>
    <font>
      <sz val="16"/>
      <color rgb="FF000000"/>
      <name val="仿宋_GB2312"/>
      <charset val="134"/>
    </font>
    <font>
      <sz val="16"/>
      <color indexed="8"/>
      <name val="仿宋_GB2312"/>
      <charset val="134"/>
    </font>
    <font>
      <sz val="16"/>
      <name val="仿宋_GB2312"/>
      <charset val="134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rgb="FF000000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61">
    <xf numFmtId="0" fontId="0" fillId="0" borderId="0"/>
    <xf numFmtId="42" fontId="1" fillId="0" borderId="0" applyFont="0" applyFill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9" fillId="12" borderId="27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0" fontId="25" fillId="0" borderId="0"/>
    <xf numFmtId="41" fontId="1" fillId="0" borderId="0" applyFont="0" applyFill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" fillId="18" borderId="29" applyNumberFormat="0" applyFont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1" fillId="0" borderId="33" applyNumberFormat="0" applyFill="0" applyAlignment="0" applyProtection="0">
      <alignment vertical="center"/>
    </xf>
    <xf numFmtId="0" fontId="52" fillId="0" borderId="33" applyNumberFormat="0" applyFill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43" fillId="0" borderId="34" applyNumberFormat="0" applyFill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44" fillId="20" borderId="30" applyNumberFormat="0" applyAlignment="0" applyProtection="0">
      <alignment vertical="center"/>
    </xf>
    <xf numFmtId="0" fontId="46" fillId="20" borderId="27" applyNumberFormat="0" applyAlignment="0" applyProtection="0">
      <alignment vertical="center"/>
    </xf>
    <xf numFmtId="0" fontId="48" fillId="21" borderId="31" applyNumberFormat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50" fillId="0" borderId="32" applyNumberFormat="0" applyFill="0" applyAlignment="0" applyProtection="0">
      <alignment vertical="center"/>
    </xf>
    <xf numFmtId="0" fontId="41" fillId="0" borderId="28" applyNumberFormat="0" applyFill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25" fillId="0" borderId="0">
      <alignment vertical="center"/>
    </xf>
    <xf numFmtId="0" fontId="38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25" fillId="0" borderId="0">
      <alignment vertical="center"/>
    </xf>
    <xf numFmtId="0" fontId="38" fillId="26" borderId="0" applyNumberFormat="0" applyBorder="0" applyAlignment="0" applyProtection="0">
      <alignment vertical="center"/>
    </xf>
    <xf numFmtId="0" fontId="25" fillId="0" borderId="0"/>
    <xf numFmtId="0" fontId="37" fillId="7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177" fontId="10" fillId="0" borderId="7">
      <alignment horizontal="right" vertical="center"/>
    </xf>
    <xf numFmtId="0" fontId="10" fillId="0" borderId="0">
      <alignment vertical="top"/>
      <protection locked="0"/>
    </xf>
    <xf numFmtId="49" fontId="10" fillId="0" borderId="7">
      <alignment horizontal="left" vertical="center" wrapText="1"/>
    </xf>
    <xf numFmtId="0" fontId="0" fillId="0" borderId="0"/>
    <xf numFmtId="0" fontId="0" fillId="0" borderId="0"/>
    <xf numFmtId="0" fontId="11" fillId="0" borderId="0"/>
    <xf numFmtId="0" fontId="11" fillId="0" borderId="0"/>
    <xf numFmtId="0" fontId="11" fillId="0" borderId="0"/>
  </cellStyleXfs>
  <cellXfs count="378">
    <xf numFmtId="0" fontId="0" fillId="0" borderId="0" xfId="0"/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 applyProtection="1">
      <alignment horizontal="left" vertical="center"/>
      <protection locked="0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/>
    <xf numFmtId="0" fontId="6" fillId="0" borderId="0" xfId="0" applyFont="1" applyFill="1" applyBorder="1" applyAlignment="1" applyProtection="1">
      <alignment horizontal="right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 applyProtection="1">
      <alignment horizontal="center" vertical="center" wrapText="1"/>
      <protection locked="0"/>
    </xf>
    <xf numFmtId="0" fontId="5" fillId="0" borderId="5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6" xfId="0" applyFont="1" applyFill="1" applyBorder="1" applyAlignment="1" applyProtection="1">
      <alignment horizontal="center" vertical="center" wrapText="1"/>
      <protection locked="0"/>
    </xf>
    <xf numFmtId="0" fontId="5" fillId="0" borderId="6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4" fillId="0" borderId="7" xfId="0" applyFont="1" applyFill="1" applyBorder="1" applyAlignment="1" applyProtection="1">
      <alignment horizontal="center" vertical="center" wrapText="1"/>
      <protection locked="0"/>
    </xf>
    <xf numFmtId="0" fontId="6" fillId="0" borderId="8" xfId="54" applyFont="1" applyFill="1" applyBorder="1" applyAlignment="1" applyProtection="1">
      <alignment horizontal="center" vertical="center"/>
    </xf>
    <xf numFmtId="0" fontId="4" fillId="0" borderId="7" xfId="54" applyFont="1" applyFill="1" applyBorder="1" applyAlignment="1" applyProtection="1">
      <alignment horizontal="center" vertical="center" wrapText="1"/>
      <protection locked="0"/>
    </xf>
    <xf numFmtId="43" fontId="6" fillId="0" borderId="8" xfId="54" applyNumberFormat="1" applyFont="1" applyFill="1" applyBorder="1" applyAlignment="1" applyProtection="1">
      <alignment horizontal="right" vertical="center"/>
    </xf>
    <xf numFmtId="0" fontId="4" fillId="0" borderId="6" xfId="54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 wrapText="1"/>
      <protection locked="0"/>
    </xf>
    <xf numFmtId="0" fontId="4" fillId="0" borderId="3" xfId="0" applyFont="1" applyFill="1" applyBorder="1" applyAlignment="1" applyProtection="1">
      <alignment horizontal="left" vertical="center" wrapText="1"/>
      <protection locked="0"/>
    </xf>
    <xf numFmtId="0" fontId="4" fillId="0" borderId="4" xfId="0" applyFont="1" applyFill="1" applyBorder="1" applyAlignment="1" applyProtection="1">
      <alignment horizontal="left" vertical="center" wrapText="1"/>
      <protection locked="0"/>
    </xf>
    <xf numFmtId="177" fontId="7" fillId="0" borderId="7" xfId="53" applyNumberFormat="1" applyFont="1" applyBorder="1">
      <alignment horizontal="right" vertical="center"/>
    </xf>
    <xf numFmtId="0" fontId="8" fillId="0" borderId="0" xfId="0" applyFont="1" applyFill="1" applyBorder="1" applyAlignment="1"/>
    <xf numFmtId="49" fontId="6" fillId="0" borderId="0" xfId="0" applyNumberFormat="1" applyFont="1" applyFill="1" applyBorder="1" applyAlignment="1"/>
    <xf numFmtId="0" fontId="9" fillId="0" borderId="0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left" vertical="center" wrapText="1"/>
    </xf>
    <xf numFmtId="177" fontId="7" fillId="0" borderId="7" xfId="0" applyNumberFormat="1" applyFont="1" applyFill="1" applyBorder="1" applyAlignment="1">
      <alignment horizontal="right" vertical="center"/>
    </xf>
    <xf numFmtId="0" fontId="4" fillId="0" borderId="1" xfId="0" applyFont="1" applyFill="1" applyBorder="1" applyAlignment="1" applyProtection="1">
      <alignment horizontal="left" vertical="center" wrapText="1"/>
      <protection locked="0"/>
    </xf>
    <xf numFmtId="0" fontId="6" fillId="0" borderId="9" xfId="0" applyFont="1" applyFill="1" applyBorder="1" applyAlignment="1" applyProtection="1">
      <alignment horizontal="center" vertical="center" wrapText="1"/>
      <protection locked="0"/>
    </xf>
    <xf numFmtId="177" fontId="7" fillId="0" borderId="4" xfId="0" applyNumberFormat="1" applyFont="1" applyFill="1" applyBorder="1" applyAlignment="1">
      <alignment horizontal="right" vertical="center"/>
    </xf>
    <xf numFmtId="0" fontId="6" fillId="0" borderId="0" xfId="0" applyFont="1" applyFill="1" applyBorder="1" applyAlignment="1" applyProtection="1">
      <alignment horizontal="right" vertical="center"/>
      <protection locked="0"/>
    </xf>
    <xf numFmtId="0" fontId="6" fillId="0" borderId="7" xfId="0" applyFont="1" applyFill="1" applyBorder="1" applyAlignment="1" applyProtection="1">
      <alignment horizontal="center" vertical="center"/>
      <protection locked="0"/>
    </xf>
    <xf numFmtId="0" fontId="11" fillId="0" borderId="0" xfId="60" applyFill="1" applyAlignment="1">
      <alignment vertical="center"/>
    </xf>
    <xf numFmtId="0" fontId="12" fillId="0" borderId="0" xfId="60" applyNumberFormat="1" applyFont="1" applyFill="1" applyBorder="1" applyAlignment="1" applyProtection="1">
      <alignment horizontal="center" vertical="center"/>
    </xf>
    <xf numFmtId="0" fontId="13" fillId="0" borderId="0" xfId="60" applyNumberFormat="1" applyFont="1" applyFill="1" applyBorder="1" applyAlignment="1" applyProtection="1">
      <alignment horizontal="left" vertical="center"/>
    </xf>
    <xf numFmtId="0" fontId="14" fillId="0" borderId="0" xfId="60" applyNumberFormat="1" applyFont="1" applyFill="1" applyBorder="1" applyAlignment="1" applyProtection="1">
      <alignment horizontal="left" vertical="center"/>
    </xf>
    <xf numFmtId="0" fontId="15" fillId="0" borderId="10" xfId="45" applyFont="1" applyFill="1" applyBorder="1" applyAlignment="1">
      <alignment horizontal="center" vertical="center" wrapText="1"/>
    </xf>
    <xf numFmtId="0" fontId="15" fillId="0" borderId="11" xfId="45" applyFont="1" applyFill="1" applyBorder="1" applyAlignment="1">
      <alignment horizontal="center" vertical="center" wrapText="1"/>
    </xf>
    <xf numFmtId="0" fontId="15" fillId="0" borderId="12" xfId="45" applyFont="1" applyFill="1" applyBorder="1" applyAlignment="1">
      <alignment horizontal="center" vertical="center" wrapText="1"/>
    </xf>
    <xf numFmtId="0" fontId="15" fillId="0" borderId="8" xfId="45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5" fillId="0" borderId="9" xfId="45" applyFont="1" applyFill="1" applyBorder="1" applyAlignment="1">
      <alignment horizontal="center" vertical="center" wrapText="1"/>
    </xf>
    <xf numFmtId="0" fontId="11" fillId="0" borderId="11" xfId="60" applyFill="1" applyBorder="1" applyAlignment="1">
      <alignment horizontal="center" vertical="center"/>
    </xf>
    <xf numFmtId="0" fontId="11" fillId="0" borderId="12" xfId="60" applyFill="1" applyBorder="1" applyAlignment="1">
      <alignment horizontal="center" vertical="center"/>
    </xf>
    <xf numFmtId="0" fontId="11" fillId="0" borderId="13" xfId="60" applyFill="1" applyBorder="1" applyAlignment="1">
      <alignment horizontal="center" vertical="center"/>
    </xf>
    <xf numFmtId="0" fontId="15" fillId="0" borderId="9" xfId="45" applyFont="1" applyFill="1" applyBorder="1" applyAlignment="1">
      <alignment vertical="center" wrapText="1"/>
    </xf>
    <xf numFmtId="0" fontId="11" fillId="0" borderId="9" xfId="60" applyFill="1" applyBorder="1" applyAlignment="1">
      <alignment vertical="center"/>
    </xf>
    <xf numFmtId="0" fontId="15" fillId="0" borderId="9" xfId="45" applyFont="1" applyFill="1" applyBorder="1" applyAlignment="1">
      <alignment horizontal="left" vertical="center" wrapText="1" indent="1"/>
    </xf>
    <xf numFmtId="0" fontId="16" fillId="0" borderId="9" xfId="45" applyFont="1" applyFill="1" applyBorder="1" applyAlignment="1">
      <alignment horizontal="center" vertical="center" wrapText="1"/>
    </xf>
    <xf numFmtId="0" fontId="16" fillId="0" borderId="0" xfId="60" applyNumberFormat="1" applyFont="1" applyFill="1" applyBorder="1" applyAlignment="1" applyProtection="1">
      <alignment horizontal="right" vertical="center"/>
    </xf>
    <xf numFmtId="0" fontId="15" fillId="0" borderId="13" xfId="45" applyFont="1" applyFill="1" applyBorder="1" applyAlignment="1">
      <alignment horizontal="center" vertical="center" wrapText="1"/>
    </xf>
    <xf numFmtId="0" fontId="11" fillId="0" borderId="0" xfId="54" applyFont="1" applyFill="1" applyBorder="1" applyAlignment="1" applyProtection="1">
      <alignment vertical="center"/>
    </xf>
    <xf numFmtId="0" fontId="10" fillId="0" borderId="0" xfId="54" applyFont="1" applyFill="1" applyBorder="1" applyAlignment="1" applyProtection="1">
      <alignment vertical="top"/>
      <protection locked="0"/>
    </xf>
    <xf numFmtId="0" fontId="17" fillId="0" borderId="0" xfId="54" applyFont="1" applyFill="1" applyBorder="1" applyAlignment="1" applyProtection="1">
      <alignment horizontal="center" vertical="center"/>
    </xf>
    <xf numFmtId="0" fontId="9" fillId="0" borderId="0" xfId="54" applyFont="1" applyFill="1" applyBorder="1" applyAlignment="1" applyProtection="1">
      <alignment horizontal="center" vertical="center"/>
    </xf>
    <xf numFmtId="0" fontId="9" fillId="0" borderId="0" xfId="54" applyFont="1" applyFill="1" applyBorder="1" applyAlignment="1" applyProtection="1">
      <alignment horizontal="center" vertical="center"/>
      <protection locked="0"/>
    </xf>
    <xf numFmtId="0" fontId="10" fillId="0" borderId="0" xfId="54" applyFont="1" applyFill="1" applyBorder="1" applyAlignment="1" applyProtection="1">
      <alignment horizontal="left" vertical="center"/>
      <protection locked="0"/>
    </xf>
    <xf numFmtId="0" fontId="5" fillId="0" borderId="7" xfId="54" applyFont="1" applyFill="1" applyBorder="1" applyAlignment="1" applyProtection="1">
      <alignment horizontal="center" vertical="center" wrapText="1"/>
    </xf>
    <xf numFmtId="0" fontId="5" fillId="0" borderId="7" xfId="54" applyFont="1" applyFill="1" applyBorder="1" applyAlignment="1" applyProtection="1">
      <alignment horizontal="center" vertical="center"/>
      <protection locked="0"/>
    </xf>
    <xf numFmtId="0" fontId="5" fillId="0" borderId="2" xfId="54" applyFont="1" applyFill="1" applyBorder="1" applyAlignment="1" applyProtection="1">
      <alignment horizontal="center" vertical="center" wrapText="1"/>
    </xf>
    <xf numFmtId="0" fontId="5" fillId="0" borderId="3" xfId="54" applyFont="1" applyFill="1" applyBorder="1" applyAlignment="1" applyProtection="1">
      <alignment horizontal="center" vertical="center" wrapText="1"/>
    </xf>
    <xf numFmtId="0" fontId="5" fillId="0" borderId="4" xfId="54" applyFont="1" applyFill="1" applyBorder="1" applyAlignment="1" applyProtection="1">
      <alignment horizontal="center" vertical="center" wrapText="1"/>
    </xf>
    <xf numFmtId="0" fontId="4" fillId="0" borderId="7" xfId="54" applyFont="1" applyFill="1" applyBorder="1" applyAlignment="1" applyProtection="1">
      <alignment horizontal="center" vertical="center" wrapText="1"/>
    </xf>
    <xf numFmtId="0" fontId="4" fillId="0" borderId="7" xfId="54" applyFont="1" applyFill="1" applyBorder="1" applyAlignment="1" applyProtection="1">
      <alignment horizontal="center" vertical="center"/>
      <protection locked="0"/>
    </xf>
    <xf numFmtId="0" fontId="4" fillId="0" borderId="7" xfId="54" applyFont="1" applyFill="1" applyBorder="1" applyAlignment="1" applyProtection="1">
      <alignment horizontal="left" vertical="center" wrapText="1"/>
      <protection locked="0"/>
    </xf>
    <xf numFmtId="0" fontId="4" fillId="0" borderId="7" xfId="54" applyFont="1" applyFill="1" applyBorder="1" applyAlignment="1" applyProtection="1">
      <alignment horizontal="left" vertical="center" wrapText="1"/>
    </xf>
    <xf numFmtId="0" fontId="4" fillId="0" borderId="0" xfId="54" applyFont="1" applyFill="1" applyBorder="1" applyAlignment="1" applyProtection="1">
      <alignment horizontal="right" vertical="center"/>
      <protection locked="0"/>
    </xf>
    <xf numFmtId="0" fontId="18" fillId="0" borderId="0" xfId="54" applyFont="1" applyFill="1" applyBorder="1" applyAlignment="1" applyProtection="1">
      <alignment vertical="top"/>
      <protection locked="0"/>
    </xf>
    <xf numFmtId="0" fontId="11" fillId="0" borderId="0" xfId="54" applyFont="1" applyFill="1" applyBorder="1" applyAlignment="1" applyProtection="1"/>
    <xf numFmtId="0" fontId="19" fillId="0" borderId="0" xfId="0" applyFont="1" applyFill="1" applyAlignment="1">
      <alignment vertical="center"/>
    </xf>
    <xf numFmtId="0" fontId="6" fillId="0" borderId="0" xfId="54" applyFont="1" applyFill="1" applyBorder="1" applyAlignment="1" applyProtection="1"/>
    <xf numFmtId="0" fontId="6" fillId="0" borderId="0" xfId="54" applyFont="1" applyFill="1" applyBorder="1" applyAlignment="1" applyProtection="1">
      <alignment horizontal="right" vertical="center"/>
    </xf>
    <xf numFmtId="0" fontId="17" fillId="0" borderId="0" xfId="54" applyFont="1" applyFill="1" applyAlignment="1" applyProtection="1">
      <alignment horizontal="center" vertical="center"/>
    </xf>
    <xf numFmtId="0" fontId="4" fillId="0" borderId="0" xfId="54" applyFont="1" applyFill="1" applyBorder="1" applyAlignment="1" applyProtection="1">
      <alignment horizontal="left" vertical="center"/>
    </xf>
    <xf numFmtId="0" fontId="5" fillId="0" borderId="0" xfId="54" applyFont="1" applyFill="1" applyBorder="1" applyAlignment="1" applyProtection="1"/>
    <xf numFmtId="0" fontId="5" fillId="0" borderId="0" xfId="54" applyFont="1" applyFill="1" applyBorder="1" applyAlignment="1" applyProtection="1">
      <alignment vertical="center" wrapText="1"/>
    </xf>
    <xf numFmtId="0" fontId="5" fillId="0" borderId="1" xfId="54" applyFont="1" applyFill="1" applyBorder="1" applyAlignment="1" applyProtection="1">
      <alignment horizontal="center" vertical="center"/>
    </xf>
    <xf numFmtId="0" fontId="5" fillId="0" borderId="2" xfId="54" applyFont="1" applyFill="1" applyBorder="1" applyAlignment="1" applyProtection="1">
      <alignment horizontal="center" vertical="center"/>
    </xf>
    <xf numFmtId="0" fontId="5" fillId="0" borderId="3" xfId="54" applyFont="1" applyFill="1" applyBorder="1" applyAlignment="1" applyProtection="1">
      <alignment horizontal="center" vertical="center"/>
    </xf>
    <xf numFmtId="0" fontId="5" fillId="0" borderId="9" xfId="54" applyFont="1" applyFill="1" applyBorder="1" applyAlignment="1" applyProtection="1">
      <alignment horizontal="center" vertical="center"/>
    </xf>
    <xf numFmtId="0" fontId="5" fillId="0" borderId="6" xfId="54" applyFont="1" applyFill="1" applyBorder="1" applyAlignment="1" applyProtection="1">
      <alignment horizontal="center" vertical="center"/>
    </xf>
    <xf numFmtId="0" fontId="5" fillId="0" borderId="5" xfId="54" applyFont="1" applyFill="1" applyBorder="1" applyAlignment="1" applyProtection="1">
      <alignment horizontal="center" vertical="center"/>
    </xf>
    <xf numFmtId="0" fontId="5" fillId="0" borderId="1" xfId="54" applyFont="1" applyFill="1" applyBorder="1" applyAlignment="1" applyProtection="1">
      <alignment horizontal="center" vertical="center" wrapText="1"/>
    </xf>
    <xf numFmtId="0" fontId="5" fillId="0" borderId="14" xfId="54" applyFont="1" applyFill="1" applyBorder="1" applyAlignment="1" applyProtection="1">
      <alignment horizontal="center" vertical="center" wrapText="1"/>
    </xf>
    <xf numFmtId="0" fontId="18" fillId="0" borderId="14" xfId="54" applyFont="1" applyFill="1" applyBorder="1" applyAlignment="1" applyProtection="1">
      <alignment horizontal="center" vertical="center"/>
    </xf>
    <xf numFmtId="0" fontId="18" fillId="0" borderId="2" xfId="54" applyFont="1" applyFill="1" applyBorder="1" applyAlignment="1" applyProtection="1">
      <alignment horizontal="center" vertical="center"/>
    </xf>
    <xf numFmtId="0" fontId="18" fillId="0" borderId="15" xfId="0" applyFont="1" applyFill="1" applyBorder="1" applyAlignment="1" applyProtection="1">
      <alignment vertical="center" readingOrder="1"/>
      <protection locked="0"/>
    </xf>
    <xf numFmtId="0" fontId="18" fillId="0" borderId="16" xfId="0" applyFont="1" applyFill="1" applyBorder="1" applyAlignment="1" applyProtection="1">
      <alignment vertical="center" readingOrder="1"/>
      <protection locked="0"/>
    </xf>
    <xf numFmtId="0" fontId="18" fillId="0" borderId="17" xfId="0" applyFont="1" applyFill="1" applyBorder="1" applyAlignment="1" applyProtection="1">
      <alignment vertical="center" readingOrder="1"/>
      <protection locked="0"/>
    </xf>
    <xf numFmtId="0" fontId="10" fillId="0" borderId="7" xfId="54" applyFont="1" applyFill="1" applyBorder="1" applyAlignment="1" applyProtection="1">
      <alignment horizontal="right" vertical="center"/>
      <protection locked="0"/>
    </xf>
    <xf numFmtId="0" fontId="4" fillId="0" borderId="6" xfId="54" applyFont="1" applyFill="1" applyBorder="1" applyAlignment="1" applyProtection="1">
      <alignment vertical="center" wrapText="1"/>
    </xf>
    <xf numFmtId="0" fontId="4" fillId="0" borderId="6" xfId="54" applyFont="1" applyFill="1" applyBorder="1" applyAlignment="1" applyProtection="1">
      <alignment horizontal="right" vertical="center"/>
      <protection locked="0"/>
    </xf>
    <xf numFmtId="0" fontId="10" fillId="0" borderId="18" xfId="54" applyFont="1" applyFill="1" applyBorder="1" applyAlignment="1" applyProtection="1">
      <alignment horizontal="right" vertical="center"/>
      <protection locked="0"/>
    </xf>
    <xf numFmtId="0" fontId="4" fillId="0" borderId="7" xfId="54" applyFont="1" applyFill="1" applyBorder="1" applyAlignment="1" applyProtection="1">
      <alignment horizontal="right" vertical="center"/>
      <protection locked="0"/>
    </xf>
    <xf numFmtId="0" fontId="18" fillId="0" borderId="0" xfId="54" applyFont="1" applyFill="1" applyBorder="1" applyAlignment="1" applyProtection="1"/>
    <xf numFmtId="0" fontId="10" fillId="0" borderId="0" xfId="54" applyFont="1" applyFill="1" applyBorder="1" applyAlignment="1" applyProtection="1">
      <alignment horizontal="right"/>
    </xf>
    <xf numFmtId="0" fontId="5" fillId="0" borderId="6" xfId="54" applyFont="1" applyFill="1" applyBorder="1" applyAlignment="1" applyProtection="1">
      <alignment horizontal="center" vertical="center" wrapText="1"/>
    </xf>
    <xf numFmtId="0" fontId="5" fillId="0" borderId="7" xfId="54" applyFont="1" applyFill="1" applyBorder="1" applyAlignment="1" applyProtection="1">
      <alignment horizontal="center"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Border="1" applyAlignment="1">
      <alignment vertical="center"/>
    </xf>
    <xf numFmtId="0" fontId="17" fillId="0" borderId="0" xfId="54" applyFont="1" applyFill="1" applyAlignment="1" applyProtection="1">
      <alignment horizontal="center" vertical="center" wrapText="1"/>
    </xf>
    <xf numFmtId="0" fontId="4" fillId="0" borderId="0" xfId="54" applyFont="1" applyFill="1" applyAlignment="1" applyProtection="1">
      <alignment horizontal="left" vertical="center"/>
    </xf>
    <xf numFmtId="0" fontId="5" fillId="0" borderId="19" xfId="54" applyFont="1" applyFill="1" applyBorder="1" applyAlignment="1" applyProtection="1">
      <alignment horizontal="center" vertical="center" wrapText="1"/>
    </xf>
    <xf numFmtId="0" fontId="5" fillId="0" borderId="9" xfId="54" applyFont="1" applyFill="1" applyBorder="1" applyAlignment="1" applyProtection="1">
      <alignment horizontal="center" vertical="center" wrapText="1"/>
    </xf>
    <xf numFmtId="0" fontId="5" fillId="0" borderId="10" xfId="54" applyFont="1" applyFill="1" applyBorder="1" applyAlignment="1" applyProtection="1">
      <alignment horizontal="center" vertical="center" wrapText="1"/>
    </xf>
    <xf numFmtId="0" fontId="5" fillId="0" borderId="20" xfId="54" applyFont="1" applyFill="1" applyBorder="1" applyAlignment="1" applyProtection="1">
      <alignment horizontal="center" vertical="center" wrapText="1"/>
    </xf>
    <xf numFmtId="0" fontId="5" fillId="0" borderId="21" xfId="54" applyFont="1" applyFill="1" applyBorder="1" applyAlignment="1" applyProtection="1">
      <alignment horizontal="center" vertical="center" wrapText="1"/>
    </xf>
    <xf numFmtId="0" fontId="5" fillId="0" borderId="8" xfId="54" applyFont="1" applyFill="1" applyBorder="1" applyAlignment="1" applyProtection="1">
      <alignment horizontal="center" vertical="center" wrapText="1"/>
    </xf>
    <xf numFmtId="0" fontId="10" fillId="0" borderId="11" xfId="54" applyFont="1" applyFill="1" applyBorder="1" applyAlignment="1" applyProtection="1">
      <alignment horizontal="center" vertical="top"/>
      <protection locked="0"/>
    </xf>
    <xf numFmtId="0" fontId="10" fillId="0" borderId="12" xfId="54" applyFont="1" applyFill="1" applyBorder="1" applyAlignment="1" applyProtection="1">
      <alignment horizontal="center" vertical="top"/>
      <protection locked="0"/>
    </xf>
    <xf numFmtId="0" fontId="10" fillId="0" borderId="13" xfId="54" applyFont="1" applyFill="1" applyBorder="1" applyAlignment="1" applyProtection="1">
      <alignment horizontal="center" vertical="top"/>
      <protection locked="0"/>
    </xf>
    <xf numFmtId="0" fontId="10" fillId="0" borderId="9" xfId="54" applyFont="1" applyFill="1" applyBorder="1" applyAlignment="1" applyProtection="1">
      <alignment vertical="top"/>
      <protection locked="0"/>
    </xf>
    <xf numFmtId="0" fontId="4" fillId="0" borderId="9" xfId="54" applyFont="1" applyFill="1" applyBorder="1" applyAlignment="1" applyProtection="1">
      <alignment horizontal="left" vertical="center"/>
      <protection locked="0"/>
    </xf>
    <xf numFmtId="0" fontId="4" fillId="0" borderId="9" xfId="54" applyFont="1" applyFill="1" applyBorder="1" applyAlignment="1" applyProtection="1">
      <alignment horizontal="center" vertical="center"/>
      <protection locked="0"/>
    </xf>
    <xf numFmtId="0" fontId="4" fillId="0" borderId="9" xfId="54" applyFont="1" applyFill="1" applyBorder="1" applyAlignment="1" applyProtection="1">
      <alignment horizontal="left" vertical="center" wrapText="1"/>
    </xf>
    <xf numFmtId="0" fontId="6" fillId="0" borderId="9" xfId="54" applyFont="1" applyFill="1" applyBorder="1" applyAlignment="1" applyProtection="1">
      <alignment horizontal="center" vertical="center"/>
    </xf>
    <xf numFmtId="0" fontId="6" fillId="0" borderId="0" xfId="54" applyFont="1" applyFill="1" applyBorder="1" applyAlignment="1" applyProtection="1">
      <alignment wrapText="1"/>
    </xf>
    <xf numFmtId="0" fontId="10" fillId="0" borderId="0" xfId="54" applyFont="1" applyFill="1" applyBorder="1" applyAlignment="1" applyProtection="1">
      <alignment vertical="top" wrapText="1"/>
      <protection locked="0"/>
    </xf>
    <xf numFmtId="0" fontId="11" fillId="0" borderId="0" xfId="54" applyFont="1" applyFill="1" applyBorder="1" applyAlignment="1" applyProtection="1">
      <alignment wrapText="1"/>
    </xf>
    <xf numFmtId="0" fontId="5" fillId="0" borderId="0" xfId="54" applyFont="1" applyFill="1" applyBorder="1" applyAlignment="1" applyProtection="1">
      <alignment wrapText="1"/>
    </xf>
    <xf numFmtId="0" fontId="5" fillId="0" borderId="9" xfId="54" applyFont="1" applyFill="1" applyBorder="1" applyAlignment="1" applyProtection="1">
      <alignment horizontal="center" vertical="center" wrapText="1"/>
      <protection locked="0"/>
    </xf>
    <xf numFmtId="0" fontId="18" fillId="0" borderId="9" xfId="54" applyFont="1" applyFill="1" applyBorder="1" applyAlignment="1" applyProtection="1">
      <alignment horizontal="center" vertical="center" wrapText="1"/>
      <protection locked="0"/>
    </xf>
    <xf numFmtId="176" fontId="4" fillId="0" borderId="9" xfId="54" applyNumberFormat="1" applyFont="1" applyFill="1" applyBorder="1" applyAlignment="1" applyProtection="1">
      <alignment horizontal="right" vertical="center"/>
      <protection locked="0"/>
    </xf>
    <xf numFmtId="176" fontId="4" fillId="0" borderId="9" xfId="54" applyNumberFormat="1" applyFont="1" applyFill="1" applyBorder="1" applyAlignment="1" applyProtection="1">
      <alignment horizontal="right" vertical="center"/>
    </xf>
    <xf numFmtId="176" fontId="4" fillId="0" borderId="9" xfId="54" applyNumberFormat="1" applyFont="1" applyFill="1" applyBorder="1" applyAlignment="1" applyProtection="1">
      <alignment vertical="center"/>
      <protection locked="0"/>
    </xf>
    <xf numFmtId="176" fontId="11" fillId="0" borderId="9" xfId="54" applyNumberFormat="1" applyFont="1" applyFill="1" applyBorder="1" applyAlignment="1" applyProtection="1"/>
    <xf numFmtId="176" fontId="10" fillId="0" borderId="9" xfId="54" applyNumberFormat="1" applyFont="1" applyFill="1" applyBorder="1" applyAlignment="1" applyProtection="1">
      <alignment vertical="top"/>
      <protection locked="0"/>
    </xf>
    <xf numFmtId="0" fontId="4" fillId="0" borderId="0" xfId="54" applyFont="1" applyFill="1" applyBorder="1" applyAlignment="1" applyProtection="1">
      <alignment horizontal="right" vertical="center" wrapText="1"/>
      <protection locked="0"/>
    </xf>
    <xf numFmtId="0" fontId="4" fillId="0" borderId="0" xfId="54" applyFont="1" applyFill="1" applyBorder="1" applyAlignment="1" applyProtection="1">
      <alignment horizontal="right" vertical="center" wrapText="1"/>
    </xf>
    <xf numFmtId="0" fontId="4" fillId="0" borderId="0" xfId="54" applyFont="1" applyFill="1" applyBorder="1" applyAlignment="1" applyProtection="1">
      <alignment horizontal="right" wrapText="1"/>
      <protection locked="0"/>
    </xf>
    <xf numFmtId="0" fontId="4" fillId="0" borderId="0" xfId="54" applyFont="1" applyFill="1" applyBorder="1" applyAlignment="1" applyProtection="1">
      <alignment horizontal="right" wrapText="1"/>
    </xf>
    <xf numFmtId="0" fontId="5" fillId="0" borderId="22" xfId="54" applyFont="1" applyFill="1" applyBorder="1" applyAlignment="1" applyProtection="1">
      <alignment horizontal="center" vertical="center" wrapText="1"/>
    </xf>
    <xf numFmtId="0" fontId="5" fillId="0" borderId="10" xfId="54" applyFont="1" applyFill="1" applyBorder="1" applyAlignment="1" applyProtection="1">
      <alignment horizontal="center" vertical="center"/>
    </xf>
    <xf numFmtId="0" fontId="4" fillId="0" borderId="9" xfId="54" applyFont="1" applyFill="1" applyBorder="1" applyAlignment="1" applyProtection="1">
      <alignment horizontal="center" vertical="center" wrapText="1"/>
    </xf>
    <xf numFmtId="0" fontId="20" fillId="0" borderId="22" xfId="54" applyFont="1" applyFill="1" applyBorder="1" applyAlignment="1" applyProtection="1">
      <alignment horizontal="left" vertical="center" wrapText="1"/>
    </xf>
    <xf numFmtId="0" fontId="4" fillId="0" borderId="22" xfId="54" applyFont="1" applyFill="1" applyBorder="1" applyAlignment="1" applyProtection="1">
      <alignment horizontal="left" vertical="center" wrapText="1"/>
    </xf>
    <xf numFmtId="0" fontId="4" fillId="0" borderId="22" xfId="54" applyFont="1" applyFill="1" applyBorder="1" applyAlignment="1" applyProtection="1">
      <alignment horizontal="right" vertical="center"/>
    </xf>
    <xf numFmtId="176" fontId="4" fillId="0" borderId="22" xfId="54" applyNumberFormat="1" applyFont="1" applyFill="1" applyBorder="1" applyAlignment="1" applyProtection="1">
      <alignment horizontal="right" vertical="center"/>
      <protection locked="0"/>
    </xf>
    <xf numFmtId="0" fontId="10" fillId="0" borderId="21" xfId="54" applyFont="1" applyFill="1" applyBorder="1" applyAlignment="1" applyProtection="1">
      <alignment vertical="top"/>
      <protection locked="0"/>
    </xf>
    <xf numFmtId="0" fontId="4" fillId="0" borderId="21" xfId="54" applyFont="1" applyFill="1" applyBorder="1" applyAlignment="1" applyProtection="1">
      <alignment horizontal="left" vertical="center" wrapText="1"/>
    </xf>
    <xf numFmtId="0" fontId="4" fillId="0" borderId="20" xfId="54" applyFont="1" applyFill="1" applyBorder="1" applyAlignment="1" applyProtection="1">
      <alignment horizontal="left" vertical="center" wrapText="1"/>
    </xf>
    <xf numFmtId="0" fontId="4" fillId="0" borderId="20" xfId="54" applyFont="1" applyFill="1" applyBorder="1" applyAlignment="1" applyProtection="1">
      <alignment horizontal="right" vertical="center"/>
    </xf>
    <xf numFmtId="176" fontId="4" fillId="0" borderId="22" xfId="54" applyNumberFormat="1" applyFont="1" applyFill="1" applyBorder="1" applyAlignment="1" applyProtection="1">
      <alignment horizontal="right" vertical="center"/>
    </xf>
    <xf numFmtId="0" fontId="6" fillId="0" borderId="9" xfId="54" applyFont="1" applyFill="1" applyBorder="1" applyAlignment="1" applyProtection="1">
      <alignment horizontal="center" vertical="center" wrapText="1"/>
    </xf>
    <xf numFmtId="0" fontId="5" fillId="0" borderId="23" xfId="54" applyFont="1" applyFill="1" applyBorder="1" applyAlignment="1" applyProtection="1">
      <alignment horizontal="center" vertical="center" wrapText="1"/>
    </xf>
    <xf numFmtId="0" fontId="5" fillId="0" borderId="3" xfId="54" applyFont="1" applyFill="1" applyBorder="1" applyAlignment="1" applyProtection="1">
      <alignment horizontal="center" vertical="center" wrapText="1"/>
      <protection locked="0"/>
    </xf>
    <xf numFmtId="0" fontId="5" fillId="0" borderId="0" xfId="54" applyFont="1" applyFill="1" applyBorder="1" applyAlignment="1" applyProtection="1">
      <alignment horizontal="center" vertical="center" wrapText="1"/>
    </xf>
    <xf numFmtId="0" fontId="18" fillId="0" borderId="20" xfId="54" applyFont="1" applyFill="1" applyBorder="1" applyAlignment="1" applyProtection="1">
      <alignment horizontal="center" vertical="center" wrapText="1"/>
      <protection locked="0"/>
    </xf>
    <xf numFmtId="0" fontId="5" fillId="0" borderId="24" xfId="54" applyFont="1" applyFill="1" applyBorder="1" applyAlignment="1" applyProtection="1">
      <alignment horizontal="center" vertical="center" wrapText="1"/>
    </xf>
    <xf numFmtId="0" fontId="5" fillId="0" borderId="22" xfId="54" applyFont="1" applyFill="1" applyBorder="1" applyAlignment="1" applyProtection="1">
      <alignment horizontal="center" vertical="center" wrapText="1"/>
      <protection locked="0"/>
    </xf>
    <xf numFmtId="0" fontId="4" fillId="0" borderId="0" xfId="54" applyFont="1" applyFill="1" applyBorder="1" applyAlignment="1" applyProtection="1">
      <alignment horizontal="right" vertical="center"/>
    </xf>
    <xf numFmtId="0" fontId="4" fillId="0" borderId="0" xfId="54" applyFont="1" applyFill="1" applyBorder="1" applyAlignment="1" applyProtection="1">
      <alignment horizontal="right"/>
      <protection locked="0"/>
    </xf>
    <xf numFmtId="0" fontId="4" fillId="0" borderId="0" xfId="54" applyFont="1" applyFill="1" applyBorder="1" applyAlignment="1" applyProtection="1">
      <alignment horizontal="right"/>
    </xf>
    <xf numFmtId="0" fontId="18" fillId="0" borderId="24" xfId="54" applyFont="1" applyFill="1" applyBorder="1" applyAlignment="1" applyProtection="1">
      <alignment horizontal="center" vertical="center" wrapText="1"/>
      <protection locked="0"/>
    </xf>
    <xf numFmtId="49" fontId="11" fillId="0" borderId="0" xfId="54" applyNumberFormat="1" applyFont="1" applyFill="1" applyBorder="1" applyAlignment="1" applyProtection="1"/>
    <xf numFmtId="49" fontId="21" fillId="0" borderId="0" xfId="54" applyNumberFormat="1" applyFont="1" applyFill="1" applyBorder="1" applyAlignment="1" applyProtection="1"/>
    <xf numFmtId="0" fontId="21" fillId="0" borderId="0" xfId="54" applyFont="1" applyFill="1" applyBorder="1" applyAlignment="1" applyProtection="1">
      <alignment horizontal="right"/>
    </xf>
    <xf numFmtId="0" fontId="6" fillId="0" borderId="0" xfId="54" applyFont="1" applyFill="1" applyBorder="1" applyAlignment="1" applyProtection="1">
      <alignment horizontal="right"/>
    </xf>
    <xf numFmtId="0" fontId="3" fillId="0" borderId="0" xfId="54" applyFont="1" applyFill="1" applyBorder="1" applyAlignment="1" applyProtection="1">
      <alignment horizontal="center" vertical="center" wrapText="1"/>
    </xf>
    <xf numFmtId="0" fontId="3" fillId="0" borderId="0" xfId="54" applyFont="1" applyFill="1" applyBorder="1" applyAlignment="1" applyProtection="1">
      <alignment horizontal="center" vertical="center"/>
    </xf>
    <xf numFmtId="0" fontId="4" fillId="0" borderId="0" xfId="54" applyFont="1" applyFill="1" applyBorder="1" applyAlignment="1" applyProtection="1">
      <alignment horizontal="left" vertical="center"/>
      <protection locked="0"/>
    </xf>
    <xf numFmtId="49" fontId="5" fillId="0" borderId="1" xfId="54" applyNumberFormat="1" applyFont="1" applyFill="1" applyBorder="1" applyAlignment="1" applyProtection="1">
      <alignment horizontal="center" vertical="center" wrapText="1"/>
    </xf>
    <xf numFmtId="0" fontId="5" fillId="0" borderId="4" xfId="54" applyFont="1" applyFill="1" applyBorder="1" applyAlignment="1" applyProtection="1">
      <alignment horizontal="center" vertical="center"/>
    </xf>
    <xf numFmtId="49" fontId="5" fillId="0" borderId="5" xfId="54" applyNumberFormat="1" applyFont="1" applyFill="1" applyBorder="1" applyAlignment="1" applyProtection="1">
      <alignment horizontal="center" vertical="center" wrapText="1"/>
    </xf>
    <xf numFmtId="49" fontId="5" fillId="0" borderId="7" xfId="54" applyNumberFormat="1" applyFont="1" applyFill="1" applyBorder="1" applyAlignment="1" applyProtection="1">
      <alignment horizontal="center" vertical="center"/>
    </xf>
    <xf numFmtId="0" fontId="4" fillId="0" borderId="2" xfId="54" applyFont="1" applyFill="1" applyBorder="1" applyAlignment="1" applyProtection="1">
      <alignment horizontal="center" vertical="center" wrapText="1"/>
    </xf>
    <xf numFmtId="0" fontId="4" fillId="0" borderId="3" xfId="54" applyFont="1" applyFill="1" applyBorder="1" applyAlignment="1" applyProtection="1">
      <alignment horizontal="center" vertical="center" wrapText="1"/>
    </xf>
    <xf numFmtId="0" fontId="4" fillId="0" borderId="4" xfId="54" applyFont="1" applyFill="1" applyBorder="1" applyAlignment="1" applyProtection="1">
      <alignment horizontal="center" vertical="center" wrapText="1"/>
    </xf>
    <xf numFmtId="178" fontId="4" fillId="0" borderId="7" xfId="54" applyNumberFormat="1" applyFont="1" applyFill="1" applyBorder="1" applyAlignment="1" applyProtection="1">
      <alignment horizontal="right" vertical="center"/>
    </xf>
    <xf numFmtId="178" fontId="4" fillId="0" borderId="7" xfId="54" applyNumberFormat="1" applyFont="1" applyFill="1" applyBorder="1" applyAlignment="1" applyProtection="1">
      <alignment horizontal="left" vertical="center" wrapText="1"/>
    </xf>
    <xf numFmtId="0" fontId="11" fillId="0" borderId="2" xfId="54" applyFont="1" applyFill="1" applyBorder="1" applyAlignment="1" applyProtection="1">
      <alignment horizontal="center" vertical="center"/>
    </xf>
    <xf numFmtId="0" fontId="11" fillId="0" borderId="3" xfId="54" applyFont="1" applyFill="1" applyBorder="1" applyAlignment="1" applyProtection="1">
      <alignment horizontal="center" vertical="center"/>
    </xf>
    <xf numFmtId="0" fontId="11" fillId="0" borderId="4" xfId="54" applyFont="1" applyFill="1" applyBorder="1" applyAlignment="1" applyProtection="1">
      <alignment horizontal="center" vertical="center"/>
    </xf>
    <xf numFmtId="49" fontId="22" fillId="0" borderId="0" xfId="54" applyNumberFormat="1" applyFont="1" applyFill="1" applyBorder="1" applyAlignment="1" applyProtection="1"/>
    <xf numFmtId="49" fontId="10" fillId="0" borderId="0" xfId="54" applyNumberFormat="1" applyFont="1" applyFill="1" applyBorder="1" applyAlignment="1" applyProtection="1">
      <alignment horizontal="left" vertical="top"/>
    </xf>
    <xf numFmtId="0" fontId="5" fillId="0" borderId="7" xfId="54" applyNumberFormat="1" applyFont="1" applyFill="1" applyBorder="1" applyAlignment="1" applyProtection="1">
      <alignment horizontal="center" vertical="center"/>
    </xf>
    <xf numFmtId="0" fontId="4" fillId="2" borderId="0" xfId="54" applyFont="1" applyFill="1" applyBorder="1" applyAlignment="1" applyProtection="1">
      <alignment horizontal="left" vertical="center" wrapText="1"/>
    </xf>
    <xf numFmtId="0" fontId="23" fillId="2" borderId="0" xfId="54" applyFont="1" applyFill="1" applyBorder="1" applyAlignment="1" applyProtection="1">
      <alignment horizontal="center" vertical="center" wrapText="1"/>
    </xf>
    <xf numFmtId="0" fontId="5" fillId="2" borderId="7" xfId="54" applyFont="1" applyFill="1" applyBorder="1" applyAlignment="1" applyProtection="1">
      <alignment horizontal="center" vertical="center" wrapText="1"/>
    </xf>
    <xf numFmtId="0" fontId="5" fillId="2" borderId="2" xfId="54" applyFont="1" applyFill="1" applyBorder="1" applyAlignment="1" applyProtection="1">
      <alignment horizontal="left" vertical="center" wrapText="1"/>
    </xf>
    <xf numFmtId="0" fontId="24" fillId="2" borderId="3" xfId="54" applyFont="1" applyFill="1" applyBorder="1" applyAlignment="1" applyProtection="1">
      <alignment horizontal="left" vertical="center" wrapText="1"/>
    </xf>
    <xf numFmtId="49" fontId="5" fillId="0" borderId="7" xfId="54" applyNumberFormat="1" applyFont="1" applyFill="1" applyBorder="1" applyAlignment="1" applyProtection="1">
      <alignment horizontal="center" vertical="center" wrapText="1"/>
    </xf>
    <xf numFmtId="49" fontId="5" fillId="0" borderId="2" xfId="54" applyNumberFormat="1" applyFont="1" applyFill="1" applyBorder="1" applyAlignment="1" applyProtection="1">
      <alignment horizontal="left" vertical="center" wrapText="1"/>
    </xf>
    <xf numFmtId="49" fontId="5" fillId="0" borderId="3" xfId="54" applyNumberFormat="1" applyFont="1" applyFill="1" applyBorder="1" applyAlignment="1" applyProtection="1">
      <alignment horizontal="left" vertical="center" wrapText="1"/>
    </xf>
    <xf numFmtId="0" fontId="5" fillId="0" borderId="5" xfId="54" applyFont="1" applyFill="1" applyBorder="1" applyAlignment="1" applyProtection="1">
      <alignment horizontal="center" vertical="center" wrapText="1"/>
    </xf>
    <xf numFmtId="49" fontId="5" fillId="0" borderId="14" xfId="54" applyNumberFormat="1" applyFont="1" applyFill="1" applyBorder="1" applyAlignment="1" applyProtection="1">
      <alignment horizontal="left" vertical="center" wrapText="1"/>
    </xf>
    <xf numFmtId="49" fontId="5" fillId="0" borderId="23" xfId="54" applyNumberFormat="1" applyFont="1" applyFill="1" applyBorder="1" applyAlignment="1" applyProtection="1">
      <alignment horizontal="left" vertical="center" wrapText="1"/>
    </xf>
    <xf numFmtId="49" fontId="5" fillId="0" borderId="9" xfId="54" applyNumberFormat="1" applyFont="1" applyFill="1" applyBorder="1" applyAlignment="1" applyProtection="1">
      <alignment horizontal="center" vertical="center" wrapText="1"/>
    </xf>
    <xf numFmtId="0" fontId="5" fillId="0" borderId="9" xfId="54" applyFont="1" applyFill="1" applyBorder="1" applyAlignment="1" applyProtection="1">
      <alignment horizontal="left" vertical="center" wrapText="1"/>
    </xf>
    <xf numFmtId="0" fontId="24" fillId="0" borderId="9" xfId="54" applyFont="1" applyFill="1" applyBorder="1" applyAlignment="1" applyProtection="1">
      <alignment horizontal="left" vertical="center" wrapText="1"/>
    </xf>
    <xf numFmtId="0" fontId="18" fillId="0" borderId="9" xfId="54" applyFont="1" applyFill="1" applyBorder="1" applyAlignment="1" applyProtection="1">
      <alignment horizontal="center" vertical="center" wrapText="1"/>
    </xf>
    <xf numFmtId="176" fontId="5" fillId="0" borderId="9" xfId="54" applyNumberFormat="1" applyFont="1" applyFill="1" applyBorder="1" applyAlignment="1" applyProtection="1">
      <alignment horizontal="right" vertical="center" wrapText="1"/>
      <protection locked="0"/>
    </xf>
    <xf numFmtId="49" fontId="5" fillId="0" borderId="18" xfId="54" applyNumberFormat="1" applyFont="1" applyFill="1" applyBorder="1" applyAlignment="1" applyProtection="1">
      <alignment horizontal="left" vertical="center" wrapText="1"/>
    </xf>
    <xf numFmtId="0" fontId="5" fillId="0" borderId="22" xfId="54" applyFont="1" applyFill="1" applyBorder="1" applyAlignment="1" applyProtection="1">
      <alignment wrapText="1"/>
    </xf>
    <xf numFmtId="0" fontId="5" fillId="0" borderId="24" xfId="54" applyFont="1" applyFill="1" applyBorder="1" applyAlignment="1" applyProtection="1">
      <alignment wrapText="1"/>
    </xf>
    <xf numFmtId="176" fontId="5" fillId="0" borderId="6" xfId="54" applyNumberFormat="1" applyFont="1" applyFill="1" applyBorder="1" applyAlignment="1" applyProtection="1">
      <alignment vertical="center" wrapText="1"/>
    </xf>
    <xf numFmtId="0" fontId="5" fillId="0" borderId="4" xfId="54" applyFont="1" applyFill="1" applyBorder="1" applyAlignment="1" applyProtection="1">
      <alignment wrapText="1"/>
    </xf>
    <xf numFmtId="0" fontId="5" fillId="0" borderId="3" xfId="54" applyFont="1" applyFill="1" applyBorder="1" applyAlignment="1" applyProtection="1">
      <alignment wrapText="1"/>
    </xf>
    <xf numFmtId="176" fontId="5" fillId="0" borderId="7" xfId="54" applyNumberFormat="1" applyFont="1" applyFill="1" applyBorder="1" applyAlignment="1" applyProtection="1">
      <alignment vertical="center" wrapText="1"/>
    </xf>
    <xf numFmtId="0" fontId="24" fillId="0" borderId="14" xfId="54" applyFont="1" applyFill="1" applyBorder="1" applyAlignment="1" applyProtection="1">
      <alignment horizontal="left" vertical="center" wrapText="1"/>
    </xf>
    <xf numFmtId="0" fontId="24" fillId="0" borderId="23" xfId="54" applyFont="1" applyFill="1" applyBorder="1" applyAlignment="1" applyProtection="1">
      <alignment horizontal="left" vertical="center" wrapText="1"/>
    </xf>
    <xf numFmtId="49" fontId="5" fillId="0" borderId="14" xfId="54" applyNumberFormat="1" applyFont="1" applyFill="1" applyBorder="1" applyAlignment="1" applyProtection="1">
      <alignment horizontal="center" vertical="center" wrapText="1"/>
    </xf>
    <xf numFmtId="49" fontId="5" fillId="0" borderId="7" xfId="54" applyNumberFormat="1" applyFont="1" applyFill="1" applyBorder="1" applyAlignment="1" applyProtection="1">
      <alignment horizontal="center" vertical="center" wrapText="1"/>
      <protection locked="0"/>
    </xf>
    <xf numFmtId="0" fontId="5" fillId="0" borderId="18" xfId="54" applyFont="1" applyFill="1" applyBorder="1" applyAlignment="1" applyProtection="1">
      <alignment horizontal="center" vertical="center" wrapText="1"/>
    </xf>
    <xf numFmtId="0" fontId="5" fillId="0" borderId="25" xfId="54" applyFont="1" applyFill="1" applyBorder="1" applyAlignment="1" applyProtection="1">
      <alignment horizontal="center" vertical="center" wrapText="1"/>
      <protection locked="0"/>
    </xf>
    <xf numFmtId="0" fontId="5" fillId="0" borderId="25" xfId="54" applyFont="1" applyFill="1" applyBorder="1" applyAlignment="1" applyProtection="1">
      <alignment horizontal="center" vertical="center" wrapText="1"/>
    </xf>
    <xf numFmtId="0" fontId="5" fillId="0" borderId="9" xfId="54" applyFont="1" applyFill="1" applyBorder="1" applyAlignment="1" applyProtection="1">
      <alignment wrapText="1"/>
    </xf>
    <xf numFmtId="0" fontId="5" fillId="0" borderId="11" xfId="54" applyFont="1" applyFill="1" applyBorder="1" applyAlignment="1" applyProtection="1">
      <alignment horizontal="center" wrapText="1"/>
    </xf>
    <xf numFmtId="0" fontId="4" fillId="2" borderId="0" xfId="54" applyFont="1" applyFill="1" applyBorder="1" applyAlignment="1" applyProtection="1">
      <alignment horizontal="right" wrapText="1"/>
    </xf>
    <xf numFmtId="0" fontId="24" fillId="2" borderId="4" xfId="54" applyFont="1" applyFill="1" applyBorder="1" applyAlignment="1" applyProtection="1">
      <alignment horizontal="left" vertical="center" wrapText="1"/>
    </xf>
    <xf numFmtId="0" fontId="5" fillId="0" borderId="3" xfId="54" applyFont="1" applyFill="1" applyBorder="1" applyAlignment="1" applyProtection="1">
      <alignment horizontal="left" vertical="center" wrapText="1"/>
    </xf>
    <xf numFmtId="49" fontId="5" fillId="0" borderId="4" xfId="54" applyNumberFormat="1" applyFont="1" applyFill="1" applyBorder="1" applyAlignment="1" applyProtection="1">
      <alignment horizontal="left" vertical="center" wrapText="1"/>
    </xf>
    <xf numFmtId="49" fontId="5" fillId="0" borderId="7" xfId="54" applyNumberFormat="1" applyFont="1" applyFill="1" applyBorder="1" applyAlignment="1" applyProtection="1">
      <alignment vertical="center" wrapText="1"/>
    </xf>
    <xf numFmtId="0" fontId="5" fillId="0" borderId="23" xfId="54" applyFont="1" applyFill="1" applyBorder="1" applyAlignment="1" applyProtection="1">
      <alignment horizontal="left" vertical="center" wrapText="1"/>
    </xf>
    <xf numFmtId="49" fontId="5" fillId="0" borderId="19" xfId="54" applyNumberFormat="1" applyFont="1" applyFill="1" applyBorder="1" applyAlignment="1" applyProtection="1">
      <alignment horizontal="left" vertical="center" wrapText="1"/>
    </xf>
    <xf numFmtId="49" fontId="5" fillId="0" borderId="1" xfId="54" applyNumberFormat="1" applyFont="1" applyFill="1" applyBorder="1" applyAlignment="1" applyProtection="1">
      <alignment vertical="center" wrapText="1"/>
    </xf>
    <xf numFmtId="0" fontId="5" fillId="0" borderId="9" xfId="54" applyFont="1" applyFill="1" applyBorder="1" applyAlignment="1" applyProtection="1">
      <alignment vertical="center" wrapText="1"/>
    </xf>
    <xf numFmtId="176" fontId="5" fillId="0" borderId="9" xfId="54" applyNumberFormat="1" applyFont="1" applyFill="1" applyBorder="1" applyAlignment="1" applyProtection="1">
      <alignment horizontal="right" vertical="center" wrapText="1"/>
    </xf>
    <xf numFmtId="0" fontId="24" fillId="0" borderId="19" xfId="54" applyFont="1" applyFill="1" applyBorder="1" applyAlignment="1" applyProtection="1">
      <alignment horizontal="left" vertical="center" wrapText="1"/>
    </xf>
    <xf numFmtId="49" fontId="5" fillId="0" borderId="19" xfId="54" applyNumberFormat="1" applyFont="1" applyFill="1" applyBorder="1" applyAlignment="1" applyProtection="1">
      <alignment horizontal="center" vertical="center" wrapText="1"/>
    </xf>
    <xf numFmtId="0" fontId="5" fillId="0" borderId="13" xfId="54" applyFont="1" applyFill="1" applyBorder="1" applyAlignment="1" applyProtection="1">
      <alignment horizontal="center" wrapText="1"/>
    </xf>
    <xf numFmtId="0" fontId="25" fillId="0" borderId="10" xfId="54" applyFont="1" applyFill="1" applyBorder="1" applyAlignment="1" applyProtection="1">
      <alignment horizontal="center" vertical="center"/>
    </xf>
    <xf numFmtId="0" fontId="25" fillId="0" borderId="9" xfId="54" applyFont="1" applyFill="1" applyBorder="1" applyAlignment="1" applyProtection="1">
      <alignment vertical="center"/>
    </xf>
    <xf numFmtId="0" fontId="25" fillId="0" borderId="9" xfId="54" applyFont="1" applyFill="1" applyBorder="1" applyAlignment="1" applyProtection="1">
      <alignment vertical="top"/>
      <protection locked="0"/>
    </xf>
    <xf numFmtId="0" fontId="25" fillId="0" borderId="21" xfId="54" applyFont="1" applyFill="1" applyBorder="1" applyAlignment="1" applyProtection="1">
      <alignment horizontal="center" vertical="center"/>
    </xf>
    <xf numFmtId="0" fontId="25" fillId="0" borderId="8" xfId="54" applyFont="1" applyFill="1" applyBorder="1" applyAlignment="1" applyProtection="1">
      <alignment horizontal="center" vertical="center"/>
    </xf>
    <xf numFmtId="49" fontId="6" fillId="0" borderId="0" xfId="54" applyNumberFormat="1" applyFont="1" applyFill="1" applyBorder="1" applyAlignment="1" applyProtection="1"/>
    <xf numFmtId="0" fontId="5" fillId="0" borderId="0" xfId="54" applyFont="1" applyFill="1" applyBorder="1" applyAlignment="1" applyProtection="1">
      <alignment horizontal="left" vertical="center"/>
    </xf>
    <xf numFmtId="0" fontId="4" fillId="0" borderId="6" xfId="54" applyFont="1" applyFill="1" applyBorder="1" applyAlignment="1" applyProtection="1">
      <alignment horizontal="left" vertical="center" wrapText="1"/>
    </xf>
    <xf numFmtId="0" fontId="11" fillId="0" borderId="2" xfId="54" applyFont="1" applyFill="1" applyBorder="1" applyAlignment="1" applyProtection="1">
      <alignment horizontal="center" vertical="center" wrapText="1"/>
      <protection locked="0"/>
    </xf>
    <xf numFmtId="0" fontId="11" fillId="0" borderId="3" xfId="54" applyFont="1" applyFill="1" applyBorder="1" applyAlignment="1" applyProtection="1">
      <alignment horizontal="center" vertical="center" wrapText="1"/>
      <protection locked="0"/>
    </xf>
    <xf numFmtId="0" fontId="10" fillId="0" borderId="3" xfId="54" applyFont="1" applyFill="1" applyBorder="1" applyAlignment="1" applyProtection="1">
      <alignment horizontal="left" vertical="center"/>
    </xf>
    <xf numFmtId="0" fontId="10" fillId="0" borderId="4" xfId="54" applyFont="1" applyFill="1" applyBorder="1" applyAlignment="1" applyProtection="1">
      <alignment horizontal="left" vertical="center"/>
    </xf>
    <xf numFmtId="0" fontId="14" fillId="0" borderId="9" xfId="57" applyFont="1" applyFill="1" applyBorder="1" applyAlignment="1" applyProtection="1">
      <alignment horizontal="center" vertical="center" wrapText="1" readingOrder="1"/>
      <protection locked="0"/>
    </xf>
    <xf numFmtId="43" fontId="11" fillId="0" borderId="6" xfId="54" applyNumberFormat="1" applyFont="1" applyFill="1" applyBorder="1" applyAlignment="1" applyProtection="1">
      <alignment horizontal="right" vertical="center" wrapText="1"/>
    </xf>
    <xf numFmtId="176" fontId="10" fillId="0" borderId="6" xfId="54" applyNumberFormat="1" applyFont="1" applyFill="1" applyBorder="1" applyAlignment="1" applyProtection="1">
      <alignment horizontal="right" vertical="center" wrapText="1"/>
    </xf>
    <xf numFmtId="176" fontId="10" fillId="0" borderId="7" xfId="54" applyNumberFormat="1" applyFont="1" applyFill="1" applyBorder="1" applyAlignment="1" applyProtection="1">
      <alignment horizontal="right" vertical="center" wrapText="1"/>
      <protection locked="0"/>
    </xf>
    <xf numFmtId="0" fontId="18" fillId="0" borderId="11" xfId="54" applyFont="1" applyFill="1" applyBorder="1" applyAlignment="1" applyProtection="1">
      <alignment horizontal="center" vertical="center" wrapText="1"/>
    </xf>
    <xf numFmtId="0" fontId="6" fillId="0" borderId="26" xfId="54" applyFont="1" applyFill="1" applyBorder="1" applyAlignment="1" applyProtection="1">
      <alignment horizontal="center" vertical="center"/>
    </xf>
    <xf numFmtId="176" fontId="10" fillId="0" borderId="18" xfId="54" applyNumberFormat="1" applyFont="1" applyFill="1" applyBorder="1" applyAlignment="1" applyProtection="1">
      <alignment horizontal="right" vertical="center" wrapText="1"/>
    </xf>
    <xf numFmtId="176" fontId="10" fillId="0" borderId="9" xfId="54" applyNumberFormat="1" applyFont="1" applyFill="1" applyBorder="1" applyAlignment="1" applyProtection="1">
      <alignment horizontal="right" vertical="center" wrapText="1"/>
    </xf>
    <xf numFmtId="176" fontId="10" fillId="0" borderId="2" xfId="54" applyNumberFormat="1" applyFont="1" applyFill="1" applyBorder="1" applyAlignment="1" applyProtection="1">
      <alignment horizontal="right" vertical="center" wrapText="1"/>
      <protection locked="0"/>
    </xf>
    <xf numFmtId="176" fontId="10" fillId="0" borderId="9" xfId="54" applyNumberFormat="1" applyFont="1" applyFill="1" applyBorder="1" applyAlignment="1" applyProtection="1">
      <alignment horizontal="right" vertical="center" wrapText="1"/>
      <protection locked="0"/>
    </xf>
    <xf numFmtId="0" fontId="6" fillId="0" borderId="0" xfId="54" applyFont="1" applyFill="1" applyBorder="1" applyAlignment="1" applyProtection="1">
      <alignment horizontal="left" vertical="center" wrapText="1"/>
    </xf>
    <xf numFmtId="0" fontId="3" fillId="0" borderId="0" xfId="54" applyFont="1" applyFill="1" applyAlignment="1" applyProtection="1">
      <alignment horizontal="center" vertical="center"/>
    </xf>
    <xf numFmtId="0" fontId="4" fillId="0" borderId="0" xfId="54" applyFont="1" applyFill="1" applyAlignment="1" applyProtection="1">
      <alignment horizontal="left" vertical="center"/>
      <protection locked="0"/>
    </xf>
    <xf numFmtId="0" fontId="5" fillId="0" borderId="9" xfId="54" applyNumberFormat="1" applyFont="1" applyFill="1" applyBorder="1" applyAlignment="1" applyProtection="1">
      <alignment horizontal="center" vertical="center"/>
    </xf>
    <xf numFmtId="49" fontId="6" fillId="0" borderId="11" xfId="54" applyNumberFormat="1" applyFont="1" applyFill="1" applyBorder="1" applyAlignment="1" applyProtection="1">
      <alignment horizontal="center" vertical="center" wrapText="1"/>
    </xf>
    <xf numFmtId="49" fontId="6" fillId="0" borderId="12" xfId="54" applyNumberFormat="1" applyFont="1" applyFill="1" applyBorder="1" applyAlignment="1" applyProtection="1">
      <alignment horizontal="center" vertical="center" wrapText="1"/>
    </xf>
    <xf numFmtId="49" fontId="6" fillId="0" borderId="13" xfId="54" applyNumberFormat="1" applyFont="1" applyFill="1" applyBorder="1" applyAlignment="1" applyProtection="1">
      <alignment horizontal="center" vertical="center" wrapText="1"/>
    </xf>
    <xf numFmtId="0" fontId="18" fillId="0" borderId="10" xfId="54" applyFont="1" applyFill="1" applyBorder="1" applyAlignment="1" applyProtection="1">
      <alignment horizontal="center" vertical="center" wrapText="1"/>
    </xf>
    <xf numFmtId="0" fontId="18" fillId="0" borderId="8" xfId="54" applyFont="1" applyFill="1" applyBorder="1" applyAlignment="1" applyProtection="1">
      <alignment horizontal="center" vertical="center" wrapText="1"/>
    </xf>
    <xf numFmtId="43" fontId="5" fillId="0" borderId="9" xfId="54" applyNumberFormat="1" applyFont="1" applyFill="1" applyBorder="1" applyAlignment="1" applyProtection="1">
      <alignment horizontal="right" vertical="center"/>
    </xf>
    <xf numFmtId="43" fontId="4" fillId="0" borderId="9" xfId="54" applyNumberFormat="1" applyFont="1" applyFill="1" applyBorder="1" applyAlignment="1" applyProtection="1">
      <alignment horizontal="right" vertical="center" wrapText="1"/>
      <protection locked="0"/>
    </xf>
    <xf numFmtId="0" fontId="6" fillId="0" borderId="0" xfId="54" applyFont="1" applyFill="1" applyBorder="1" applyAlignment="1" applyProtection="1">
      <alignment horizontal="right" wrapText="1"/>
    </xf>
    <xf numFmtId="0" fontId="25" fillId="0" borderId="0" xfId="54" applyFont="1" applyFill="1" applyBorder="1" applyAlignment="1" applyProtection="1">
      <alignment horizontal="center"/>
    </xf>
    <xf numFmtId="0" fontId="25" fillId="0" borderId="0" xfId="54" applyFont="1" applyFill="1" applyBorder="1" applyAlignment="1" applyProtection="1">
      <alignment horizontal="center" wrapText="1"/>
    </xf>
    <xf numFmtId="0" fontId="25" fillId="0" borderId="0" xfId="54" applyFont="1" applyFill="1" applyBorder="1" applyAlignment="1" applyProtection="1">
      <alignment wrapText="1"/>
    </xf>
    <xf numFmtId="0" fontId="25" fillId="0" borderId="0" xfId="54" applyFont="1" applyFill="1" applyBorder="1" applyAlignment="1" applyProtection="1"/>
    <xf numFmtId="0" fontId="11" fillId="0" borderId="0" xfId="54" applyFont="1" applyFill="1" applyBorder="1" applyAlignment="1" applyProtection="1">
      <alignment horizontal="left" wrapText="1"/>
    </xf>
    <xf numFmtId="0" fontId="11" fillId="0" borderId="0" xfId="54" applyFont="1" applyFill="1" applyBorder="1" applyAlignment="1" applyProtection="1">
      <alignment horizontal="center" wrapText="1"/>
    </xf>
    <xf numFmtId="0" fontId="26" fillId="0" borderId="0" xfId="54" applyFont="1" applyFill="1" applyBorder="1" applyAlignment="1" applyProtection="1">
      <alignment horizontal="center" vertical="center" wrapText="1"/>
    </xf>
    <xf numFmtId="0" fontId="11" fillId="0" borderId="0" xfId="54" applyFont="1" applyFill="1" applyBorder="1" applyAlignment="1" applyProtection="1">
      <alignment horizontal="right" wrapText="1"/>
    </xf>
    <xf numFmtId="0" fontId="18" fillId="0" borderId="1" xfId="54" applyFont="1" applyFill="1" applyBorder="1" applyAlignment="1" applyProtection="1">
      <alignment horizontal="center" vertical="center" wrapText="1"/>
    </xf>
    <xf numFmtId="0" fontId="25" fillId="0" borderId="7" xfId="54" applyFont="1" applyFill="1" applyBorder="1" applyAlignment="1" applyProtection="1">
      <alignment horizontal="center" vertical="center" wrapText="1"/>
    </xf>
    <xf numFmtId="0" fontId="25" fillId="0" borderId="2" xfId="54" applyFont="1" applyFill="1" applyBorder="1" applyAlignment="1" applyProtection="1">
      <alignment horizontal="center" vertical="center" wrapText="1"/>
    </xf>
    <xf numFmtId="176" fontId="10" fillId="0" borderId="2" xfId="54" applyNumberFormat="1" applyFont="1" applyFill="1" applyBorder="1" applyAlignment="1" applyProtection="1">
      <alignment horizontal="center" vertical="center"/>
    </xf>
    <xf numFmtId="176" fontId="10" fillId="0" borderId="4" xfId="54" applyNumberFormat="1" applyFont="1" applyFill="1" applyBorder="1" applyAlignment="1" applyProtection="1">
      <alignment horizontal="center" vertical="center"/>
    </xf>
    <xf numFmtId="176" fontId="10" fillId="0" borderId="2" xfId="54" applyNumberFormat="1" applyFont="1" applyFill="1" applyBorder="1" applyAlignment="1" applyProtection="1">
      <alignment horizontal="right" vertical="center"/>
    </xf>
    <xf numFmtId="176" fontId="4" fillId="0" borderId="7" xfId="54" applyNumberFormat="1" applyFont="1" applyFill="1" applyBorder="1" applyAlignment="1" applyProtection="1">
      <alignment horizontal="right" vertical="center"/>
    </xf>
    <xf numFmtId="0" fontId="6" fillId="0" borderId="0" xfId="54" applyFont="1" applyFill="1" applyBorder="1" applyAlignment="1" applyProtection="1">
      <alignment horizontal="left" vertical="center"/>
    </xf>
    <xf numFmtId="0" fontId="11" fillId="0" borderId="0" xfId="54" applyFont="1" applyFill="1" applyBorder="1" applyAlignment="1" applyProtection="1">
      <alignment vertical="top"/>
    </xf>
    <xf numFmtId="49" fontId="5" fillId="0" borderId="2" xfId="54" applyNumberFormat="1" applyFont="1" applyFill="1" applyBorder="1" applyAlignment="1" applyProtection="1">
      <alignment horizontal="center" vertical="center" wrapText="1"/>
    </xf>
    <xf numFmtId="49" fontId="5" fillId="0" borderId="3" xfId="54" applyNumberFormat="1" applyFont="1" applyFill="1" applyBorder="1" applyAlignment="1" applyProtection="1">
      <alignment horizontal="center" vertical="center" wrapText="1"/>
    </xf>
    <xf numFmtId="0" fontId="5" fillId="0" borderId="19" xfId="54" applyFont="1" applyFill="1" applyBorder="1" applyAlignment="1" applyProtection="1">
      <alignment horizontal="center" vertical="center"/>
    </xf>
    <xf numFmtId="49" fontId="5" fillId="0" borderId="2" xfId="54" applyNumberFormat="1" applyFont="1" applyFill="1" applyBorder="1" applyAlignment="1" applyProtection="1">
      <alignment horizontal="center" vertical="center"/>
    </xf>
    <xf numFmtId="0" fontId="5" fillId="0" borderId="22" xfId="54" applyFont="1" applyFill="1" applyBorder="1" applyAlignment="1" applyProtection="1">
      <alignment horizontal="center" vertical="center"/>
    </xf>
    <xf numFmtId="0" fontId="5" fillId="0" borderId="6" xfId="54" applyNumberFormat="1" applyFont="1" applyFill="1" applyBorder="1" applyAlignment="1" applyProtection="1">
      <alignment horizontal="center" vertical="center"/>
    </xf>
    <xf numFmtId="0" fontId="5" fillId="0" borderId="7" xfId="54" applyFont="1" applyFill="1" applyBorder="1" applyAlignment="1" applyProtection="1">
      <alignment horizontal="left" vertical="center"/>
    </xf>
    <xf numFmtId="43" fontId="5" fillId="0" borderId="6" xfId="54" applyNumberFormat="1" applyFont="1" applyFill="1" applyBorder="1" applyAlignment="1" applyProtection="1">
      <alignment horizontal="center" vertical="center"/>
    </xf>
    <xf numFmtId="43" fontId="5" fillId="0" borderId="7" xfId="54" applyNumberFormat="1" applyFont="1" applyFill="1" applyBorder="1" applyAlignment="1" applyProtection="1">
      <alignment horizontal="center" vertical="center"/>
    </xf>
    <xf numFmtId="49" fontId="27" fillId="0" borderId="7" xfId="55" applyFont="1" applyAlignment="1">
      <alignment horizontal="left" vertical="center" wrapText="1" indent="1"/>
    </xf>
    <xf numFmtId="49" fontId="27" fillId="0" borderId="7" xfId="55" applyFont="1" applyAlignment="1">
      <alignment horizontal="left" vertical="center" wrapText="1" indent="2"/>
    </xf>
    <xf numFmtId="0" fontId="22" fillId="0" borderId="0" xfId="54" applyFont="1" applyFill="1" applyBorder="1" applyAlignment="1" applyProtection="1"/>
    <xf numFmtId="0" fontId="6" fillId="0" borderId="0" xfId="54" applyFont="1" applyFill="1" applyBorder="1" applyAlignment="1" applyProtection="1">
      <alignment vertical="center"/>
    </xf>
    <xf numFmtId="0" fontId="28" fillId="0" borderId="0" xfId="54" applyFont="1" applyFill="1" applyBorder="1" applyAlignment="1" applyProtection="1">
      <alignment horizontal="center" vertical="center"/>
    </xf>
    <xf numFmtId="0" fontId="24" fillId="0" borderId="0" xfId="54" applyFont="1" applyFill="1" applyBorder="1" applyAlignment="1" applyProtection="1">
      <alignment horizontal="center" vertical="center"/>
    </xf>
    <xf numFmtId="0" fontId="5" fillId="0" borderId="1" xfId="54" applyFont="1" applyFill="1" applyBorder="1" applyAlignment="1" applyProtection="1">
      <alignment horizontal="center" vertical="center"/>
      <protection locked="0"/>
    </xf>
    <xf numFmtId="0" fontId="4" fillId="0" borderId="7" xfId="54" applyFont="1" applyFill="1" applyBorder="1" applyAlignment="1" applyProtection="1">
      <alignment vertical="center"/>
    </xf>
    <xf numFmtId="0" fontId="4" fillId="0" borderId="7" xfId="54" applyFont="1" applyFill="1" applyBorder="1" applyAlignment="1" applyProtection="1">
      <alignment horizontal="left" vertical="center"/>
      <protection locked="0"/>
    </xf>
    <xf numFmtId="4" fontId="4" fillId="0" borderId="7" xfId="54" applyNumberFormat="1" applyFont="1" applyFill="1" applyBorder="1" applyAlignment="1" applyProtection="1">
      <alignment horizontal="right" vertical="center"/>
      <protection locked="0"/>
    </xf>
    <xf numFmtId="0" fontId="4" fillId="0" borderId="7" xfId="54" applyFont="1" applyFill="1" applyBorder="1" applyAlignment="1" applyProtection="1">
      <alignment vertical="center"/>
      <protection locked="0"/>
    </xf>
    <xf numFmtId="0" fontId="4" fillId="0" borderId="7" xfId="54" applyFont="1" applyFill="1" applyBorder="1" applyAlignment="1" applyProtection="1">
      <alignment horizontal="left" vertical="center"/>
    </xf>
    <xf numFmtId="176" fontId="4" fillId="0" borderId="7" xfId="54" applyNumberFormat="1" applyFont="1" applyFill="1" applyBorder="1" applyAlignment="1" applyProtection="1">
      <alignment horizontal="right" vertical="center"/>
      <protection locked="0"/>
    </xf>
    <xf numFmtId="176" fontId="29" fillId="0" borderId="7" xfId="54" applyNumberFormat="1" applyFont="1" applyFill="1" applyBorder="1" applyAlignment="1" applyProtection="1">
      <alignment horizontal="right" vertical="center"/>
    </xf>
    <xf numFmtId="176" fontId="11" fillId="0" borderId="7" xfId="54" applyNumberFormat="1" applyFont="1" applyFill="1" applyBorder="1" applyAlignment="1" applyProtection="1">
      <alignment vertical="center"/>
    </xf>
    <xf numFmtId="0" fontId="11" fillId="0" borderId="7" xfId="54" applyFont="1" applyFill="1" applyBorder="1" applyAlignment="1" applyProtection="1">
      <alignment vertical="center"/>
    </xf>
    <xf numFmtId="0" fontId="29" fillId="0" borderId="7" xfId="54" applyFont="1" applyFill="1" applyBorder="1" applyAlignment="1" applyProtection="1">
      <alignment horizontal="center" vertical="center"/>
    </xf>
    <xf numFmtId="0" fontId="29" fillId="0" borderId="7" xfId="54" applyFont="1" applyFill="1" applyBorder="1" applyAlignment="1" applyProtection="1">
      <alignment horizontal="right" vertical="center"/>
    </xf>
    <xf numFmtId="0" fontId="29" fillId="0" borderId="7" xfId="54" applyFont="1" applyFill="1" applyBorder="1" applyAlignment="1" applyProtection="1">
      <alignment horizontal="center" vertical="center"/>
      <protection locked="0"/>
    </xf>
    <xf numFmtId="0" fontId="4" fillId="0" borderId="0" xfId="54" applyFont="1" applyFill="1" applyBorder="1" applyAlignment="1" applyProtection="1">
      <alignment horizontal="left" vertical="center" wrapText="1"/>
      <protection locked="0"/>
    </xf>
    <xf numFmtId="0" fontId="5" fillId="0" borderId="0" xfId="54" applyFont="1" applyFill="1" applyBorder="1" applyAlignment="1" applyProtection="1">
      <alignment horizontal="left" vertical="center" wrapText="1"/>
    </xf>
    <xf numFmtId="43" fontId="5" fillId="0" borderId="11" xfId="9" applyFont="1" applyFill="1" applyBorder="1" applyAlignment="1" applyProtection="1">
      <alignment horizontal="center" vertical="center"/>
    </xf>
    <xf numFmtId="43" fontId="5" fillId="0" borderId="9" xfId="54" applyNumberFormat="1" applyFont="1" applyFill="1" applyBorder="1" applyAlignment="1" applyProtection="1">
      <alignment horizontal="center" vertical="center"/>
    </xf>
    <xf numFmtId="0" fontId="11" fillId="0" borderId="4" xfId="54" applyFont="1" applyFill="1" applyBorder="1" applyAlignment="1" applyProtection="1">
      <alignment horizontal="center" vertical="center" wrapText="1"/>
    </xf>
    <xf numFmtId="176" fontId="4" fillId="0" borderId="6" xfId="54" applyNumberFormat="1" applyFont="1" applyFill="1" applyBorder="1" applyAlignment="1" applyProtection="1">
      <alignment horizontal="right" vertical="center"/>
    </xf>
    <xf numFmtId="0" fontId="6" fillId="0" borderId="0" xfId="54" applyFont="1" applyFill="1" applyBorder="1" applyAlignment="1" applyProtection="1">
      <alignment horizontal="left" vertical="center"/>
      <protection locked="0"/>
    </xf>
    <xf numFmtId="0" fontId="17" fillId="0" borderId="0" xfId="54" applyFont="1" applyFill="1" applyBorder="1" applyAlignment="1" applyProtection="1">
      <alignment horizontal="center" vertical="center"/>
      <protection locked="0"/>
    </xf>
    <xf numFmtId="0" fontId="11" fillId="0" borderId="1" xfId="54" applyFont="1" applyFill="1" applyBorder="1" applyAlignment="1" applyProtection="1">
      <alignment horizontal="center" vertical="center" wrapText="1"/>
      <protection locked="0"/>
    </xf>
    <xf numFmtId="0" fontId="11" fillId="0" borderId="19" xfId="54" applyFont="1" applyFill="1" applyBorder="1" applyAlignment="1" applyProtection="1">
      <alignment horizontal="center" vertical="center" wrapText="1"/>
      <protection locked="0"/>
    </xf>
    <xf numFmtId="0" fontId="11" fillId="0" borderId="3" xfId="54" applyFont="1" applyFill="1" applyBorder="1" applyAlignment="1" applyProtection="1">
      <alignment horizontal="center" vertical="center" wrapText="1"/>
    </xf>
    <xf numFmtId="0" fontId="11" fillId="0" borderId="5" xfId="54" applyFont="1" applyFill="1" applyBorder="1" applyAlignment="1" applyProtection="1">
      <alignment horizontal="center" vertical="center" wrapText="1"/>
      <protection locked="0"/>
    </xf>
    <xf numFmtId="0" fontId="11" fillId="0" borderId="20" xfId="54" applyFont="1" applyFill="1" applyBorder="1" applyAlignment="1" applyProtection="1">
      <alignment horizontal="center" vertical="center" wrapText="1"/>
      <protection locked="0"/>
    </xf>
    <xf numFmtId="0" fontId="11" fillId="0" borderId="1" xfId="54" applyFont="1" applyFill="1" applyBorder="1" applyAlignment="1" applyProtection="1">
      <alignment horizontal="center" vertical="center" wrapText="1"/>
    </xf>
    <xf numFmtId="0" fontId="11" fillId="0" borderId="6" xfId="54" applyFont="1" applyFill="1" applyBorder="1" applyAlignment="1" applyProtection="1">
      <alignment horizontal="center" vertical="center" wrapText="1"/>
    </xf>
    <xf numFmtId="0" fontId="11" fillId="0" borderId="22" xfId="54" applyFont="1" applyFill="1" applyBorder="1" applyAlignment="1" applyProtection="1">
      <alignment horizontal="center" vertical="center" wrapText="1"/>
    </xf>
    <xf numFmtId="0" fontId="6" fillId="0" borderId="2" xfId="54" applyFont="1" applyFill="1" applyBorder="1" applyAlignment="1" applyProtection="1">
      <alignment horizontal="center" vertical="center"/>
    </xf>
    <xf numFmtId="43" fontId="6" fillId="0" borderId="2" xfId="54" applyNumberFormat="1" applyFont="1" applyFill="1" applyBorder="1" applyAlignment="1" applyProtection="1">
      <alignment horizontal="right" vertical="center"/>
    </xf>
    <xf numFmtId="176" fontId="6" fillId="0" borderId="2" xfId="54" applyNumberFormat="1" applyFont="1" applyFill="1" applyBorder="1" applyAlignment="1" applyProtection="1">
      <alignment horizontal="right" vertical="center"/>
    </xf>
    <xf numFmtId="176" fontId="6" fillId="0" borderId="2" xfId="54" applyNumberFormat="1" applyFont="1" applyFill="1" applyBorder="1" applyAlignment="1" applyProtection="1">
      <alignment horizontal="center" vertical="center"/>
    </xf>
    <xf numFmtId="0" fontId="4" fillId="0" borderId="2" xfId="54" applyFont="1" applyFill="1" applyBorder="1" applyAlignment="1" applyProtection="1">
      <alignment horizontal="center" vertical="center"/>
      <protection locked="0"/>
    </xf>
    <xf numFmtId="0" fontId="4" fillId="0" borderId="4" xfId="54" applyFont="1" applyFill="1" applyBorder="1" applyAlignment="1" applyProtection="1">
      <alignment horizontal="center" vertical="center"/>
      <protection locked="0"/>
    </xf>
    <xf numFmtId="0" fontId="6" fillId="0" borderId="0" xfId="54" applyFont="1" applyFill="1" applyBorder="1" applyAlignment="1" applyProtection="1">
      <protection locked="0"/>
    </xf>
    <xf numFmtId="0" fontId="5" fillId="0" borderId="0" xfId="54" applyFont="1" applyFill="1" applyBorder="1" applyAlignment="1" applyProtection="1">
      <protection locked="0"/>
    </xf>
    <xf numFmtId="0" fontId="11" fillId="0" borderId="9" xfId="54" applyFont="1" applyFill="1" applyBorder="1" applyAlignment="1" applyProtection="1">
      <alignment horizontal="center" vertical="center" wrapText="1"/>
      <protection locked="0"/>
    </xf>
    <xf numFmtId="0" fontId="11" fillId="0" borderId="2" xfId="54" applyFont="1" applyFill="1" applyBorder="1" applyAlignment="1" applyProtection="1">
      <alignment horizontal="center" vertical="center" wrapText="1"/>
    </xf>
    <xf numFmtId="0" fontId="11" fillId="0" borderId="24" xfId="54" applyFont="1" applyFill="1" applyBorder="1" applyAlignment="1" applyProtection="1">
      <alignment horizontal="center" vertical="center" wrapText="1"/>
    </xf>
    <xf numFmtId="176" fontId="6" fillId="0" borderId="11" xfId="54" applyNumberFormat="1" applyFont="1" applyFill="1" applyBorder="1" applyAlignment="1" applyProtection="1">
      <alignment horizontal="center" vertical="center"/>
    </xf>
    <xf numFmtId="176" fontId="4" fillId="0" borderId="2" xfId="54" applyNumberFormat="1" applyFont="1" applyFill="1" applyBorder="1" applyAlignment="1" applyProtection="1">
      <alignment horizontal="right" vertical="center"/>
      <protection locked="0"/>
    </xf>
    <xf numFmtId="0" fontId="4" fillId="0" borderId="2" xfId="54" applyFont="1" applyFill="1" applyBorder="1" applyAlignment="1" applyProtection="1">
      <alignment horizontal="right" vertical="center"/>
      <protection locked="0"/>
    </xf>
    <xf numFmtId="0" fontId="4" fillId="0" borderId="9" xfId="54" applyFont="1" applyFill="1" applyBorder="1" applyAlignment="1" applyProtection="1">
      <alignment horizontal="right" vertical="center"/>
      <protection locked="0"/>
    </xf>
    <xf numFmtId="0" fontId="6" fillId="0" borderId="0" xfId="54" applyFont="1" applyFill="1" applyBorder="1" applyAlignment="1" applyProtection="1">
      <alignment horizontal="right"/>
      <protection locked="0"/>
    </xf>
    <xf numFmtId="0" fontId="11" fillId="0" borderId="9" xfId="54" applyFont="1" applyFill="1" applyBorder="1" applyAlignment="1" applyProtection="1">
      <alignment horizontal="center" vertical="center" wrapText="1"/>
    </xf>
    <xf numFmtId="0" fontId="11" fillId="0" borderId="11" xfId="54" applyFont="1" applyFill="1" applyBorder="1" applyAlignment="1" applyProtection="1">
      <alignment horizontal="center" vertical="center" wrapText="1"/>
      <protection locked="0"/>
    </xf>
    <xf numFmtId="176" fontId="6" fillId="0" borderId="9" xfId="54" applyNumberFormat="1" applyFont="1" applyFill="1" applyBorder="1" applyAlignment="1" applyProtection="1">
      <alignment horizontal="center" vertical="center"/>
    </xf>
    <xf numFmtId="176" fontId="4" fillId="0" borderId="11" xfId="54" applyNumberFormat="1" applyFont="1" applyFill="1" applyBorder="1" applyAlignment="1" applyProtection="1">
      <alignment horizontal="right" vertical="center"/>
      <protection locked="0"/>
    </xf>
    <xf numFmtId="0" fontId="4" fillId="0" borderId="11" xfId="54" applyFont="1" applyFill="1" applyBorder="1" applyAlignment="1" applyProtection="1">
      <alignment horizontal="right" vertical="center"/>
      <protection locked="0"/>
    </xf>
    <xf numFmtId="0" fontId="4" fillId="0" borderId="0" xfId="54" applyFont="1" applyFill="1" applyBorder="1" applyAlignment="1" applyProtection="1">
      <alignment horizontal="left"/>
    </xf>
    <xf numFmtId="0" fontId="9" fillId="0" borderId="0" xfId="54" applyFont="1" applyFill="1" applyBorder="1" applyAlignment="1" applyProtection="1">
      <alignment horizontal="center" vertical="top"/>
    </xf>
    <xf numFmtId="177" fontId="27" fillId="0" borderId="7" xfId="53" applyFont="1">
      <alignment horizontal="right" vertical="center"/>
    </xf>
    <xf numFmtId="176" fontId="10" fillId="0" borderId="7" xfId="54" applyNumberFormat="1" applyFont="1" applyFill="1" applyBorder="1" applyAlignment="1" applyProtection="1">
      <alignment horizontal="right" vertical="center"/>
    </xf>
    <xf numFmtId="0" fontId="4" fillId="0" borderId="6" xfId="54" applyFont="1" applyFill="1" applyBorder="1" applyAlignment="1" applyProtection="1">
      <alignment horizontal="left" vertical="center"/>
    </xf>
    <xf numFmtId="4" fontId="4" fillId="0" borderId="18" xfId="54" applyNumberFormat="1" applyFont="1" applyFill="1" applyBorder="1" applyAlignment="1" applyProtection="1">
      <alignment horizontal="right" vertical="center"/>
      <protection locked="0"/>
    </xf>
    <xf numFmtId="0" fontId="11" fillId="0" borderId="7" xfId="54" applyFont="1" applyFill="1" applyBorder="1" applyAlignment="1" applyProtection="1"/>
    <xf numFmtId="4" fontId="4" fillId="0" borderId="7" xfId="54" applyNumberFormat="1" applyFont="1" applyFill="1" applyBorder="1" applyAlignment="1" applyProtection="1">
      <alignment horizontal="right" vertical="center"/>
    </xf>
    <xf numFmtId="176" fontId="11" fillId="0" borderId="7" xfId="54" applyNumberFormat="1" applyFont="1" applyFill="1" applyBorder="1" applyAlignment="1" applyProtection="1"/>
    <xf numFmtId="0" fontId="11" fillId="0" borderId="6" xfId="54" applyFont="1" applyFill="1" applyBorder="1" applyAlignment="1" applyProtection="1"/>
    <xf numFmtId="176" fontId="11" fillId="0" borderId="18" xfId="54" applyNumberFormat="1" applyFont="1" applyFill="1" applyBorder="1" applyAlignment="1" applyProtection="1"/>
    <xf numFmtId="0" fontId="29" fillId="0" borderId="6" xfId="54" applyFont="1" applyFill="1" applyBorder="1" applyAlignment="1" applyProtection="1">
      <alignment horizontal="center" vertical="center"/>
    </xf>
    <xf numFmtId="176" fontId="29" fillId="0" borderId="18" xfId="54" applyNumberFormat="1" applyFont="1" applyFill="1" applyBorder="1" applyAlignment="1" applyProtection="1">
      <alignment horizontal="right" vertical="center"/>
    </xf>
    <xf numFmtId="176" fontId="4" fillId="0" borderId="18" xfId="54" applyNumberFormat="1" applyFont="1" applyFill="1" applyBorder="1" applyAlignment="1" applyProtection="1">
      <alignment horizontal="right" vertical="center"/>
    </xf>
    <xf numFmtId="0" fontId="7" fillId="0" borderId="6" xfId="0" applyFont="1" applyFill="1" applyBorder="1" applyAlignment="1">
      <alignment horizontal="left" vertical="center"/>
    </xf>
    <xf numFmtId="4" fontId="4" fillId="0" borderId="7" xfId="0" applyNumberFormat="1" applyFont="1" applyFill="1" applyBorder="1" applyAlignment="1">
      <alignment horizontal="right" vertical="center"/>
    </xf>
    <xf numFmtId="0" fontId="7" fillId="0" borderId="7" xfId="0" applyFont="1" applyFill="1" applyBorder="1" applyAlignment="1">
      <alignment horizontal="left" vertical="center"/>
    </xf>
    <xf numFmtId="4" fontId="4" fillId="0" borderId="7" xfId="0" applyNumberFormat="1" applyFont="1" applyFill="1" applyBorder="1" applyAlignment="1" applyProtection="1">
      <alignment horizontal="right" vertical="center"/>
      <protection locked="0"/>
    </xf>
    <xf numFmtId="0" fontId="29" fillId="0" borderId="6" xfId="54" applyFont="1" applyFill="1" applyBorder="1" applyAlignment="1" applyProtection="1">
      <alignment horizontal="center" vertical="center"/>
      <protection locked="0"/>
    </xf>
    <xf numFmtId="176" fontId="29" fillId="0" borderId="7" xfId="54" applyNumberFormat="1" applyFont="1" applyFill="1" applyBorder="1" applyAlignment="1" applyProtection="1">
      <alignment horizontal="right" vertical="center"/>
      <protection locked="0"/>
    </xf>
    <xf numFmtId="0" fontId="19" fillId="0" borderId="0" xfId="0" applyFont="1" applyFill="1" applyBorder="1" applyAlignment="1">
      <alignment vertical="center"/>
    </xf>
    <xf numFmtId="0" fontId="19" fillId="0" borderId="0" xfId="0" applyFont="1" applyFill="1" applyAlignment="1">
      <alignment horizontal="center" vertical="center"/>
    </xf>
    <xf numFmtId="0" fontId="30" fillId="0" borderId="0" xfId="0" applyFont="1" applyFill="1" applyBorder="1" applyAlignment="1">
      <alignment horizontal="center" vertical="center"/>
    </xf>
    <xf numFmtId="0" fontId="31" fillId="0" borderId="9" xfId="0" applyFont="1" applyFill="1" applyBorder="1" applyAlignment="1">
      <alignment horizontal="center" vertical="center"/>
    </xf>
    <xf numFmtId="0" fontId="32" fillId="0" borderId="9" xfId="0" applyFont="1" applyFill="1" applyBorder="1" applyAlignment="1">
      <alignment horizontal="center" vertical="center"/>
    </xf>
    <xf numFmtId="0" fontId="33" fillId="0" borderId="9" xfId="0" applyFont="1" applyBorder="1" applyAlignment="1">
      <alignment horizontal="justify"/>
    </xf>
    <xf numFmtId="0" fontId="33" fillId="0" borderId="9" xfId="0" applyFont="1" applyBorder="1" applyAlignment="1">
      <alignment horizontal="left"/>
    </xf>
    <xf numFmtId="0" fontId="33" fillId="0" borderId="9" xfId="0" applyFont="1" applyFill="1" applyBorder="1" applyAlignment="1">
      <alignment horizontal="left"/>
    </xf>
    <xf numFmtId="0" fontId="6" fillId="0" borderId="0" xfId="0" applyFont="1" applyFill="1" applyAlignment="1">
      <alignment vertical="center"/>
    </xf>
  </cellXfs>
  <cellStyles count="6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2 11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常规 3 2" xfId="41"/>
    <cellStyle name="强调文字颜色 4" xfId="42" builtinId="41"/>
    <cellStyle name="20% - 强调文字颜色 4" xfId="43" builtinId="42"/>
    <cellStyle name="40% - 强调文字颜色 4" xfId="44" builtinId="43"/>
    <cellStyle name="常规 3 3" xfId="45"/>
    <cellStyle name="强调文字颜色 5" xfId="46" builtinId="45"/>
    <cellStyle name="常规 2 2" xfId="47"/>
    <cellStyle name="40% - 强调文字颜色 5" xfId="48" builtinId="47"/>
    <cellStyle name="60% - 强调文字颜色 5" xfId="49" builtinId="48"/>
    <cellStyle name="强调文字颜色 6" xfId="50" builtinId="49"/>
    <cellStyle name="40% - 强调文字颜色 6" xfId="51" builtinId="51"/>
    <cellStyle name="60% - 强调文字颜色 6" xfId="52" builtinId="52"/>
    <cellStyle name="MoneyStyle" xfId="53"/>
    <cellStyle name="Normal" xfId="54"/>
    <cellStyle name="TextStyle" xfId="55"/>
    <cellStyle name="常规 11" xfId="56"/>
    <cellStyle name="常规 2" xfId="57"/>
    <cellStyle name="常规 3" xfId="58"/>
    <cellStyle name="常规 4" xfId="59"/>
    <cellStyle name="常规 5" xfId="60"/>
  </cellStyles>
  <tableStyles count="0" defaultTableStyle="TableStyleMedium2" defaultPivotStyle="PivotStyleLight16"/>
  <colors>
    <mruColors>
      <color rgb="00FFFFFF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3" Type="http://schemas.openxmlformats.org/officeDocument/2006/relationships/sharedStrings" Target="sharedStrings.xml"/><Relationship Id="rId22" Type="http://schemas.openxmlformats.org/officeDocument/2006/relationships/styles" Target="styles.xml"/><Relationship Id="rId21" Type="http://schemas.openxmlformats.org/officeDocument/2006/relationships/theme" Target="theme/theme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D21"/>
  <sheetViews>
    <sheetView workbookViewId="0">
      <selection activeCell="C16" sqref="C16"/>
    </sheetView>
  </sheetViews>
  <sheetFormatPr defaultColWidth="9.14285714285714" defaultRowHeight="20.1" customHeight="1" outlineLevelCol="3"/>
  <cols>
    <col min="1" max="1" width="13.5714285714286" style="81" customWidth="1"/>
    <col min="2" max="2" width="9.14285714285714" style="370"/>
    <col min="3" max="3" width="88.7142857142857" style="81" customWidth="1"/>
    <col min="4" max="16384" width="9.14285714285714" style="81"/>
  </cols>
  <sheetData>
    <row r="1" s="369" customFormat="1" ht="48" customHeight="1" spans="2:3">
      <c r="B1" s="371"/>
      <c r="C1" s="371"/>
    </row>
    <row r="2" ht="27" customHeight="1" spans="2:3">
      <c r="B2" s="372" t="s">
        <v>0</v>
      </c>
      <c r="C2" s="372" t="s">
        <v>1</v>
      </c>
    </row>
    <row r="3" customHeight="1" spans="2:3">
      <c r="B3" s="373">
        <v>1</v>
      </c>
      <c r="C3" s="374" t="s">
        <v>2</v>
      </c>
    </row>
    <row r="4" customHeight="1" spans="2:3">
      <c r="B4" s="373">
        <v>2</v>
      </c>
      <c r="C4" s="374" t="s">
        <v>3</v>
      </c>
    </row>
    <row r="5" customHeight="1" spans="2:3">
      <c r="B5" s="373">
        <v>3</v>
      </c>
      <c r="C5" s="374" t="s">
        <v>4</v>
      </c>
    </row>
    <row r="6" customHeight="1" spans="2:3">
      <c r="B6" s="373">
        <v>4</v>
      </c>
      <c r="C6" s="374" t="s">
        <v>5</v>
      </c>
    </row>
    <row r="7" customHeight="1" spans="2:3">
      <c r="B7" s="373">
        <v>5</v>
      </c>
      <c r="C7" s="375" t="s">
        <v>6</v>
      </c>
    </row>
    <row r="8" customHeight="1" spans="2:3">
      <c r="B8" s="373">
        <v>6</v>
      </c>
      <c r="C8" s="375" t="s">
        <v>7</v>
      </c>
    </row>
    <row r="9" customHeight="1" spans="2:3">
      <c r="B9" s="373">
        <v>7</v>
      </c>
      <c r="C9" s="375" t="s">
        <v>8</v>
      </c>
    </row>
    <row r="10" customHeight="1" spans="2:3">
      <c r="B10" s="373">
        <v>8</v>
      </c>
      <c r="C10" s="375" t="s">
        <v>9</v>
      </c>
    </row>
    <row r="11" customHeight="1" spans="2:3">
      <c r="B11" s="373">
        <v>9</v>
      </c>
      <c r="C11" s="376" t="s">
        <v>10</v>
      </c>
    </row>
    <row r="12" customHeight="1" spans="2:3">
      <c r="B12" s="373">
        <v>10</v>
      </c>
      <c r="C12" s="376" t="s">
        <v>11</v>
      </c>
    </row>
    <row r="13" customHeight="1" spans="2:3">
      <c r="B13" s="373">
        <v>11</v>
      </c>
      <c r="C13" s="374" t="s">
        <v>12</v>
      </c>
    </row>
    <row r="14" customHeight="1" spans="2:3">
      <c r="B14" s="373">
        <v>12</v>
      </c>
      <c r="C14" s="374" t="s">
        <v>13</v>
      </c>
    </row>
    <row r="15" customHeight="1" spans="2:4">
      <c r="B15" s="373">
        <v>13</v>
      </c>
      <c r="C15" s="374" t="s">
        <v>14</v>
      </c>
      <c r="D15" s="377"/>
    </row>
    <row r="16" customHeight="1" spans="2:3">
      <c r="B16" s="373">
        <v>14</v>
      </c>
      <c r="C16" s="375" t="s">
        <v>15</v>
      </c>
    </row>
    <row r="17" customHeight="1" spans="2:3">
      <c r="B17" s="373">
        <v>15</v>
      </c>
      <c r="C17" s="375" t="s">
        <v>16</v>
      </c>
    </row>
    <row r="18" customHeight="1" spans="2:3">
      <c r="B18" s="373">
        <v>16</v>
      </c>
      <c r="C18" s="375" t="s">
        <v>17</v>
      </c>
    </row>
    <row r="19" customHeight="1" spans="2:3">
      <c r="B19" s="373">
        <v>17</v>
      </c>
      <c r="C19" s="374" t="s">
        <v>18</v>
      </c>
    </row>
    <row r="20" customHeight="1" spans="2:3">
      <c r="B20" s="373">
        <v>18</v>
      </c>
      <c r="C20" s="374" t="s">
        <v>19</v>
      </c>
    </row>
    <row r="21" customHeight="1" spans="2:3">
      <c r="B21" s="373">
        <v>19</v>
      </c>
      <c r="C21" s="374" t="s">
        <v>20</v>
      </c>
    </row>
  </sheetData>
  <mergeCells count="1">
    <mergeCell ref="B1:C1"/>
  </mergeCells>
  <pageMargins left="0.75" right="0.75" top="1" bottom="1" header="0.5" footer="0.5"/>
  <pageSetup paperSize="9" scale="7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7"/>
  <sheetViews>
    <sheetView workbookViewId="0">
      <selection activeCell="B14" sqref="B14:B17"/>
    </sheetView>
  </sheetViews>
  <sheetFormatPr defaultColWidth="9.14285714285714" defaultRowHeight="12"/>
  <cols>
    <col min="1" max="1" width="34.2857142857143" style="63" customWidth="1"/>
    <col min="2" max="2" width="29" style="63" customWidth="1"/>
    <col min="3" max="5" width="23.5714285714286" style="63" customWidth="1"/>
    <col min="6" max="6" width="11.2857142857143" style="64" customWidth="1"/>
    <col min="7" max="7" width="28.8571428571429" style="63" customWidth="1"/>
    <col min="8" max="8" width="15.5714285714286" style="64" customWidth="1"/>
    <col min="9" max="9" width="13.4285714285714" style="64" customWidth="1"/>
    <col min="10" max="10" width="39.1428571428571" style="63" customWidth="1"/>
    <col min="11" max="11" width="9.14285714285714" style="64" customWidth="1"/>
    <col min="12" max="16384" width="9.14285714285714" style="64"/>
  </cols>
  <sheetData>
    <row r="1" customHeight="1" spans="1:10">
      <c r="A1" s="63" t="s">
        <v>270</v>
      </c>
      <c r="J1" s="78"/>
    </row>
    <row r="2" ht="28.5" customHeight="1" spans="1:10">
      <c r="A2" s="65" t="s">
        <v>10</v>
      </c>
      <c r="B2" s="66"/>
      <c r="C2" s="66"/>
      <c r="D2" s="66"/>
      <c r="E2" s="66"/>
      <c r="F2" s="67"/>
      <c r="G2" s="66"/>
      <c r="H2" s="67"/>
      <c r="I2" s="67"/>
      <c r="J2" s="66"/>
    </row>
    <row r="3" ht="17.25" customHeight="1" spans="1:1">
      <c r="A3" s="68" t="s">
        <v>22</v>
      </c>
    </row>
    <row r="4" ht="44.25" customHeight="1" spans="1:10">
      <c r="A4" s="69" t="s">
        <v>192</v>
      </c>
      <c r="B4" s="69" t="s">
        <v>271</v>
      </c>
      <c r="C4" s="69" t="s">
        <v>272</v>
      </c>
      <c r="D4" s="69" t="s">
        <v>273</v>
      </c>
      <c r="E4" s="69" t="s">
        <v>274</v>
      </c>
      <c r="F4" s="70" t="s">
        <v>275</v>
      </c>
      <c r="G4" s="69" t="s">
        <v>276</v>
      </c>
      <c r="H4" s="70" t="s">
        <v>277</v>
      </c>
      <c r="I4" s="70" t="s">
        <v>278</v>
      </c>
      <c r="J4" s="69" t="s">
        <v>279</v>
      </c>
    </row>
    <row r="5" ht="14.25" customHeight="1" spans="1:10">
      <c r="A5" s="69">
        <v>1</v>
      </c>
      <c r="B5" s="69">
        <v>2</v>
      </c>
      <c r="C5" s="69">
        <v>3</v>
      </c>
      <c r="D5" s="69">
        <v>4</v>
      </c>
      <c r="E5" s="69">
        <v>5</v>
      </c>
      <c r="F5" s="69">
        <v>6</v>
      </c>
      <c r="G5" s="69">
        <v>7</v>
      </c>
      <c r="H5" s="69">
        <v>8</v>
      </c>
      <c r="I5" s="69">
        <v>9</v>
      </c>
      <c r="J5" s="69">
        <v>10</v>
      </c>
    </row>
    <row r="6" ht="14.25" spans="1:10">
      <c r="A6" s="233" t="s">
        <v>263</v>
      </c>
      <c r="B6" s="233" t="s">
        <v>280</v>
      </c>
      <c r="C6" s="234" t="s">
        <v>281</v>
      </c>
      <c r="D6" s="234" t="s">
        <v>282</v>
      </c>
      <c r="E6" s="234" t="s">
        <v>283</v>
      </c>
      <c r="F6" s="235" t="s">
        <v>284</v>
      </c>
      <c r="G6" s="234" t="s">
        <v>285</v>
      </c>
      <c r="H6" s="235" t="s">
        <v>286</v>
      </c>
      <c r="I6" s="235" t="s">
        <v>287</v>
      </c>
      <c r="J6" s="234" t="s">
        <v>288</v>
      </c>
    </row>
    <row r="7" ht="14.25" spans="1:10">
      <c r="A7" s="236"/>
      <c r="B7" s="236"/>
      <c r="C7" s="234" t="s">
        <v>289</v>
      </c>
      <c r="D7" s="234" t="s">
        <v>290</v>
      </c>
      <c r="E7" s="234" t="s">
        <v>291</v>
      </c>
      <c r="F7" s="235" t="s">
        <v>292</v>
      </c>
      <c r="G7" s="234" t="s">
        <v>293</v>
      </c>
      <c r="H7" s="235" t="s">
        <v>294</v>
      </c>
      <c r="I7" s="235" t="s">
        <v>295</v>
      </c>
      <c r="J7" s="234" t="s">
        <v>293</v>
      </c>
    </row>
    <row r="8" ht="14.25" spans="1:10">
      <c r="A8" s="236"/>
      <c r="B8" s="236"/>
      <c r="C8" s="234" t="s">
        <v>296</v>
      </c>
      <c r="D8" s="234" t="s">
        <v>297</v>
      </c>
      <c r="E8" s="234" t="s">
        <v>297</v>
      </c>
      <c r="F8" s="235" t="s">
        <v>298</v>
      </c>
      <c r="G8" s="234" t="s">
        <v>299</v>
      </c>
      <c r="H8" s="235" t="s">
        <v>300</v>
      </c>
      <c r="I8" s="235" t="s">
        <v>287</v>
      </c>
      <c r="J8" s="234" t="s">
        <v>301</v>
      </c>
    </row>
    <row r="9" ht="14.25" spans="1:10">
      <c r="A9" s="237"/>
      <c r="B9" s="237"/>
      <c r="C9" s="234" t="s">
        <v>302</v>
      </c>
      <c r="D9" s="234" t="s">
        <v>303</v>
      </c>
      <c r="E9" s="234" t="s">
        <v>304</v>
      </c>
      <c r="F9" s="235" t="s">
        <v>284</v>
      </c>
      <c r="G9" s="234" t="s">
        <v>305</v>
      </c>
      <c r="H9" s="235" t="s">
        <v>306</v>
      </c>
      <c r="I9" s="235" t="s">
        <v>287</v>
      </c>
      <c r="J9" s="234" t="s">
        <v>307</v>
      </c>
    </row>
    <row r="10" ht="14.25" spans="1:10">
      <c r="A10" s="233" t="s">
        <v>269</v>
      </c>
      <c r="B10" s="233" t="s">
        <v>269</v>
      </c>
      <c r="C10" s="234" t="s">
        <v>281</v>
      </c>
      <c r="D10" s="234" t="s">
        <v>282</v>
      </c>
      <c r="E10" s="234" t="s">
        <v>283</v>
      </c>
      <c r="F10" s="235" t="s">
        <v>284</v>
      </c>
      <c r="G10" s="234" t="s">
        <v>285</v>
      </c>
      <c r="H10" s="235" t="s">
        <v>286</v>
      </c>
      <c r="I10" s="235" t="s">
        <v>287</v>
      </c>
      <c r="J10" s="234" t="s">
        <v>288</v>
      </c>
    </row>
    <row r="11" ht="14.25" spans="1:10">
      <c r="A11" s="236"/>
      <c r="B11" s="236"/>
      <c r="C11" s="234" t="s">
        <v>289</v>
      </c>
      <c r="D11" s="234" t="s">
        <v>290</v>
      </c>
      <c r="E11" s="234" t="s">
        <v>291</v>
      </c>
      <c r="F11" s="235" t="s">
        <v>292</v>
      </c>
      <c r="G11" s="234" t="s">
        <v>293</v>
      </c>
      <c r="H11" s="235" t="s">
        <v>294</v>
      </c>
      <c r="I11" s="235" t="s">
        <v>295</v>
      </c>
      <c r="J11" s="234" t="s">
        <v>308</v>
      </c>
    </row>
    <row r="12" ht="14.25" spans="1:10">
      <c r="A12" s="236"/>
      <c r="B12" s="236"/>
      <c r="C12" s="234" t="s">
        <v>296</v>
      </c>
      <c r="D12" s="234" t="s">
        <v>297</v>
      </c>
      <c r="E12" s="234" t="s">
        <v>297</v>
      </c>
      <c r="F12" s="235" t="s">
        <v>298</v>
      </c>
      <c r="G12" s="234" t="s">
        <v>299</v>
      </c>
      <c r="H12" s="235" t="s">
        <v>300</v>
      </c>
      <c r="I12" s="235" t="s">
        <v>287</v>
      </c>
      <c r="J12" s="234" t="s">
        <v>301</v>
      </c>
    </row>
    <row r="13" ht="14.25" spans="1:10">
      <c r="A13" s="237"/>
      <c r="B13" s="237"/>
      <c r="C13" s="234" t="s">
        <v>302</v>
      </c>
      <c r="D13" s="234" t="s">
        <v>303</v>
      </c>
      <c r="E13" s="234" t="s">
        <v>304</v>
      </c>
      <c r="F13" s="235" t="s">
        <v>284</v>
      </c>
      <c r="G13" s="234" t="s">
        <v>305</v>
      </c>
      <c r="H13" s="235" t="s">
        <v>306</v>
      </c>
      <c r="I13" s="235" t="s">
        <v>287</v>
      </c>
      <c r="J13" s="234" t="s">
        <v>307</v>
      </c>
    </row>
    <row r="14" ht="14.25" spans="1:10">
      <c r="A14" s="233" t="s">
        <v>267</v>
      </c>
      <c r="B14" s="233" t="s">
        <v>267</v>
      </c>
      <c r="C14" s="234" t="s">
        <v>281</v>
      </c>
      <c r="D14" s="234" t="s">
        <v>282</v>
      </c>
      <c r="E14" s="234" t="s">
        <v>283</v>
      </c>
      <c r="F14" s="235" t="s">
        <v>284</v>
      </c>
      <c r="G14" s="234" t="s">
        <v>285</v>
      </c>
      <c r="H14" s="235" t="s">
        <v>286</v>
      </c>
      <c r="I14" s="235" t="s">
        <v>287</v>
      </c>
      <c r="J14" s="234" t="s">
        <v>288</v>
      </c>
    </row>
    <row r="15" ht="14.25" spans="1:10">
      <c r="A15" s="236"/>
      <c r="B15" s="236"/>
      <c r="C15" s="234" t="s">
        <v>289</v>
      </c>
      <c r="D15" s="234" t="s">
        <v>290</v>
      </c>
      <c r="E15" s="234" t="s">
        <v>291</v>
      </c>
      <c r="F15" s="235" t="s">
        <v>292</v>
      </c>
      <c r="G15" s="234" t="s">
        <v>293</v>
      </c>
      <c r="H15" s="235" t="s">
        <v>294</v>
      </c>
      <c r="I15" s="235" t="s">
        <v>295</v>
      </c>
      <c r="J15" s="234" t="s">
        <v>308</v>
      </c>
    </row>
    <row r="16" ht="14.25" spans="1:10">
      <c r="A16" s="236"/>
      <c r="B16" s="236"/>
      <c r="C16" s="234" t="s">
        <v>296</v>
      </c>
      <c r="D16" s="234" t="s">
        <v>297</v>
      </c>
      <c r="E16" s="234" t="s">
        <v>297</v>
      </c>
      <c r="F16" s="235" t="s">
        <v>298</v>
      </c>
      <c r="G16" s="234" t="s">
        <v>299</v>
      </c>
      <c r="H16" s="235" t="s">
        <v>300</v>
      </c>
      <c r="I16" s="235" t="s">
        <v>287</v>
      </c>
      <c r="J16" s="234" t="s">
        <v>301</v>
      </c>
    </row>
    <row r="17" ht="14.25" spans="1:10">
      <c r="A17" s="237"/>
      <c r="B17" s="237"/>
      <c r="C17" s="234" t="s">
        <v>302</v>
      </c>
      <c r="D17" s="234" t="s">
        <v>303</v>
      </c>
      <c r="E17" s="234" t="s">
        <v>304</v>
      </c>
      <c r="F17" s="235" t="s">
        <v>284</v>
      </c>
      <c r="G17" s="234" t="s">
        <v>305</v>
      </c>
      <c r="H17" s="235" t="s">
        <v>306</v>
      </c>
      <c r="I17" s="235" t="s">
        <v>287</v>
      </c>
      <c r="J17" s="234" t="s">
        <v>307</v>
      </c>
    </row>
  </sheetData>
  <mergeCells count="8">
    <mergeCell ref="A2:J2"/>
    <mergeCell ref="A3:H3"/>
    <mergeCell ref="A6:A9"/>
    <mergeCell ref="A10:A13"/>
    <mergeCell ref="A14:A17"/>
    <mergeCell ref="B6:B9"/>
    <mergeCell ref="B10:B13"/>
    <mergeCell ref="B14:B17"/>
  </mergeCells>
  <printOptions horizontalCentered="1"/>
  <pageMargins left="0.393055555555556" right="0.393055555555556" top="0.511805555555556" bottom="0.511805555555556" header="0.314583333333333" footer="0.314583333333333"/>
  <pageSetup paperSize="9" scale="65" orientation="landscape"/>
  <headerFooter>
    <oddFooter>&amp;C&amp;"-"&amp;16- &amp;P -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6"/>
  <sheetViews>
    <sheetView topLeftCell="A7" workbookViewId="0">
      <selection activeCell="F26" sqref="F26"/>
    </sheetView>
  </sheetViews>
  <sheetFormatPr defaultColWidth="8.57142857142857" defaultRowHeight="14.25" customHeight="1"/>
  <cols>
    <col min="1" max="1" width="16.4285714285714" style="131" customWidth="1"/>
    <col min="2" max="2" width="23.2857142857143" style="131" customWidth="1"/>
    <col min="3" max="10" width="20.1428571428571" style="131" customWidth="1"/>
    <col min="11" max="11" width="21.8571428571429" style="131" customWidth="1"/>
    <col min="12" max="12" width="20.1428571428571" style="131" customWidth="1"/>
    <col min="13" max="13" width="24" style="131" customWidth="1"/>
    <col min="14" max="14" width="20.1428571428571" style="131" customWidth="1"/>
    <col min="15" max="15" width="8.57142857142857" style="86" customWidth="1"/>
    <col min="16" max="16384" width="8.57142857142857" style="86"/>
  </cols>
  <sheetData>
    <row r="1" customHeight="1" spans="1:13">
      <c r="A1" s="188" t="s">
        <v>309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220"/>
    </row>
    <row r="2" ht="44.1" customHeight="1" spans="1:13">
      <c r="A2" s="171" t="s">
        <v>310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</row>
    <row r="3" ht="30" customHeight="1" spans="1:13">
      <c r="A3" s="190" t="s">
        <v>311</v>
      </c>
      <c r="B3" s="191" t="s">
        <v>92</v>
      </c>
      <c r="C3" s="192"/>
      <c r="D3" s="192"/>
      <c r="E3" s="192"/>
      <c r="F3" s="192"/>
      <c r="G3" s="192"/>
      <c r="H3" s="192"/>
      <c r="I3" s="192"/>
      <c r="J3" s="192"/>
      <c r="K3" s="192"/>
      <c r="L3" s="192"/>
      <c r="M3" s="221"/>
    </row>
    <row r="4" ht="32.25" customHeight="1" spans="1:13">
      <c r="A4" s="71" t="s">
        <v>1</v>
      </c>
      <c r="B4" s="72"/>
      <c r="C4" s="72"/>
      <c r="D4" s="72"/>
      <c r="E4" s="72"/>
      <c r="F4" s="72"/>
      <c r="G4" s="72"/>
      <c r="H4" s="72"/>
      <c r="I4" s="72"/>
      <c r="J4" s="72"/>
      <c r="K4" s="72"/>
      <c r="L4" s="73"/>
      <c r="M4" s="190" t="s">
        <v>312</v>
      </c>
    </row>
    <row r="5" ht="99.75" customHeight="1" spans="1:13">
      <c r="A5" s="94" t="s">
        <v>313</v>
      </c>
      <c r="B5" s="193" t="s">
        <v>314</v>
      </c>
      <c r="C5" s="194" t="s">
        <v>315</v>
      </c>
      <c r="D5" s="195"/>
      <c r="E5" s="195"/>
      <c r="F5" s="195"/>
      <c r="G5" s="195"/>
      <c r="H5" s="195"/>
      <c r="I5" s="222"/>
      <c r="J5" s="222"/>
      <c r="K5" s="222"/>
      <c r="L5" s="223"/>
      <c r="M5" s="224" t="s">
        <v>316</v>
      </c>
    </row>
    <row r="6" ht="99.75" customHeight="1" spans="1:13">
      <c r="A6" s="196"/>
      <c r="B6" s="173" t="s">
        <v>317</v>
      </c>
      <c r="C6" s="197" t="s">
        <v>318</v>
      </c>
      <c r="D6" s="198"/>
      <c r="E6" s="198"/>
      <c r="F6" s="198"/>
      <c r="G6" s="198"/>
      <c r="H6" s="198"/>
      <c r="I6" s="225"/>
      <c r="J6" s="225"/>
      <c r="K6" s="225"/>
      <c r="L6" s="226"/>
      <c r="M6" s="227" t="s">
        <v>319</v>
      </c>
    </row>
    <row r="7" ht="177" customHeight="1" spans="1:13">
      <c r="A7" s="199" t="s">
        <v>320</v>
      </c>
      <c r="B7" s="115" t="s">
        <v>321</v>
      </c>
      <c r="C7" s="200" t="s">
        <v>322</v>
      </c>
      <c r="D7" s="200"/>
      <c r="E7" s="200"/>
      <c r="F7" s="200"/>
      <c r="G7" s="200"/>
      <c r="H7" s="200"/>
      <c r="I7" s="200"/>
      <c r="J7" s="200"/>
      <c r="K7" s="200"/>
      <c r="L7" s="200"/>
      <c r="M7" s="228" t="s">
        <v>323</v>
      </c>
    </row>
    <row r="8" ht="32.25" customHeight="1" spans="1:13">
      <c r="A8" s="201" t="s">
        <v>324</v>
      </c>
      <c r="B8" s="201"/>
      <c r="C8" s="201"/>
      <c r="D8" s="201"/>
      <c r="E8" s="201"/>
      <c r="F8" s="201"/>
      <c r="G8" s="201"/>
      <c r="H8" s="201"/>
      <c r="I8" s="201"/>
      <c r="J8" s="201"/>
      <c r="K8" s="201"/>
      <c r="L8" s="201"/>
      <c r="M8" s="201"/>
    </row>
    <row r="9" ht="32.25" customHeight="1" spans="1:13">
      <c r="A9" s="199" t="s">
        <v>325</v>
      </c>
      <c r="B9" s="199"/>
      <c r="C9" s="115" t="s">
        <v>326</v>
      </c>
      <c r="D9" s="115"/>
      <c r="E9" s="115"/>
      <c r="F9" s="115" t="s">
        <v>327</v>
      </c>
      <c r="G9" s="115"/>
      <c r="H9" s="115" t="s">
        <v>328</v>
      </c>
      <c r="I9" s="115"/>
      <c r="J9" s="115"/>
      <c r="K9" s="115" t="s">
        <v>329</v>
      </c>
      <c r="L9" s="115"/>
      <c r="M9" s="115"/>
    </row>
    <row r="10" ht="32.25" customHeight="1" spans="1:13">
      <c r="A10" s="199"/>
      <c r="B10" s="199"/>
      <c r="C10" s="115"/>
      <c r="D10" s="115"/>
      <c r="E10" s="115"/>
      <c r="F10" s="115"/>
      <c r="G10" s="115"/>
      <c r="H10" s="199" t="s">
        <v>330</v>
      </c>
      <c r="I10" s="115" t="s">
        <v>331</v>
      </c>
      <c r="J10" s="115" t="s">
        <v>332</v>
      </c>
      <c r="K10" s="115" t="s">
        <v>330</v>
      </c>
      <c r="L10" s="199" t="s">
        <v>331</v>
      </c>
      <c r="M10" s="199" t="s">
        <v>332</v>
      </c>
    </row>
    <row r="11" ht="27" customHeight="1" spans="1:13">
      <c r="A11" s="202" t="s">
        <v>77</v>
      </c>
      <c r="B11" s="202"/>
      <c r="C11" s="202"/>
      <c r="D11" s="202"/>
      <c r="E11" s="202"/>
      <c r="F11" s="202"/>
      <c r="G11" s="202"/>
      <c r="H11" s="203">
        <f t="shared" ref="H11:L11" si="0">SUM(H12:H14)</f>
        <v>1034900</v>
      </c>
      <c r="I11" s="203">
        <f t="shared" si="0"/>
        <v>1034900</v>
      </c>
      <c r="J11" s="229">
        <v>0</v>
      </c>
      <c r="K11" s="203">
        <f t="shared" si="0"/>
        <v>1034900</v>
      </c>
      <c r="L11" s="203">
        <f t="shared" si="0"/>
        <v>1034900</v>
      </c>
      <c r="M11" s="203"/>
    </row>
    <row r="12" ht="34.5" customHeight="1" spans="1:13">
      <c r="A12" s="204" t="s">
        <v>333</v>
      </c>
      <c r="B12" s="205"/>
      <c r="C12" s="204" t="s">
        <v>334</v>
      </c>
      <c r="D12" s="206"/>
      <c r="E12" s="205"/>
      <c r="F12" s="204" t="s">
        <v>267</v>
      </c>
      <c r="G12" s="205"/>
      <c r="H12" s="207">
        <v>179160</v>
      </c>
      <c r="I12" s="207">
        <v>179160</v>
      </c>
      <c r="J12" s="229">
        <v>0</v>
      </c>
      <c r="K12" s="207">
        <v>179160</v>
      </c>
      <c r="L12" s="207">
        <v>179160</v>
      </c>
      <c r="M12" s="207"/>
    </row>
    <row r="13" ht="34.5" customHeight="1" spans="1:13">
      <c r="A13" s="194" t="s">
        <v>335</v>
      </c>
      <c r="B13" s="208"/>
      <c r="C13" s="194" t="s">
        <v>336</v>
      </c>
      <c r="D13" s="209"/>
      <c r="E13" s="208"/>
      <c r="F13" s="194" t="s">
        <v>269</v>
      </c>
      <c r="G13" s="208"/>
      <c r="H13" s="210">
        <v>150000</v>
      </c>
      <c r="I13" s="210">
        <v>150000</v>
      </c>
      <c r="J13" s="229">
        <v>0</v>
      </c>
      <c r="K13" s="210">
        <v>150000</v>
      </c>
      <c r="L13" s="210">
        <v>150000</v>
      </c>
      <c r="M13" s="210"/>
    </row>
    <row r="14" ht="48" customHeight="1" spans="1:13">
      <c r="A14" s="194" t="s">
        <v>337</v>
      </c>
      <c r="B14" s="208"/>
      <c r="C14" s="194" t="s">
        <v>338</v>
      </c>
      <c r="D14" s="209"/>
      <c r="E14" s="208"/>
      <c r="F14" s="194" t="s">
        <v>339</v>
      </c>
      <c r="G14" s="208"/>
      <c r="H14" s="210">
        <v>705740</v>
      </c>
      <c r="I14" s="210">
        <v>705740</v>
      </c>
      <c r="J14" s="229">
        <v>0</v>
      </c>
      <c r="K14" s="210">
        <v>705740</v>
      </c>
      <c r="L14" s="210">
        <v>705740</v>
      </c>
      <c r="M14" s="210"/>
    </row>
    <row r="15" ht="32.25" customHeight="1" spans="1:13">
      <c r="A15" s="211" t="s">
        <v>340</v>
      </c>
      <c r="B15" s="212"/>
      <c r="C15" s="212"/>
      <c r="D15" s="212"/>
      <c r="E15" s="212"/>
      <c r="F15" s="212"/>
      <c r="G15" s="212"/>
      <c r="H15" s="212"/>
      <c r="I15" s="212"/>
      <c r="J15" s="212"/>
      <c r="K15" s="212"/>
      <c r="L15" s="212"/>
      <c r="M15" s="230"/>
    </row>
    <row r="16" ht="32.25" customHeight="1" spans="1:13">
      <c r="A16" s="71" t="s">
        <v>341</v>
      </c>
      <c r="B16" s="72"/>
      <c r="C16" s="72"/>
      <c r="D16" s="72"/>
      <c r="E16" s="72"/>
      <c r="F16" s="72"/>
      <c r="G16" s="73"/>
      <c r="H16" s="213" t="s">
        <v>342</v>
      </c>
      <c r="I16" s="114"/>
      <c r="J16" s="95" t="s">
        <v>279</v>
      </c>
      <c r="K16" s="114"/>
      <c r="L16" s="213" t="s">
        <v>343</v>
      </c>
      <c r="M16" s="231"/>
    </row>
    <row r="17" ht="36" customHeight="1" spans="1:13">
      <c r="A17" s="214" t="s">
        <v>272</v>
      </c>
      <c r="B17" s="214" t="s">
        <v>344</v>
      </c>
      <c r="C17" s="214" t="s">
        <v>274</v>
      </c>
      <c r="D17" s="214" t="s">
        <v>275</v>
      </c>
      <c r="E17" s="214" t="s">
        <v>276</v>
      </c>
      <c r="F17" s="214" t="s">
        <v>277</v>
      </c>
      <c r="G17" s="214" t="s">
        <v>278</v>
      </c>
      <c r="H17" s="215"/>
      <c r="I17" s="143"/>
      <c r="J17" s="215"/>
      <c r="K17" s="143"/>
      <c r="L17" s="215"/>
      <c r="M17" s="143"/>
    </row>
    <row r="18" ht="32.25" customHeight="1" spans="1:13">
      <c r="A18" s="216" t="s">
        <v>281</v>
      </c>
      <c r="B18" s="216"/>
      <c r="C18" s="216"/>
      <c r="D18" s="216"/>
      <c r="E18" s="216"/>
      <c r="F18" s="216"/>
      <c r="G18" s="216"/>
      <c r="H18" s="217"/>
      <c r="I18" s="217"/>
      <c r="J18" s="217"/>
      <c r="K18" s="217"/>
      <c r="L18" s="217"/>
      <c r="M18" s="217"/>
    </row>
    <row r="19" ht="32.25" customHeight="1" spans="1:13">
      <c r="A19" s="132"/>
      <c r="B19" s="132" t="s">
        <v>345</v>
      </c>
      <c r="C19" s="132"/>
      <c r="D19" s="132"/>
      <c r="E19" s="132"/>
      <c r="F19" s="132"/>
      <c r="G19" s="132"/>
      <c r="H19" s="115"/>
      <c r="I19" s="218"/>
      <c r="J19" s="115"/>
      <c r="K19" s="218"/>
      <c r="L19" s="115"/>
      <c r="M19" s="218"/>
    </row>
    <row r="20" ht="107.1" customHeight="1" spans="1:13">
      <c r="A20" s="132"/>
      <c r="B20" s="132"/>
      <c r="C20" s="132" t="s">
        <v>346</v>
      </c>
      <c r="D20" s="132" t="s">
        <v>292</v>
      </c>
      <c r="E20" s="132" t="s">
        <v>346</v>
      </c>
      <c r="F20" s="132" t="s">
        <v>347</v>
      </c>
      <c r="G20" s="132" t="s">
        <v>295</v>
      </c>
      <c r="H20" s="115" t="s">
        <v>348</v>
      </c>
      <c r="I20" s="218"/>
      <c r="J20" s="115" t="s">
        <v>349</v>
      </c>
      <c r="K20" s="218"/>
      <c r="L20" s="115" t="s">
        <v>350</v>
      </c>
      <c r="M20" s="218"/>
    </row>
    <row r="21" ht="32.25" customHeight="1" spans="1:13">
      <c r="A21" s="132" t="s">
        <v>289</v>
      </c>
      <c r="B21" s="132"/>
      <c r="C21" s="132"/>
      <c r="D21" s="132"/>
      <c r="E21" s="132"/>
      <c r="F21" s="132"/>
      <c r="G21" s="132"/>
      <c r="H21" s="115"/>
      <c r="I21" s="218"/>
      <c r="J21" s="115"/>
      <c r="K21" s="218"/>
      <c r="L21" s="115"/>
      <c r="M21" s="218"/>
    </row>
    <row r="22" ht="32.25" customHeight="1" spans="1:13">
      <c r="A22" s="132"/>
      <c r="B22" s="132" t="s">
        <v>290</v>
      </c>
      <c r="C22" s="132"/>
      <c r="D22" s="132"/>
      <c r="E22" s="132"/>
      <c r="F22" s="132"/>
      <c r="G22" s="132"/>
      <c r="H22" s="115"/>
      <c r="I22" s="218"/>
      <c r="J22" s="115"/>
      <c r="K22" s="218"/>
      <c r="L22" s="115"/>
      <c r="M22" s="218"/>
    </row>
    <row r="23" ht="45.95" customHeight="1" spans="1:13">
      <c r="A23" s="132"/>
      <c r="B23" s="132"/>
      <c r="C23" s="132" t="s">
        <v>351</v>
      </c>
      <c r="D23" s="132" t="s">
        <v>292</v>
      </c>
      <c r="E23" s="132" t="s">
        <v>352</v>
      </c>
      <c r="F23" s="132" t="s">
        <v>347</v>
      </c>
      <c r="G23" s="132" t="s">
        <v>295</v>
      </c>
      <c r="H23" s="115" t="s">
        <v>353</v>
      </c>
      <c r="I23" s="218"/>
      <c r="J23" s="115" t="s">
        <v>354</v>
      </c>
      <c r="K23" s="218"/>
      <c r="L23" s="115" t="s">
        <v>355</v>
      </c>
      <c r="M23" s="218"/>
    </row>
    <row r="24" ht="32.25" customHeight="1" spans="1:13">
      <c r="A24" s="132" t="s">
        <v>296</v>
      </c>
      <c r="B24" s="132"/>
      <c r="C24" s="132"/>
      <c r="D24" s="132"/>
      <c r="E24" s="132"/>
      <c r="F24" s="132"/>
      <c r="G24" s="132"/>
      <c r="H24" s="115"/>
      <c r="I24" s="218"/>
      <c r="J24" s="115"/>
      <c r="K24" s="218"/>
      <c r="L24" s="115"/>
      <c r="M24" s="218"/>
    </row>
    <row r="25" ht="26" customHeight="1" spans="1:13">
      <c r="A25" s="218"/>
      <c r="B25" s="218" t="s">
        <v>297</v>
      </c>
      <c r="C25" s="218"/>
      <c r="D25" s="218"/>
      <c r="E25" s="218"/>
      <c r="F25" s="218"/>
      <c r="G25" s="218"/>
      <c r="H25" s="219"/>
      <c r="I25" s="232"/>
      <c r="J25" s="219"/>
      <c r="K25" s="232"/>
      <c r="L25" s="219"/>
      <c r="M25" s="232"/>
    </row>
    <row r="26" ht="47" customHeight="1" spans="1:13">
      <c r="A26" s="218"/>
      <c r="B26" s="218"/>
      <c r="C26" s="218" t="s">
        <v>356</v>
      </c>
      <c r="D26" s="218" t="s">
        <v>298</v>
      </c>
      <c r="E26" s="218" t="s">
        <v>357</v>
      </c>
      <c r="F26" s="218" t="s">
        <v>300</v>
      </c>
      <c r="G26" s="218" t="s">
        <v>287</v>
      </c>
      <c r="H26" s="219" t="s">
        <v>358</v>
      </c>
      <c r="I26" s="232"/>
      <c r="J26" s="219" t="s">
        <v>359</v>
      </c>
      <c r="K26" s="232"/>
      <c r="L26" s="219" t="s">
        <v>360</v>
      </c>
      <c r="M26" s="232"/>
    </row>
  </sheetData>
  <mergeCells count="55">
    <mergeCell ref="A2:M2"/>
    <mergeCell ref="B3:M3"/>
    <mergeCell ref="A4:L4"/>
    <mergeCell ref="C5:L5"/>
    <mergeCell ref="C6:L6"/>
    <mergeCell ref="C7:L7"/>
    <mergeCell ref="A8:M8"/>
    <mergeCell ref="H9:J9"/>
    <mergeCell ref="K9:M9"/>
    <mergeCell ref="A11:G11"/>
    <mergeCell ref="A12:B12"/>
    <mergeCell ref="C12:E12"/>
    <mergeCell ref="F12:G12"/>
    <mergeCell ref="A13:B13"/>
    <mergeCell ref="C13:E13"/>
    <mergeCell ref="F13:G13"/>
    <mergeCell ref="A14:B14"/>
    <mergeCell ref="C14:E14"/>
    <mergeCell ref="F14:G14"/>
    <mergeCell ref="A15:M15"/>
    <mergeCell ref="A16:G16"/>
    <mergeCell ref="H18:I18"/>
    <mergeCell ref="J18:K18"/>
    <mergeCell ref="L18:M18"/>
    <mergeCell ref="H19:I19"/>
    <mergeCell ref="J19:K19"/>
    <mergeCell ref="L19:M19"/>
    <mergeCell ref="H20:I20"/>
    <mergeCell ref="J20:K20"/>
    <mergeCell ref="L20:M20"/>
    <mergeCell ref="H21:I21"/>
    <mergeCell ref="J21:K21"/>
    <mergeCell ref="L21:M21"/>
    <mergeCell ref="H22:I22"/>
    <mergeCell ref="J22:K22"/>
    <mergeCell ref="L22:M22"/>
    <mergeCell ref="H23:I23"/>
    <mergeCell ref="J23:K23"/>
    <mergeCell ref="L23:M23"/>
    <mergeCell ref="H24:I24"/>
    <mergeCell ref="J24:K24"/>
    <mergeCell ref="L24:M24"/>
    <mergeCell ref="H25:I25"/>
    <mergeCell ref="J25:K25"/>
    <mergeCell ref="L25:M25"/>
    <mergeCell ref="H26:I26"/>
    <mergeCell ref="J26:K26"/>
    <mergeCell ref="L26:M26"/>
    <mergeCell ref="A5:A6"/>
    <mergeCell ref="A9:B10"/>
    <mergeCell ref="C9:E10"/>
    <mergeCell ref="F9:G10"/>
    <mergeCell ref="H16:I17"/>
    <mergeCell ref="J16:K17"/>
    <mergeCell ref="L16:M17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8"/>
  <sheetViews>
    <sheetView workbookViewId="0">
      <selection activeCell="B16" sqref="B16"/>
    </sheetView>
  </sheetViews>
  <sheetFormatPr defaultColWidth="9.14285714285714" defaultRowHeight="14.25" customHeight="1" outlineLevelRow="7" outlineLevelCol="5"/>
  <cols>
    <col min="1" max="2" width="21.1428571428571" style="166" customWidth="1"/>
    <col min="3" max="3" width="21.1428571428571" style="80" customWidth="1"/>
    <col min="4" max="4" width="27.7142857142857" style="80" customWidth="1"/>
    <col min="5" max="6" width="36.7142857142857" style="80" customWidth="1"/>
    <col min="7" max="7" width="9.14285714285714" style="80" customWidth="1"/>
    <col min="8" max="16384" width="9.14285714285714" style="80"/>
  </cols>
  <sheetData>
    <row r="1" ht="17.1" customHeight="1" spans="1:6">
      <c r="A1" s="186" t="s">
        <v>361</v>
      </c>
      <c r="B1" s="167">
        <v>0</v>
      </c>
      <c r="C1" s="168">
        <v>1</v>
      </c>
      <c r="D1" s="169"/>
      <c r="E1" s="169"/>
      <c r="F1" s="169"/>
    </row>
    <row r="2" ht="26.25" customHeight="1" spans="1:6">
      <c r="A2" s="170" t="s">
        <v>12</v>
      </c>
      <c r="B2" s="170"/>
      <c r="C2" s="171"/>
      <c r="D2" s="171"/>
      <c r="E2" s="171"/>
      <c r="F2" s="171"/>
    </row>
    <row r="3" ht="13.5" customHeight="1" spans="1:6">
      <c r="A3" s="172" t="s">
        <v>22</v>
      </c>
      <c r="B3" s="172"/>
      <c r="C3" s="168"/>
      <c r="D3" s="169"/>
      <c r="E3" s="169"/>
      <c r="F3" s="169" t="s">
        <v>23</v>
      </c>
    </row>
    <row r="4" ht="19.5" customHeight="1" spans="1:6">
      <c r="A4" s="88" t="s">
        <v>190</v>
      </c>
      <c r="B4" s="173" t="s">
        <v>96</v>
      </c>
      <c r="C4" s="88" t="s">
        <v>97</v>
      </c>
      <c r="D4" s="89" t="s">
        <v>362</v>
      </c>
      <c r="E4" s="90"/>
      <c r="F4" s="174"/>
    </row>
    <row r="5" ht="18.75" customHeight="1" spans="1:6">
      <c r="A5" s="92"/>
      <c r="B5" s="175"/>
      <c r="C5" s="93"/>
      <c r="D5" s="88" t="s">
        <v>77</v>
      </c>
      <c r="E5" s="89" t="s">
        <v>99</v>
      </c>
      <c r="F5" s="88" t="s">
        <v>100</v>
      </c>
    </row>
    <row r="6" ht="18.75" customHeight="1" spans="1:6">
      <c r="A6" s="176">
        <v>1</v>
      </c>
      <c r="B6" s="187">
        <v>2</v>
      </c>
      <c r="C6" s="109">
        <v>3</v>
      </c>
      <c r="D6" s="176" t="s">
        <v>363</v>
      </c>
      <c r="E6" s="176" t="s">
        <v>364</v>
      </c>
      <c r="F6" s="109">
        <v>6</v>
      </c>
    </row>
    <row r="7" ht="18.75" customHeight="1" spans="1:6">
      <c r="A7" s="177" t="s">
        <v>365</v>
      </c>
      <c r="B7" s="178"/>
      <c r="C7" s="179"/>
      <c r="D7" s="180" t="s">
        <v>94</v>
      </c>
      <c r="E7" s="181" t="s">
        <v>94</v>
      </c>
      <c r="F7" s="181" t="s">
        <v>94</v>
      </c>
    </row>
    <row r="8" ht="18.75" customHeight="1" spans="1:6">
      <c r="A8" s="182" t="s">
        <v>138</v>
      </c>
      <c r="B8" s="183"/>
      <c r="C8" s="184" t="s">
        <v>138</v>
      </c>
      <c r="D8" s="180" t="s">
        <v>94</v>
      </c>
      <c r="E8" s="181" t="s">
        <v>94</v>
      </c>
      <c r="F8" s="181" t="s">
        <v>94</v>
      </c>
    </row>
  </sheetData>
  <mergeCells count="8">
    <mergeCell ref="A2:F2"/>
    <mergeCell ref="A3:D3"/>
    <mergeCell ref="D4:F4"/>
    <mergeCell ref="A7:C7"/>
    <mergeCell ref="A8:C8"/>
    <mergeCell ref="A4:A5"/>
    <mergeCell ref="B4:B5"/>
    <mergeCell ref="C4:C5"/>
  </mergeCells>
  <printOptions horizontalCentered="1"/>
  <pageMargins left="0.393055555555556" right="0.393055555555556" top="0.511805555555556" bottom="0.511805555555556" header="0.314583333333333" footer="0.314583333333333"/>
  <pageSetup paperSize="9" scale="86" orientation="landscape"/>
  <headerFooter>
    <oddFooter>&amp;C&amp;"-"&amp;16- &amp;P -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"/>
  <sheetViews>
    <sheetView workbookViewId="0">
      <selection activeCell="D26" sqref="D26"/>
    </sheetView>
  </sheetViews>
  <sheetFormatPr defaultColWidth="9.14285714285714" defaultRowHeight="14.25" customHeight="1" outlineLevelCol="5"/>
  <cols>
    <col min="1" max="2" width="21.1428571428571" style="166" customWidth="1"/>
    <col min="3" max="3" width="21.1428571428571" style="80" customWidth="1"/>
    <col min="4" max="4" width="27.7142857142857" style="80" customWidth="1"/>
    <col min="5" max="6" width="36.7142857142857" style="80" customWidth="1"/>
    <col min="7" max="7" width="9.14285714285714" style="80" customWidth="1"/>
    <col min="8" max="16384" width="9.14285714285714" style="80"/>
  </cols>
  <sheetData>
    <row r="1" ht="12" customHeight="1" spans="1:6">
      <c r="A1" s="166" t="s">
        <v>366</v>
      </c>
      <c r="B1" s="167">
        <v>0</v>
      </c>
      <c r="C1" s="168">
        <v>1</v>
      </c>
      <c r="D1" s="169"/>
      <c r="E1" s="169"/>
      <c r="F1" s="169"/>
    </row>
    <row r="2" ht="26.25" customHeight="1" spans="1:6">
      <c r="A2" s="170" t="s">
        <v>13</v>
      </c>
      <c r="B2" s="170"/>
      <c r="C2" s="171"/>
      <c r="D2" s="171"/>
      <c r="E2" s="171"/>
      <c r="F2" s="171"/>
    </row>
    <row r="3" ht="13.5" customHeight="1" spans="1:6">
      <c r="A3" s="172" t="s">
        <v>22</v>
      </c>
      <c r="B3" s="172"/>
      <c r="C3" s="168"/>
      <c r="D3" s="169"/>
      <c r="E3" s="169"/>
      <c r="F3" s="169" t="s">
        <v>23</v>
      </c>
    </row>
    <row r="4" ht="19.5" customHeight="1" spans="1:6">
      <c r="A4" s="88" t="s">
        <v>190</v>
      </c>
      <c r="B4" s="173" t="s">
        <v>96</v>
      </c>
      <c r="C4" s="88" t="s">
        <v>97</v>
      </c>
      <c r="D4" s="89" t="s">
        <v>367</v>
      </c>
      <c r="E4" s="90"/>
      <c r="F4" s="174"/>
    </row>
    <row r="5" ht="18.75" customHeight="1" spans="1:6">
      <c r="A5" s="92"/>
      <c r="B5" s="175"/>
      <c r="C5" s="93"/>
      <c r="D5" s="88" t="s">
        <v>77</v>
      </c>
      <c r="E5" s="89" t="s">
        <v>99</v>
      </c>
      <c r="F5" s="88" t="s">
        <v>100</v>
      </c>
    </row>
    <row r="6" ht="18.75" customHeight="1" spans="1:6">
      <c r="A6" s="176">
        <v>1</v>
      </c>
      <c r="B6" s="176" t="s">
        <v>368</v>
      </c>
      <c r="C6" s="109">
        <v>3</v>
      </c>
      <c r="D6" s="176" t="s">
        <v>363</v>
      </c>
      <c r="E6" s="176" t="s">
        <v>364</v>
      </c>
      <c r="F6" s="109">
        <v>6</v>
      </c>
    </row>
    <row r="7" ht="18.75" customHeight="1" spans="1:6">
      <c r="A7" s="177" t="s">
        <v>369</v>
      </c>
      <c r="B7" s="178"/>
      <c r="C7" s="179"/>
      <c r="D7" s="180" t="s">
        <v>94</v>
      </c>
      <c r="E7" s="181" t="s">
        <v>94</v>
      </c>
      <c r="F7" s="181" t="s">
        <v>94</v>
      </c>
    </row>
    <row r="8" ht="18.75" customHeight="1" spans="1:6">
      <c r="A8" s="182" t="s">
        <v>138</v>
      </c>
      <c r="B8" s="183"/>
      <c r="C8" s="184"/>
      <c r="D8" s="180" t="s">
        <v>94</v>
      </c>
      <c r="E8" s="181" t="s">
        <v>94</v>
      </c>
      <c r="F8" s="181" t="s">
        <v>94</v>
      </c>
    </row>
    <row r="9" customHeight="1" spans="1:1">
      <c r="A9" s="185"/>
    </row>
  </sheetData>
  <mergeCells count="8">
    <mergeCell ref="A2:F2"/>
    <mergeCell ref="A3:D3"/>
    <mergeCell ref="D4:F4"/>
    <mergeCell ref="A7:C7"/>
    <mergeCell ref="A8:C8"/>
    <mergeCell ref="A4:A5"/>
    <mergeCell ref="B4:B5"/>
    <mergeCell ref="C4:C5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11"/>
  <sheetViews>
    <sheetView workbookViewId="0">
      <selection activeCell="A8" sqref="A8:D8"/>
    </sheetView>
  </sheetViews>
  <sheetFormatPr defaultColWidth="9.14285714285714" defaultRowHeight="14.25" customHeight="1"/>
  <cols>
    <col min="1" max="1" width="14.1428571428571" style="64" customWidth="1"/>
    <col min="2" max="2" width="17.7142857142857" style="64" customWidth="1"/>
    <col min="3" max="3" width="20.7142857142857" style="80" customWidth="1"/>
    <col min="4" max="4" width="21.7142857142857" style="80" customWidth="1"/>
    <col min="5" max="5" width="35.2857142857143" style="80" customWidth="1"/>
    <col min="6" max="6" width="7.71428571428571" style="80" customWidth="1"/>
    <col min="7" max="8" width="10.2857142857143" style="80" customWidth="1"/>
    <col min="9" max="9" width="12" style="80" customWidth="1"/>
    <col min="10" max="12" width="10" style="80" customWidth="1"/>
    <col min="13" max="13" width="9.14285714285714" style="64" customWidth="1"/>
    <col min="14" max="15" width="9.14285714285714" style="80" customWidth="1"/>
    <col min="16" max="17" width="12.7142857142857" style="80" customWidth="1"/>
    <col min="18" max="18" width="9.14285714285714" style="64" customWidth="1"/>
    <col min="19" max="19" width="10.4285714285714" style="80" customWidth="1"/>
    <col min="20" max="20" width="9.14285714285714" style="64" customWidth="1"/>
    <col min="21" max="16384" width="9.14285714285714" style="64"/>
  </cols>
  <sheetData>
    <row r="1" ht="13.5" customHeight="1" spans="1:19">
      <c r="A1" s="82" t="s">
        <v>370</v>
      </c>
      <c r="D1" s="82"/>
      <c r="E1" s="82"/>
      <c r="F1" s="82"/>
      <c r="G1" s="82"/>
      <c r="H1" s="82"/>
      <c r="I1" s="82"/>
      <c r="J1" s="82"/>
      <c r="K1" s="82"/>
      <c r="L1" s="82"/>
      <c r="R1" s="78"/>
      <c r="S1" s="162"/>
    </row>
    <row r="2" ht="27.75" customHeight="1" spans="1:19">
      <c r="A2" s="112" t="s">
        <v>14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</row>
    <row r="3" ht="18.75" customHeight="1" spans="1:19">
      <c r="A3" s="113" t="s">
        <v>22</v>
      </c>
      <c r="B3" s="113"/>
      <c r="C3" s="113"/>
      <c r="D3" s="113"/>
      <c r="E3" s="113"/>
      <c r="F3" s="113"/>
      <c r="G3" s="113"/>
      <c r="H3" s="113"/>
      <c r="I3" s="86"/>
      <c r="J3" s="86"/>
      <c r="K3" s="86"/>
      <c r="L3" s="86"/>
      <c r="R3" s="163"/>
      <c r="S3" s="164" t="s">
        <v>180</v>
      </c>
    </row>
    <row r="4" ht="15.75" customHeight="1" spans="1:19">
      <c r="A4" s="114" t="s">
        <v>189</v>
      </c>
      <c r="B4" s="114" t="s">
        <v>190</v>
      </c>
      <c r="C4" s="114" t="s">
        <v>371</v>
      </c>
      <c r="D4" s="114" t="s">
        <v>372</v>
      </c>
      <c r="E4" s="114" t="s">
        <v>373</v>
      </c>
      <c r="F4" s="114" t="s">
        <v>374</v>
      </c>
      <c r="G4" s="114" t="s">
        <v>375</v>
      </c>
      <c r="H4" s="114" t="s">
        <v>376</v>
      </c>
      <c r="I4" s="72" t="s">
        <v>197</v>
      </c>
      <c r="J4" s="156"/>
      <c r="K4" s="156"/>
      <c r="L4" s="72"/>
      <c r="M4" s="157"/>
      <c r="N4" s="72"/>
      <c r="O4" s="72"/>
      <c r="P4" s="72"/>
      <c r="Q4" s="72"/>
      <c r="R4" s="157"/>
      <c r="S4" s="73"/>
    </row>
    <row r="5" ht="17.25" customHeight="1" spans="1:19">
      <c r="A5" s="117"/>
      <c r="B5" s="117"/>
      <c r="C5" s="117"/>
      <c r="D5" s="117"/>
      <c r="E5" s="117"/>
      <c r="F5" s="117"/>
      <c r="G5" s="117"/>
      <c r="H5" s="117"/>
      <c r="I5" s="158" t="s">
        <v>77</v>
      </c>
      <c r="J5" s="115" t="s">
        <v>80</v>
      </c>
      <c r="K5" s="115" t="s">
        <v>377</v>
      </c>
      <c r="L5" s="117" t="s">
        <v>378</v>
      </c>
      <c r="M5" s="159" t="s">
        <v>379</v>
      </c>
      <c r="N5" s="160" t="s">
        <v>380</v>
      </c>
      <c r="O5" s="160"/>
      <c r="P5" s="160"/>
      <c r="Q5" s="160"/>
      <c r="R5" s="165"/>
      <c r="S5" s="143"/>
    </row>
    <row r="6" ht="54" customHeight="1" spans="1:19">
      <c r="A6" s="117"/>
      <c r="B6" s="117"/>
      <c r="C6" s="117"/>
      <c r="D6" s="143"/>
      <c r="E6" s="143"/>
      <c r="F6" s="143"/>
      <c r="G6" s="143"/>
      <c r="H6" s="143"/>
      <c r="I6" s="160"/>
      <c r="J6" s="115"/>
      <c r="K6" s="115"/>
      <c r="L6" s="143"/>
      <c r="M6" s="161"/>
      <c r="N6" s="143" t="s">
        <v>79</v>
      </c>
      <c r="O6" s="143" t="s">
        <v>86</v>
      </c>
      <c r="P6" s="143" t="s">
        <v>259</v>
      </c>
      <c r="Q6" s="143" t="s">
        <v>88</v>
      </c>
      <c r="R6" s="161" t="s">
        <v>89</v>
      </c>
      <c r="S6" s="143" t="s">
        <v>90</v>
      </c>
    </row>
    <row r="7" ht="15" customHeight="1" spans="1:19">
      <c r="A7" s="144">
        <v>1</v>
      </c>
      <c r="B7" s="144">
        <v>2</v>
      </c>
      <c r="C7" s="144">
        <v>3</v>
      </c>
      <c r="D7" s="144">
        <v>4</v>
      </c>
      <c r="E7" s="91">
        <v>5</v>
      </c>
      <c r="F7" s="91">
        <v>6</v>
      </c>
      <c r="G7" s="91">
        <v>7</v>
      </c>
      <c r="H7" s="91">
        <v>8</v>
      </c>
      <c r="I7" s="91">
        <v>9</v>
      </c>
      <c r="J7" s="91">
        <v>10</v>
      </c>
      <c r="K7" s="91">
        <v>11</v>
      </c>
      <c r="L7" s="91">
        <v>12</v>
      </c>
      <c r="M7" s="91">
        <v>13</v>
      </c>
      <c r="N7" s="91">
        <v>14</v>
      </c>
      <c r="O7" s="91">
        <v>15</v>
      </c>
      <c r="P7" s="91">
        <v>16</v>
      </c>
      <c r="Q7" s="91">
        <v>17</v>
      </c>
      <c r="R7" s="91">
        <v>18</v>
      </c>
      <c r="S7" s="91">
        <v>19</v>
      </c>
    </row>
    <row r="8" ht="21" customHeight="1" spans="1:19">
      <c r="A8" s="145" t="s">
        <v>381</v>
      </c>
      <c r="B8" s="145"/>
      <c r="C8" s="145"/>
      <c r="D8" s="145"/>
      <c r="E8" s="146"/>
      <c r="F8" s="147"/>
      <c r="G8" s="148"/>
      <c r="H8" s="149" t="s">
        <v>94</v>
      </c>
      <c r="I8" s="149" t="s">
        <v>94</v>
      </c>
      <c r="J8" s="149" t="s">
        <v>94</v>
      </c>
      <c r="K8" s="149" t="s">
        <v>94</v>
      </c>
      <c r="L8" s="149" t="s">
        <v>94</v>
      </c>
      <c r="M8" s="149" t="s">
        <v>94</v>
      </c>
      <c r="N8" s="149" t="s">
        <v>94</v>
      </c>
      <c r="O8" s="149" t="s">
        <v>94</v>
      </c>
      <c r="P8" s="149" t="s">
        <v>94</v>
      </c>
      <c r="Q8" s="149"/>
      <c r="R8" s="149" t="s">
        <v>94</v>
      </c>
      <c r="S8" s="149" t="s">
        <v>94</v>
      </c>
    </row>
    <row r="9" ht="21" customHeight="1" spans="1:19">
      <c r="A9" s="150"/>
      <c r="B9" s="150"/>
      <c r="C9" s="151" t="s">
        <v>94</v>
      </c>
      <c r="D9" s="152" t="s">
        <v>94</v>
      </c>
      <c r="E9" s="152" t="s">
        <v>94</v>
      </c>
      <c r="F9" s="152" t="s">
        <v>94</v>
      </c>
      <c r="G9" s="153" t="s">
        <v>94</v>
      </c>
      <c r="H9" s="154" t="s">
        <v>94</v>
      </c>
      <c r="I9" s="154" t="s">
        <v>94</v>
      </c>
      <c r="J9" s="154" t="s">
        <v>94</v>
      </c>
      <c r="K9" s="154" t="s">
        <v>94</v>
      </c>
      <c r="L9" s="154" t="s">
        <v>94</v>
      </c>
      <c r="M9" s="149" t="s">
        <v>94</v>
      </c>
      <c r="N9" s="154" t="s">
        <v>94</v>
      </c>
      <c r="O9" s="154" t="s">
        <v>94</v>
      </c>
      <c r="P9" s="154" t="s">
        <v>94</v>
      </c>
      <c r="Q9" s="154"/>
      <c r="R9" s="149" t="s">
        <v>94</v>
      </c>
      <c r="S9" s="154" t="s">
        <v>94</v>
      </c>
    </row>
    <row r="10" ht="21" customHeight="1" spans="1:19">
      <c r="A10" s="155" t="s">
        <v>138</v>
      </c>
      <c r="B10" s="155"/>
      <c r="C10" s="155"/>
      <c r="D10" s="155"/>
      <c r="E10" s="155"/>
      <c r="F10" s="155"/>
      <c r="G10" s="155"/>
      <c r="H10" s="149" t="s">
        <v>94</v>
      </c>
      <c r="I10" s="149" t="s">
        <v>94</v>
      </c>
      <c r="J10" s="149" t="s">
        <v>94</v>
      </c>
      <c r="K10" s="149" t="s">
        <v>94</v>
      </c>
      <c r="L10" s="149" t="s">
        <v>94</v>
      </c>
      <c r="M10" s="149" t="s">
        <v>94</v>
      </c>
      <c r="N10" s="149" t="s">
        <v>94</v>
      </c>
      <c r="O10" s="149" t="s">
        <v>94</v>
      </c>
      <c r="P10" s="149" t="s">
        <v>94</v>
      </c>
      <c r="Q10" s="149"/>
      <c r="R10" s="149" t="s">
        <v>94</v>
      </c>
      <c r="S10" s="149" t="s">
        <v>94</v>
      </c>
    </row>
    <row r="11" customHeight="1" spans="1:1">
      <c r="A11" s="64" t="s">
        <v>382</v>
      </c>
    </row>
  </sheetData>
  <mergeCells count="19">
    <mergeCell ref="A2:S2"/>
    <mergeCell ref="A3:H3"/>
    <mergeCell ref="I4:S4"/>
    <mergeCell ref="N5:S5"/>
    <mergeCell ref="A8:D8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</mergeCells>
  <printOptions horizontalCentered="1"/>
  <pageMargins left="0.393055555555556" right="0.393055555555556" top="0.511805555555556" bottom="0.511805555555556" header="0.314583333333333" footer="0.314583333333333"/>
  <pageSetup paperSize="9" scale="64" orientation="landscape"/>
  <headerFooter>
    <oddFooter>&amp;C&amp;"-"&amp;16- &amp;P -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11"/>
  <sheetViews>
    <sheetView workbookViewId="0">
      <selection activeCell="D19" sqref="D19"/>
    </sheetView>
  </sheetViews>
  <sheetFormatPr defaultColWidth="8.71428571428571" defaultRowHeight="14.25" customHeight="1"/>
  <cols>
    <col min="1" max="1" width="14.1428571428571" style="64" customWidth="1"/>
    <col min="2" max="2" width="17.7142857142857" style="64" customWidth="1"/>
    <col min="3" max="9" width="9.14285714285714" style="111" customWidth="1"/>
    <col min="10" max="10" width="12" style="80" customWidth="1"/>
    <col min="11" max="13" width="10" style="80" customWidth="1"/>
    <col min="14" max="14" width="9.14285714285714" style="64" customWidth="1"/>
    <col min="15" max="16" width="9.14285714285714" style="80" customWidth="1"/>
    <col min="17" max="18" width="12.7142857142857" style="80" customWidth="1"/>
    <col min="19" max="19" width="9.14285714285714" style="64" customWidth="1"/>
    <col min="20" max="20" width="10.4285714285714" style="80" customWidth="1"/>
    <col min="21" max="21" width="9.14285714285714" style="64" customWidth="1"/>
    <col min="22" max="249" width="9.14285714285714" style="64"/>
    <col min="250" max="258" width="8.71428571428571" style="64"/>
  </cols>
  <sheetData>
    <row r="1" ht="13.5" customHeight="1" spans="1:20">
      <c r="A1" s="82" t="s">
        <v>383</v>
      </c>
      <c r="D1" s="82"/>
      <c r="E1" s="82"/>
      <c r="F1" s="82"/>
      <c r="G1" s="82"/>
      <c r="H1" s="82"/>
      <c r="I1" s="82"/>
      <c r="J1" s="128"/>
      <c r="K1" s="128"/>
      <c r="L1" s="128"/>
      <c r="M1" s="128"/>
      <c r="N1" s="129"/>
      <c r="O1" s="130"/>
      <c r="P1" s="130"/>
      <c r="Q1" s="130"/>
      <c r="R1" s="130"/>
      <c r="S1" s="139"/>
      <c r="T1" s="140"/>
    </row>
    <row r="2" ht="27.75" customHeight="1" spans="1:20">
      <c r="A2" s="112" t="s">
        <v>15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</row>
    <row r="3" ht="26.1" customHeight="1" spans="1:20">
      <c r="A3" s="113" t="s">
        <v>22</v>
      </c>
      <c r="B3" s="113"/>
      <c r="C3" s="113"/>
      <c r="D3" s="113"/>
      <c r="E3" s="113"/>
      <c r="F3" s="86"/>
      <c r="G3" s="86"/>
      <c r="H3" s="86"/>
      <c r="I3" s="86"/>
      <c r="J3" s="131"/>
      <c r="K3" s="131"/>
      <c r="L3" s="131"/>
      <c r="M3" s="131"/>
      <c r="N3" s="129"/>
      <c r="O3" s="130"/>
      <c r="P3" s="130"/>
      <c r="Q3" s="130"/>
      <c r="R3" s="130"/>
      <c r="S3" s="141"/>
      <c r="T3" s="142" t="s">
        <v>180</v>
      </c>
    </row>
    <row r="4" ht="15.75" customHeight="1" spans="1:20">
      <c r="A4" s="114" t="s">
        <v>189</v>
      </c>
      <c r="B4" s="114" t="s">
        <v>190</v>
      </c>
      <c r="C4" s="115" t="s">
        <v>371</v>
      </c>
      <c r="D4" s="115" t="s">
        <v>384</v>
      </c>
      <c r="E4" s="115" t="s">
        <v>385</v>
      </c>
      <c r="F4" s="116" t="s">
        <v>386</v>
      </c>
      <c r="G4" s="115" t="s">
        <v>387</v>
      </c>
      <c r="H4" s="115" t="s">
        <v>388</v>
      </c>
      <c r="I4" s="115" t="s">
        <v>389</v>
      </c>
      <c r="J4" s="115" t="s">
        <v>197</v>
      </c>
      <c r="K4" s="115"/>
      <c r="L4" s="115"/>
      <c r="M4" s="115"/>
      <c r="N4" s="132"/>
      <c r="O4" s="115"/>
      <c r="P4" s="115"/>
      <c r="Q4" s="115"/>
      <c r="R4" s="115"/>
      <c r="S4" s="132"/>
      <c r="T4" s="115"/>
    </row>
    <row r="5" ht="17.25" customHeight="1" spans="1:20">
      <c r="A5" s="117"/>
      <c r="B5" s="117"/>
      <c r="C5" s="115"/>
      <c r="D5" s="115"/>
      <c r="E5" s="115"/>
      <c r="F5" s="118"/>
      <c r="G5" s="115"/>
      <c r="H5" s="115"/>
      <c r="I5" s="115"/>
      <c r="J5" s="115" t="s">
        <v>77</v>
      </c>
      <c r="K5" s="115" t="s">
        <v>80</v>
      </c>
      <c r="L5" s="115" t="s">
        <v>377</v>
      </c>
      <c r="M5" s="115" t="s">
        <v>378</v>
      </c>
      <c r="N5" s="133" t="s">
        <v>379</v>
      </c>
      <c r="O5" s="115" t="s">
        <v>380</v>
      </c>
      <c r="P5" s="115"/>
      <c r="Q5" s="115"/>
      <c r="R5" s="115"/>
      <c r="S5" s="133"/>
      <c r="T5" s="115"/>
    </row>
    <row r="6" ht="54" customHeight="1" spans="1:20">
      <c r="A6" s="117"/>
      <c r="B6" s="117"/>
      <c r="C6" s="115"/>
      <c r="D6" s="115"/>
      <c r="E6" s="115"/>
      <c r="F6" s="119"/>
      <c r="G6" s="115"/>
      <c r="H6" s="115"/>
      <c r="I6" s="115"/>
      <c r="J6" s="115"/>
      <c r="K6" s="115"/>
      <c r="L6" s="115"/>
      <c r="M6" s="115"/>
      <c r="N6" s="132"/>
      <c r="O6" s="115" t="s">
        <v>79</v>
      </c>
      <c r="P6" s="115" t="s">
        <v>86</v>
      </c>
      <c r="Q6" s="115" t="s">
        <v>259</v>
      </c>
      <c r="R6" s="115" t="s">
        <v>88</v>
      </c>
      <c r="S6" s="132" t="s">
        <v>89</v>
      </c>
      <c r="T6" s="115" t="s">
        <v>90</v>
      </c>
    </row>
    <row r="7" ht="15" customHeight="1" spans="1:20">
      <c r="A7" s="91">
        <v>1</v>
      </c>
      <c r="B7" s="91">
        <v>2</v>
      </c>
      <c r="C7" s="91">
        <v>3</v>
      </c>
      <c r="D7" s="91">
        <v>4</v>
      </c>
      <c r="E7" s="91">
        <v>5</v>
      </c>
      <c r="F7" s="91">
        <v>6</v>
      </c>
      <c r="G7" s="91">
        <v>7</v>
      </c>
      <c r="H7" s="91">
        <v>8</v>
      </c>
      <c r="I7" s="91">
        <v>9</v>
      </c>
      <c r="J7" s="91">
        <v>10</v>
      </c>
      <c r="K7" s="91">
        <v>11</v>
      </c>
      <c r="L7" s="91">
        <v>12</v>
      </c>
      <c r="M7" s="91">
        <v>13</v>
      </c>
      <c r="N7" s="91">
        <v>14</v>
      </c>
      <c r="O7" s="91">
        <v>15</v>
      </c>
      <c r="P7" s="91">
        <v>16</v>
      </c>
      <c r="Q7" s="91">
        <v>17</v>
      </c>
      <c r="R7" s="91">
        <v>18</v>
      </c>
      <c r="S7" s="91">
        <v>19</v>
      </c>
      <c r="T7" s="91">
        <v>20</v>
      </c>
    </row>
    <row r="8" ht="22.5" customHeight="1" spans="1:20">
      <c r="A8" s="120" t="s">
        <v>390</v>
      </c>
      <c r="B8" s="121"/>
      <c r="C8" s="121"/>
      <c r="D8" s="121"/>
      <c r="E8" s="122"/>
      <c r="F8" s="91"/>
      <c r="G8" s="91"/>
      <c r="H8" s="91"/>
      <c r="I8" s="91"/>
      <c r="J8" s="134" t="s">
        <v>94</v>
      </c>
      <c r="K8" s="134" t="s">
        <v>94</v>
      </c>
      <c r="L8" s="134" t="s">
        <v>94</v>
      </c>
      <c r="M8" s="134" t="s">
        <v>94</v>
      </c>
      <c r="N8" s="134" t="s">
        <v>94</v>
      </c>
      <c r="O8" s="134" t="s">
        <v>94</v>
      </c>
      <c r="P8" s="134" t="s">
        <v>94</v>
      </c>
      <c r="Q8" s="134" t="s">
        <v>94</v>
      </c>
      <c r="R8" s="134"/>
      <c r="S8" s="134" t="s">
        <v>94</v>
      </c>
      <c r="T8" s="134" t="s">
        <v>94</v>
      </c>
    </row>
    <row r="9" ht="22.5" customHeight="1" spans="1:20">
      <c r="A9" s="123"/>
      <c r="B9" s="123"/>
      <c r="C9" s="124"/>
      <c r="D9" s="125"/>
      <c r="E9" s="125"/>
      <c r="F9" s="125"/>
      <c r="G9" s="125"/>
      <c r="H9" s="125"/>
      <c r="I9" s="125"/>
      <c r="J9" s="135" t="s">
        <v>94</v>
      </c>
      <c r="K9" s="135" t="s">
        <v>94</v>
      </c>
      <c r="L9" s="135" t="s">
        <v>94</v>
      </c>
      <c r="M9" s="135" t="s">
        <v>94</v>
      </c>
      <c r="N9" s="134" t="s">
        <v>94</v>
      </c>
      <c r="O9" s="135" t="s">
        <v>94</v>
      </c>
      <c r="P9" s="135" t="s">
        <v>94</v>
      </c>
      <c r="Q9" s="135" t="s">
        <v>94</v>
      </c>
      <c r="R9" s="135"/>
      <c r="S9" s="134" t="s">
        <v>94</v>
      </c>
      <c r="T9" s="135" t="s">
        <v>94</v>
      </c>
    </row>
    <row r="10" ht="22.5" customHeight="1" spans="1:20">
      <c r="A10" s="115"/>
      <c r="B10" s="115"/>
      <c r="C10" s="124"/>
      <c r="D10" s="126"/>
      <c r="E10" s="126"/>
      <c r="F10" s="126"/>
      <c r="G10" s="126"/>
      <c r="H10" s="126"/>
      <c r="I10" s="126"/>
      <c r="J10" s="136" t="s">
        <v>94</v>
      </c>
      <c r="K10" s="136" t="s">
        <v>94</v>
      </c>
      <c r="L10" s="136" t="s">
        <v>94</v>
      </c>
      <c r="M10" s="136" t="s">
        <v>94</v>
      </c>
      <c r="N10" s="136" t="s">
        <v>94</v>
      </c>
      <c r="O10" s="136" t="s">
        <v>94</v>
      </c>
      <c r="P10" s="136" t="s">
        <v>94</v>
      </c>
      <c r="Q10" s="136" t="s">
        <v>94</v>
      </c>
      <c r="R10" s="136"/>
      <c r="S10" s="136" t="s">
        <v>94</v>
      </c>
      <c r="T10" s="136" t="s">
        <v>94</v>
      </c>
    </row>
    <row r="11" ht="22.5" customHeight="1" spans="1:20">
      <c r="A11" s="127" t="s">
        <v>138</v>
      </c>
      <c r="B11" s="127"/>
      <c r="C11" s="127"/>
      <c r="D11" s="127"/>
      <c r="E11" s="127"/>
      <c r="F11" s="127"/>
      <c r="G11" s="127"/>
      <c r="H11" s="127"/>
      <c r="I11" s="127"/>
      <c r="J11" s="137"/>
      <c r="K11" s="137"/>
      <c r="L11" s="137"/>
      <c r="M11" s="137"/>
      <c r="N11" s="138"/>
      <c r="O11" s="137"/>
      <c r="P11" s="137"/>
      <c r="Q11" s="137"/>
      <c r="R11" s="137"/>
      <c r="S11" s="138"/>
      <c r="T11" s="137"/>
    </row>
  </sheetData>
  <mergeCells count="20">
    <mergeCell ref="A2:T2"/>
    <mergeCell ref="A3:E3"/>
    <mergeCell ref="J4:T4"/>
    <mergeCell ref="O5:T5"/>
    <mergeCell ref="A8:E8"/>
    <mergeCell ref="A11:I11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</mergeCells>
  <pageMargins left="0.708333333333333" right="0.708333333333333" top="0.747916666666667" bottom="0.747916666666667" header="0.314583333333333" footer="0.314583333333333"/>
  <pageSetup paperSize="9" scale="74" orientation="landscape"/>
  <headerFooter>
    <oddFooter>&amp;C&amp;"-"&amp;16- &amp;P -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M8"/>
  <sheetViews>
    <sheetView workbookViewId="0">
      <selection activeCell="D16" sqref="D16"/>
    </sheetView>
  </sheetViews>
  <sheetFormatPr defaultColWidth="8.85714285714286" defaultRowHeight="14.25" customHeight="1" outlineLevelRow="7"/>
  <cols>
    <col min="1" max="1" width="50" style="80" customWidth="1"/>
    <col min="2" max="2" width="17.2857142857143" style="80" customWidth="1"/>
    <col min="3" max="4" width="13.4285714285714" style="80" customWidth="1"/>
    <col min="5" max="12" width="10.2857142857143" style="80" customWidth="1"/>
    <col min="13" max="13" width="13.1428571428571" style="80" customWidth="1"/>
    <col min="14" max="14" width="9.14285714285714" style="64" customWidth="1"/>
    <col min="15" max="246" width="9.14285714285714" style="64"/>
    <col min="247" max="247" width="9.14285714285714" style="81"/>
    <col min="248" max="256" width="8.85714285714286" style="81"/>
  </cols>
  <sheetData>
    <row r="1" s="64" customFormat="1" ht="13.5" customHeight="1" spans="1:13">
      <c r="A1" s="82" t="s">
        <v>391</v>
      </c>
      <c r="B1" s="82"/>
      <c r="C1" s="82"/>
      <c r="D1" s="83"/>
      <c r="E1" s="80"/>
      <c r="F1" s="80"/>
      <c r="G1" s="80"/>
      <c r="H1" s="80"/>
      <c r="I1" s="80"/>
      <c r="J1" s="80"/>
      <c r="K1" s="80"/>
      <c r="L1" s="80"/>
      <c r="M1" s="80"/>
    </row>
    <row r="2" s="64" customFormat="1" ht="35.1" customHeight="1" spans="1:13">
      <c r="A2" s="84" t="s">
        <v>16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</row>
    <row r="3" s="79" customFormat="1" ht="24" customHeight="1" spans="1:13">
      <c r="A3" s="85" t="s">
        <v>22</v>
      </c>
      <c r="B3" s="86"/>
      <c r="C3" s="86"/>
      <c r="D3" s="86"/>
      <c r="E3" s="87"/>
      <c r="F3" s="87"/>
      <c r="G3" s="87"/>
      <c r="H3" s="87"/>
      <c r="I3" s="87"/>
      <c r="J3" s="106"/>
      <c r="K3" s="106"/>
      <c r="L3" s="106"/>
      <c r="M3" s="107" t="s">
        <v>180</v>
      </c>
    </row>
    <row r="4" s="64" customFormat="1" ht="19.5" customHeight="1" spans="1:13">
      <c r="A4" s="88" t="s">
        <v>392</v>
      </c>
      <c r="B4" s="89" t="s">
        <v>197</v>
      </c>
      <c r="C4" s="90"/>
      <c r="D4" s="90"/>
      <c r="E4" s="91" t="s">
        <v>393</v>
      </c>
      <c r="F4" s="91"/>
      <c r="G4" s="91"/>
      <c r="H4" s="91"/>
      <c r="I4" s="91"/>
      <c r="J4" s="91"/>
      <c r="K4" s="91"/>
      <c r="L4" s="91"/>
      <c r="M4" s="91"/>
    </row>
    <row r="5" s="64" customFormat="1" ht="40.5" customHeight="1" spans="1:13">
      <c r="A5" s="92"/>
      <c r="B5" s="93" t="s">
        <v>77</v>
      </c>
      <c r="C5" s="94" t="s">
        <v>80</v>
      </c>
      <c r="D5" s="95" t="s">
        <v>394</v>
      </c>
      <c r="E5" s="92" t="s">
        <v>395</v>
      </c>
      <c r="F5" s="92" t="s">
        <v>396</v>
      </c>
      <c r="G5" s="92" t="s">
        <v>397</v>
      </c>
      <c r="H5" s="92" t="s">
        <v>398</v>
      </c>
      <c r="I5" s="108" t="s">
        <v>399</v>
      </c>
      <c r="J5" s="92" t="s">
        <v>400</v>
      </c>
      <c r="K5" s="92" t="s">
        <v>401</v>
      </c>
      <c r="L5" s="92" t="s">
        <v>402</v>
      </c>
      <c r="M5" s="92" t="s">
        <v>403</v>
      </c>
    </row>
    <row r="6" s="64" customFormat="1" ht="19.5" customHeight="1" spans="1:13">
      <c r="A6" s="88">
        <v>1</v>
      </c>
      <c r="B6" s="88">
        <v>2</v>
      </c>
      <c r="C6" s="88">
        <v>3</v>
      </c>
      <c r="D6" s="96">
        <v>4</v>
      </c>
      <c r="E6" s="88">
        <v>5</v>
      </c>
      <c r="F6" s="88">
        <v>6</v>
      </c>
      <c r="G6" s="88">
        <v>7</v>
      </c>
      <c r="H6" s="97">
        <v>8</v>
      </c>
      <c r="I6" s="109">
        <v>9</v>
      </c>
      <c r="J6" s="109">
        <v>10</v>
      </c>
      <c r="K6" s="109">
        <v>11</v>
      </c>
      <c r="L6" s="97">
        <v>12</v>
      </c>
      <c r="M6" s="109">
        <v>13</v>
      </c>
    </row>
    <row r="7" s="64" customFormat="1" ht="19.5" customHeight="1" spans="1:247">
      <c r="A7" s="98" t="s">
        <v>404</v>
      </c>
      <c r="B7" s="99"/>
      <c r="C7" s="99"/>
      <c r="D7" s="99"/>
      <c r="E7" s="99"/>
      <c r="F7" s="99"/>
      <c r="G7" s="100"/>
      <c r="H7" s="101" t="s">
        <v>94</v>
      </c>
      <c r="I7" s="101" t="s">
        <v>94</v>
      </c>
      <c r="J7" s="101" t="s">
        <v>94</v>
      </c>
      <c r="K7" s="101" t="s">
        <v>94</v>
      </c>
      <c r="L7" s="101" t="s">
        <v>94</v>
      </c>
      <c r="M7" s="101" t="s">
        <v>94</v>
      </c>
      <c r="IM7" s="110"/>
    </row>
    <row r="8" s="64" customFormat="1" ht="19.5" customHeight="1" spans="1:13">
      <c r="A8" s="102" t="s">
        <v>94</v>
      </c>
      <c r="B8" s="103" t="s">
        <v>94</v>
      </c>
      <c r="C8" s="103" t="s">
        <v>94</v>
      </c>
      <c r="D8" s="104" t="s">
        <v>94</v>
      </c>
      <c r="E8" s="103" t="s">
        <v>94</v>
      </c>
      <c r="F8" s="103" t="s">
        <v>94</v>
      </c>
      <c r="G8" s="103" t="s">
        <v>94</v>
      </c>
      <c r="H8" s="105" t="s">
        <v>94</v>
      </c>
      <c r="I8" s="105" t="s">
        <v>94</v>
      </c>
      <c r="J8" s="105" t="s">
        <v>94</v>
      </c>
      <c r="K8" s="105" t="s">
        <v>94</v>
      </c>
      <c r="L8" s="105" t="s">
        <v>94</v>
      </c>
      <c r="M8" s="105" t="s">
        <v>94</v>
      </c>
    </row>
  </sheetData>
  <mergeCells count="6">
    <mergeCell ref="A2:M2"/>
    <mergeCell ref="A3:D3"/>
    <mergeCell ref="B4:D4"/>
    <mergeCell ref="E4:M4"/>
    <mergeCell ref="A7:G7"/>
    <mergeCell ref="A4:A5"/>
  </mergeCells>
  <printOptions horizontalCentered="1"/>
  <pageMargins left="0.393055555555556" right="0.393055555555556" top="0.511805555555556" bottom="0.511805555555556" header="0.314583333333333" footer="0.314583333333333"/>
  <pageSetup paperSize="9" scale="52" orientation="landscape"/>
  <headerFooter>
    <oddFooter>&amp;C&amp;"-"&amp;16- &amp;P -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7"/>
  <sheetViews>
    <sheetView workbookViewId="0">
      <selection activeCell="G14" sqref="G14"/>
    </sheetView>
  </sheetViews>
  <sheetFormatPr defaultColWidth="9.14285714285714" defaultRowHeight="12" outlineLevelRow="6"/>
  <cols>
    <col min="1" max="1" width="34.2857142857143" style="63" customWidth="1"/>
    <col min="2" max="2" width="29" style="63" customWidth="1"/>
    <col min="3" max="5" width="23.5714285714286" style="63" customWidth="1"/>
    <col min="6" max="6" width="11.2857142857143" style="64" customWidth="1"/>
    <col min="7" max="7" width="25.1428571428571" style="63" customWidth="1"/>
    <col min="8" max="8" width="15.5714285714286" style="64" customWidth="1"/>
    <col min="9" max="9" width="13.4285714285714" style="64" customWidth="1"/>
    <col min="10" max="10" width="18.8571428571429" style="63" customWidth="1"/>
    <col min="11" max="11" width="9.14285714285714" style="64" customWidth="1"/>
    <col min="12" max="16384" width="9.14285714285714" style="64"/>
  </cols>
  <sheetData>
    <row r="1" customHeight="1" spans="1:10">
      <c r="A1" s="63" t="s">
        <v>405</v>
      </c>
      <c r="J1" s="78"/>
    </row>
    <row r="2" ht="28.5" customHeight="1" spans="1:10">
      <c r="A2" s="65" t="s">
        <v>17</v>
      </c>
      <c r="B2" s="66"/>
      <c r="C2" s="66"/>
      <c r="D2" s="66"/>
      <c r="E2" s="66"/>
      <c r="F2" s="67"/>
      <c r="G2" s="66"/>
      <c r="H2" s="67"/>
      <c r="I2" s="67"/>
      <c r="J2" s="66"/>
    </row>
    <row r="3" ht="17.25" customHeight="1" spans="1:1">
      <c r="A3" s="68" t="s">
        <v>22</v>
      </c>
    </row>
    <row r="4" ht="44.25" customHeight="1" spans="1:10">
      <c r="A4" s="69" t="s">
        <v>392</v>
      </c>
      <c r="B4" s="69" t="s">
        <v>271</v>
      </c>
      <c r="C4" s="69" t="s">
        <v>272</v>
      </c>
      <c r="D4" s="69" t="s">
        <v>273</v>
      </c>
      <c r="E4" s="69" t="s">
        <v>274</v>
      </c>
      <c r="F4" s="70" t="s">
        <v>275</v>
      </c>
      <c r="G4" s="69" t="s">
        <v>276</v>
      </c>
      <c r="H4" s="70" t="s">
        <v>277</v>
      </c>
      <c r="I4" s="70" t="s">
        <v>278</v>
      </c>
      <c r="J4" s="69" t="s">
        <v>279</v>
      </c>
    </row>
    <row r="5" ht="14.25" customHeight="1" spans="1:10">
      <c r="A5" s="69">
        <v>1</v>
      </c>
      <c r="B5" s="69">
        <v>2</v>
      </c>
      <c r="C5" s="69">
        <v>3</v>
      </c>
      <c r="D5" s="69">
        <v>4</v>
      </c>
      <c r="E5" s="69">
        <v>5</v>
      </c>
      <c r="F5" s="69">
        <v>6</v>
      </c>
      <c r="G5" s="69">
        <v>7</v>
      </c>
      <c r="H5" s="69">
        <v>8</v>
      </c>
      <c r="I5" s="69">
        <v>9</v>
      </c>
      <c r="J5" s="69">
        <v>10</v>
      </c>
    </row>
    <row r="6" ht="42" customHeight="1" spans="1:10">
      <c r="A6" s="71" t="s">
        <v>404</v>
      </c>
      <c r="B6" s="72"/>
      <c r="C6" s="72"/>
      <c r="D6" s="73"/>
      <c r="E6" s="74"/>
      <c r="F6" s="75"/>
      <c r="G6" s="74"/>
      <c r="H6" s="75"/>
      <c r="I6" s="75"/>
      <c r="J6" s="74"/>
    </row>
    <row r="7" ht="42.75" customHeight="1" spans="1:10">
      <c r="A7" s="76" t="s">
        <v>94</v>
      </c>
      <c r="B7" s="76" t="s">
        <v>94</v>
      </c>
      <c r="C7" s="76" t="s">
        <v>94</v>
      </c>
      <c r="D7" s="76" t="s">
        <v>94</v>
      </c>
      <c r="E7" s="77" t="s">
        <v>94</v>
      </c>
      <c r="F7" s="76" t="s">
        <v>94</v>
      </c>
      <c r="G7" s="77" t="s">
        <v>94</v>
      </c>
      <c r="H7" s="76" t="s">
        <v>94</v>
      </c>
      <c r="I7" s="76" t="s">
        <v>94</v>
      </c>
      <c r="J7" s="77" t="s">
        <v>94</v>
      </c>
    </row>
  </sheetData>
  <mergeCells count="3">
    <mergeCell ref="A2:J2"/>
    <mergeCell ref="A3:H3"/>
    <mergeCell ref="A6:D6"/>
  </mergeCells>
  <printOptions horizontalCentered="1"/>
  <pageMargins left="0.393055555555556" right="0.393055555555556" top="0.511805555555556" bottom="0.511805555555556" header="0.314583333333333" footer="0.314583333333333"/>
  <pageSetup paperSize="9" scale="65" orientation="landscape"/>
  <headerFooter>
    <oddFooter>&amp;C&amp;"-"&amp;16- &amp;P -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9"/>
  <sheetViews>
    <sheetView workbookViewId="0">
      <selection activeCell="E29" sqref="E29"/>
    </sheetView>
  </sheetViews>
  <sheetFormatPr defaultColWidth="9.14285714285714" defaultRowHeight="12"/>
  <cols>
    <col min="1" max="1" width="12" style="44" customWidth="1"/>
    <col min="2" max="2" width="29" style="44"/>
    <col min="3" max="3" width="18.7142857142857" style="44" customWidth="1"/>
    <col min="4" max="4" width="24.8571428571429" style="44" customWidth="1"/>
    <col min="5" max="7" width="23.5714285714286" style="44" customWidth="1"/>
    <col min="8" max="8" width="25.1428571428571" style="44" customWidth="1"/>
    <col min="9" max="9" width="18.8571428571429" style="44" customWidth="1"/>
    <col min="10" max="16384" width="9.14285714285714" style="44"/>
  </cols>
  <sheetData>
    <row r="1" spans="1:9">
      <c r="A1" s="44" t="s">
        <v>406</v>
      </c>
      <c r="I1" s="61"/>
    </row>
    <row r="2" ht="28.5" spans="2:9">
      <c r="B2" s="45" t="s">
        <v>18</v>
      </c>
      <c r="C2" s="45"/>
      <c r="D2" s="45"/>
      <c r="E2" s="45"/>
      <c r="F2" s="45"/>
      <c r="G2" s="45"/>
      <c r="H2" s="45"/>
      <c r="I2" s="45"/>
    </row>
    <row r="3" ht="13.5" spans="1:3">
      <c r="A3" s="46" t="s">
        <v>22</v>
      </c>
      <c r="C3" s="47"/>
    </row>
    <row r="4" ht="18" customHeight="1" spans="1:9">
      <c r="A4" s="48" t="s">
        <v>189</v>
      </c>
      <c r="B4" s="48" t="s">
        <v>190</v>
      </c>
      <c r="C4" s="48" t="s">
        <v>407</v>
      </c>
      <c r="D4" s="48" t="s">
        <v>408</v>
      </c>
      <c r="E4" s="48" t="s">
        <v>409</v>
      </c>
      <c r="F4" s="48" t="s">
        <v>410</v>
      </c>
      <c r="G4" s="49" t="s">
        <v>411</v>
      </c>
      <c r="H4" s="50"/>
      <c r="I4" s="62"/>
    </row>
    <row r="5" ht="18" customHeight="1" spans="1:9">
      <c r="A5" s="51"/>
      <c r="B5" s="51"/>
      <c r="C5" s="51"/>
      <c r="D5" s="51"/>
      <c r="E5" s="51"/>
      <c r="F5" s="51"/>
      <c r="G5" s="52" t="s">
        <v>375</v>
      </c>
      <c r="H5" s="52" t="s">
        <v>412</v>
      </c>
      <c r="I5" s="52" t="s">
        <v>413</v>
      </c>
    </row>
    <row r="6" ht="21" customHeight="1" spans="1:9">
      <c r="A6" s="53">
        <v>1</v>
      </c>
      <c r="B6" s="53">
        <v>2</v>
      </c>
      <c r="C6" s="53">
        <v>3</v>
      </c>
      <c r="D6" s="53">
        <v>4</v>
      </c>
      <c r="E6" s="53">
        <v>5</v>
      </c>
      <c r="F6" s="53">
        <v>6</v>
      </c>
      <c r="G6" s="53">
        <v>7</v>
      </c>
      <c r="H6" s="53">
        <v>8</v>
      </c>
      <c r="I6" s="53">
        <v>9</v>
      </c>
    </row>
    <row r="7" ht="33" customHeight="1" spans="1:9">
      <c r="A7" s="54" t="s">
        <v>414</v>
      </c>
      <c r="B7" s="55"/>
      <c r="C7" s="56"/>
      <c r="D7" s="57"/>
      <c r="E7" s="57"/>
      <c r="F7" s="57"/>
      <c r="G7" s="53"/>
      <c r="H7" s="53"/>
      <c r="I7" s="53"/>
    </row>
    <row r="8" ht="24" customHeight="1" spans="1:9">
      <c r="A8" s="58"/>
      <c r="B8" s="59"/>
      <c r="C8" s="59"/>
      <c r="D8" s="59"/>
      <c r="E8" s="59"/>
      <c r="F8" s="59"/>
      <c r="G8" s="53"/>
      <c r="H8" s="53"/>
      <c r="I8" s="53"/>
    </row>
    <row r="9" ht="24" customHeight="1" spans="1:9">
      <c r="A9" s="60" t="s">
        <v>77</v>
      </c>
      <c r="B9" s="60"/>
      <c r="C9" s="60"/>
      <c r="D9" s="60"/>
      <c r="E9" s="60"/>
      <c r="F9" s="60"/>
      <c r="G9" s="53"/>
      <c r="H9" s="53"/>
      <c r="I9" s="53"/>
    </row>
  </sheetData>
  <mergeCells count="10">
    <mergeCell ref="B2:I2"/>
    <mergeCell ref="G4:I4"/>
    <mergeCell ref="A7:C7"/>
    <mergeCell ref="A9:F9"/>
    <mergeCell ref="A4:A5"/>
    <mergeCell ref="B4:B5"/>
    <mergeCell ref="C4:C5"/>
    <mergeCell ref="D4:D5"/>
    <mergeCell ref="E4:E5"/>
    <mergeCell ref="F4:F5"/>
  </mergeCells>
  <printOptions horizontalCentered="1"/>
  <pageMargins left="0.393055555555556" right="0.393055555555556" top="0.511805555555556" bottom="0.511805555555556" header="0.314583333333333" footer="0.314583333333333"/>
  <pageSetup paperSize="9" scale="75" orientation="landscape"/>
  <headerFooter>
    <oddFooter>&amp;C&amp;"-"&amp;16- &amp;P -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C12" sqref="C12:C14"/>
    </sheetView>
  </sheetViews>
  <sheetFormatPr defaultColWidth="10.4285714285714" defaultRowHeight="14.25" customHeight="1"/>
  <cols>
    <col min="1" max="1" width="26.7142857142857" style="1" customWidth="1"/>
    <col min="2" max="2" width="33.1428571428571" style="1" customWidth="1"/>
    <col min="3" max="3" width="27.2857142857143" style="1" customWidth="1"/>
    <col min="4" max="7" width="22.4285714285714" style="1" customWidth="1"/>
    <col min="8" max="8" width="17.5714285714286" style="1" customWidth="1"/>
    <col min="9" max="11" width="22.4285714285714" style="1" customWidth="1"/>
    <col min="12" max="16384" width="10.4285714285714" style="1"/>
  </cols>
  <sheetData>
    <row r="1" ht="13.5" customHeight="1" spans="1:11">
      <c r="A1" s="30" t="s">
        <v>415</v>
      </c>
      <c r="D1" s="31"/>
      <c r="E1" s="31"/>
      <c r="F1" s="31"/>
      <c r="G1" s="31"/>
      <c r="K1" s="42"/>
    </row>
    <row r="2" ht="27.75" customHeight="1" spans="1:11">
      <c r="A2" s="32" t="s">
        <v>416</v>
      </c>
      <c r="B2" s="32"/>
      <c r="C2" s="32"/>
      <c r="D2" s="32"/>
      <c r="E2" s="32"/>
      <c r="F2" s="32"/>
      <c r="G2" s="32"/>
      <c r="H2" s="32"/>
      <c r="I2" s="32"/>
      <c r="J2" s="32"/>
      <c r="K2" s="32"/>
    </row>
    <row r="3" ht="13.5" customHeight="1" spans="1:11">
      <c r="A3" s="5" t="s">
        <v>22</v>
      </c>
      <c r="B3" s="6"/>
      <c r="C3" s="6"/>
      <c r="D3" s="6"/>
      <c r="E3" s="6"/>
      <c r="F3" s="6"/>
      <c r="G3" s="6"/>
      <c r="H3" s="7"/>
      <c r="I3" s="7"/>
      <c r="J3" s="7"/>
      <c r="K3" s="8" t="s">
        <v>180</v>
      </c>
    </row>
    <row r="4" ht="21.75" customHeight="1" spans="1:11">
      <c r="A4" s="9" t="s">
        <v>254</v>
      </c>
      <c r="B4" s="9" t="s">
        <v>192</v>
      </c>
      <c r="C4" s="9" t="s">
        <v>255</v>
      </c>
      <c r="D4" s="10" t="s">
        <v>193</v>
      </c>
      <c r="E4" s="10" t="s">
        <v>194</v>
      </c>
      <c r="F4" s="10" t="s">
        <v>256</v>
      </c>
      <c r="G4" s="10" t="s">
        <v>257</v>
      </c>
      <c r="H4" s="16" t="s">
        <v>77</v>
      </c>
      <c r="I4" s="11" t="s">
        <v>417</v>
      </c>
      <c r="J4" s="12"/>
      <c r="K4" s="13"/>
    </row>
    <row r="5" ht="21.75" customHeight="1" spans="1:11">
      <c r="A5" s="14"/>
      <c r="B5" s="14"/>
      <c r="C5" s="14"/>
      <c r="D5" s="15"/>
      <c r="E5" s="15"/>
      <c r="F5" s="15"/>
      <c r="G5" s="15"/>
      <c r="H5" s="33"/>
      <c r="I5" s="10" t="s">
        <v>80</v>
      </c>
      <c r="J5" s="10" t="s">
        <v>81</v>
      </c>
      <c r="K5" s="10" t="s">
        <v>82</v>
      </c>
    </row>
    <row r="6" ht="40.5" customHeight="1" spans="1:11">
      <c r="A6" s="17"/>
      <c r="B6" s="17"/>
      <c r="C6" s="17"/>
      <c r="D6" s="18"/>
      <c r="E6" s="18"/>
      <c r="F6" s="18"/>
      <c r="G6" s="18"/>
      <c r="H6" s="19"/>
      <c r="I6" s="18"/>
      <c r="J6" s="18"/>
      <c r="K6" s="18"/>
    </row>
    <row r="7" ht="15" customHeight="1" spans="1:11">
      <c r="A7" s="20">
        <v>1</v>
      </c>
      <c r="B7" s="20">
        <v>2</v>
      </c>
      <c r="C7" s="20">
        <v>3</v>
      </c>
      <c r="D7" s="20">
        <v>4</v>
      </c>
      <c r="E7" s="20">
        <v>5</v>
      </c>
      <c r="F7" s="20">
        <v>6</v>
      </c>
      <c r="G7" s="20">
        <v>7</v>
      </c>
      <c r="H7" s="20">
        <v>8</v>
      </c>
      <c r="I7" s="20">
        <v>9</v>
      </c>
      <c r="J7" s="43">
        <v>10</v>
      </c>
      <c r="K7" s="43">
        <v>11</v>
      </c>
    </row>
    <row r="8" ht="36.95" customHeight="1" spans="1:11">
      <c r="A8" s="34" t="s">
        <v>418</v>
      </c>
      <c r="B8" s="35"/>
      <c r="C8" s="36"/>
      <c r="D8" s="37"/>
      <c r="E8" s="37"/>
      <c r="F8" s="37"/>
      <c r="G8" s="37"/>
      <c r="H8" s="38"/>
      <c r="I8" s="38"/>
      <c r="J8" s="38"/>
      <c r="K8" s="38"/>
    </row>
    <row r="9" ht="30.6" customHeight="1" spans="1:11">
      <c r="A9" s="39"/>
      <c r="B9" s="39"/>
      <c r="C9" s="39"/>
      <c r="D9" s="39"/>
      <c r="E9" s="39"/>
      <c r="F9" s="39"/>
      <c r="G9" s="39"/>
      <c r="H9" s="38"/>
      <c r="I9" s="38"/>
      <c r="J9" s="38"/>
      <c r="K9" s="38"/>
    </row>
    <row r="10" ht="18.75" customHeight="1" spans="1:11">
      <c r="A10" s="40" t="s">
        <v>138</v>
      </c>
      <c r="B10" s="40"/>
      <c r="C10" s="40"/>
      <c r="D10" s="40"/>
      <c r="E10" s="40"/>
      <c r="F10" s="40"/>
      <c r="G10" s="40"/>
      <c r="H10" s="41"/>
      <c r="I10" s="38"/>
      <c r="J10" s="38"/>
      <c r="K10" s="38"/>
    </row>
  </sheetData>
  <mergeCells count="16">
    <mergeCell ref="A2:K2"/>
    <mergeCell ref="A3:G3"/>
    <mergeCell ref="I4:K4"/>
    <mergeCell ref="A8:C8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7"/>
  <sheetViews>
    <sheetView topLeftCell="C16" workbookViewId="0">
      <selection activeCell="B7" sqref="B7"/>
    </sheetView>
  </sheetViews>
  <sheetFormatPr defaultColWidth="8" defaultRowHeight="12" outlineLevelCol="3"/>
  <cols>
    <col min="1" max="1" width="39.5714285714286" style="80" customWidth="1"/>
    <col min="2" max="2" width="43.1428571428571" style="80" customWidth="1"/>
    <col min="3" max="3" width="40.4285714285714" style="80" customWidth="1"/>
    <col min="4" max="4" width="46.1428571428571" style="80" customWidth="1"/>
    <col min="5" max="5" width="8" style="64" customWidth="1"/>
    <col min="6" max="16384" width="8" style="64"/>
  </cols>
  <sheetData>
    <row r="1" ht="17.1" customHeight="1" spans="1:4">
      <c r="A1" s="349" t="s">
        <v>21</v>
      </c>
      <c r="B1" s="82"/>
      <c r="C1" s="82"/>
      <c r="D1" s="164"/>
    </row>
    <row r="2" ht="36" customHeight="1" spans="1:4">
      <c r="A2" s="65" t="s">
        <v>2</v>
      </c>
      <c r="B2" s="350"/>
      <c r="C2" s="350"/>
      <c r="D2" s="350"/>
    </row>
    <row r="3" ht="21" customHeight="1" spans="1:4">
      <c r="A3" s="85" t="s">
        <v>22</v>
      </c>
      <c r="B3" s="298"/>
      <c r="C3" s="298"/>
      <c r="D3" s="162" t="s">
        <v>23</v>
      </c>
    </row>
    <row r="4" ht="19.5" customHeight="1" spans="1:4">
      <c r="A4" s="89" t="s">
        <v>24</v>
      </c>
      <c r="B4" s="174"/>
      <c r="C4" s="89" t="s">
        <v>25</v>
      </c>
      <c r="D4" s="174"/>
    </row>
    <row r="5" ht="19.5" customHeight="1" spans="1:4">
      <c r="A5" s="88" t="s">
        <v>26</v>
      </c>
      <c r="B5" s="88" t="s">
        <v>27</v>
      </c>
      <c r="C5" s="88" t="s">
        <v>28</v>
      </c>
      <c r="D5" s="88" t="s">
        <v>27</v>
      </c>
    </row>
    <row r="6" ht="19.5" customHeight="1" spans="1:4">
      <c r="A6" s="92"/>
      <c r="B6" s="92"/>
      <c r="C6" s="92"/>
      <c r="D6" s="92"/>
    </row>
    <row r="7" ht="20.25" customHeight="1" spans="1:4">
      <c r="A7" s="304" t="s">
        <v>29</v>
      </c>
      <c r="B7" s="281">
        <v>1183730</v>
      </c>
      <c r="C7" s="304" t="s">
        <v>30</v>
      </c>
      <c r="D7" s="351">
        <v>902313</v>
      </c>
    </row>
    <row r="8" ht="20.25" customHeight="1" spans="1:4">
      <c r="A8" s="304" t="s">
        <v>31</v>
      </c>
      <c r="B8" s="281"/>
      <c r="C8" s="304" t="s">
        <v>32</v>
      </c>
      <c r="D8" s="351"/>
    </row>
    <row r="9" ht="20.25" customHeight="1" spans="1:4">
      <c r="A9" s="304" t="s">
        <v>33</v>
      </c>
      <c r="B9" s="281"/>
      <c r="C9" s="304" t="s">
        <v>34</v>
      </c>
      <c r="D9" s="351"/>
    </row>
    <row r="10" ht="20.25" customHeight="1" spans="1:4">
      <c r="A10" s="304" t="s">
        <v>35</v>
      </c>
      <c r="B10" s="281"/>
      <c r="C10" s="304" t="s">
        <v>36</v>
      </c>
      <c r="D10" s="351"/>
    </row>
    <row r="11" ht="20.25" customHeight="1" spans="1:4">
      <c r="A11" s="304" t="s">
        <v>37</v>
      </c>
      <c r="B11" s="352"/>
      <c r="C11" s="304" t="s">
        <v>38</v>
      </c>
      <c r="D11" s="351"/>
    </row>
    <row r="12" ht="20.25" customHeight="1" spans="1:4">
      <c r="A12" s="304" t="s">
        <v>39</v>
      </c>
      <c r="B12" s="302"/>
      <c r="C12" s="304" t="s">
        <v>40</v>
      </c>
      <c r="D12" s="351"/>
    </row>
    <row r="13" ht="20.25" customHeight="1" spans="1:4">
      <c r="A13" s="304" t="s">
        <v>41</v>
      </c>
      <c r="B13" s="302"/>
      <c r="C13" s="304" t="s">
        <v>42</v>
      </c>
      <c r="D13" s="351"/>
    </row>
    <row r="14" ht="20.25" customHeight="1" spans="1:4">
      <c r="A14" s="304" t="s">
        <v>43</v>
      </c>
      <c r="B14" s="302"/>
      <c r="C14" s="304" t="s">
        <v>44</v>
      </c>
      <c r="D14" s="351">
        <v>102575</v>
      </c>
    </row>
    <row r="15" ht="20.25" customHeight="1" spans="1:4">
      <c r="A15" s="353" t="s">
        <v>45</v>
      </c>
      <c r="B15" s="354"/>
      <c r="C15" s="304" t="s">
        <v>46</v>
      </c>
      <c r="D15" s="351">
        <v>61626</v>
      </c>
    </row>
    <row r="16" ht="20.25" customHeight="1" spans="1:4">
      <c r="A16" s="353" t="s">
        <v>47</v>
      </c>
      <c r="B16" s="355"/>
      <c r="C16" s="304" t="s">
        <v>48</v>
      </c>
      <c r="D16" s="356"/>
    </row>
    <row r="17" ht="20.25" customHeight="1" spans="1:4">
      <c r="A17" s="353"/>
      <c r="B17" s="357"/>
      <c r="C17" s="304" t="s">
        <v>49</v>
      </c>
      <c r="D17" s="356"/>
    </row>
    <row r="18" ht="20.25" customHeight="1" spans="1:4">
      <c r="A18" s="355"/>
      <c r="B18" s="357"/>
      <c r="C18" s="304" t="s">
        <v>50</v>
      </c>
      <c r="D18" s="356"/>
    </row>
    <row r="19" ht="20.25" customHeight="1" spans="1:4">
      <c r="A19" s="355"/>
      <c r="B19" s="357"/>
      <c r="C19" s="304" t="s">
        <v>51</v>
      </c>
      <c r="D19" s="356"/>
    </row>
    <row r="20" ht="20.25" customHeight="1" spans="1:4">
      <c r="A20" s="355"/>
      <c r="B20" s="357"/>
      <c r="C20" s="304" t="s">
        <v>52</v>
      </c>
      <c r="D20" s="356"/>
    </row>
    <row r="21" ht="20.25" customHeight="1" spans="1:4">
      <c r="A21" s="355"/>
      <c r="B21" s="357"/>
      <c r="C21" s="304" t="s">
        <v>53</v>
      </c>
      <c r="D21" s="356"/>
    </row>
    <row r="22" ht="20.25" customHeight="1" spans="1:4">
      <c r="A22" s="355"/>
      <c r="B22" s="357"/>
      <c r="C22" s="304" t="s">
        <v>54</v>
      </c>
      <c r="D22" s="356"/>
    </row>
    <row r="23" ht="20.25" customHeight="1" spans="1:4">
      <c r="A23" s="355"/>
      <c r="B23" s="357"/>
      <c r="C23" s="304" t="s">
        <v>55</v>
      </c>
      <c r="D23" s="356"/>
    </row>
    <row r="24" ht="20.25" customHeight="1" spans="1:4">
      <c r="A24" s="355"/>
      <c r="B24" s="357"/>
      <c r="C24" s="304" t="s">
        <v>56</v>
      </c>
      <c r="D24" s="356"/>
    </row>
    <row r="25" ht="20.25" customHeight="1" spans="1:4">
      <c r="A25" s="355"/>
      <c r="B25" s="357"/>
      <c r="C25" s="304" t="s">
        <v>57</v>
      </c>
      <c r="D25" s="356">
        <v>117216</v>
      </c>
    </row>
    <row r="26" ht="20.25" customHeight="1" spans="1:4">
      <c r="A26" s="355"/>
      <c r="B26" s="357"/>
      <c r="C26" s="304" t="s">
        <v>58</v>
      </c>
      <c r="D26" s="356"/>
    </row>
    <row r="27" ht="20.25" customHeight="1" spans="1:4">
      <c r="A27" s="355"/>
      <c r="B27" s="357"/>
      <c r="C27" s="304" t="s">
        <v>59</v>
      </c>
      <c r="D27" s="356"/>
    </row>
    <row r="28" ht="20.25" customHeight="1" spans="1:4">
      <c r="A28" s="355"/>
      <c r="B28" s="357"/>
      <c r="C28" s="304" t="s">
        <v>60</v>
      </c>
      <c r="D28" s="356"/>
    </row>
    <row r="29" ht="20.25" customHeight="1" spans="1:4">
      <c r="A29" s="355"/>
      <c r="B29" s="357"/>
      <c r="C29" s="304" t="s">
        <v>61</v>
      </c>
      <c r="D29" s="356"/>
    </row>
    <row r="30" ht="20.25" customHeight="1" spans="1:4">
      <c r="A30" s="358"/>
      <c r="B30" s="359"/>
      <c r="C30" s="304" t="s">
        <v>62</v>
      </c>
      <c r="D30" s="356"/>
    </row>
    <row r="31" ht="20.25" customHeight="1" spans="1:4">
      <c r="A31" s="358"/>
      <c r="B31" s="359"/>
      <c r="C31" s="304" t="s">
        <v>63</v>
      </c>
      <c r="D31" s="356"/>
    </row>
    <row r="32" ht="20.25" customHeight="1" spans="1:4">
      <c r="A32" s="358"/>
      <c r="B32" s="359"/>
      <c r="C32" s="304" t="s">
        <v>64</v>
      </c>
      <c r="D32" s="356"/>
    </row>
    <row r="33" ht="20.25" customHeight="1" spans="1:4">
      <c r="A33" s="360" t="s">
        <v>65</v>
      </c>
      <c r="B33" s="361">
        <f>B7+B8+B9+B10+B11</f>
        <v>1183730</v>
      </c>
      <c r="C33" s="309" t="s">
        <v>66</v>
      </c>
      <c r="D33" s="306">
        <f>SUM(D7:D29)</f>
        <v>1183730</v>
      </c>
    </row>
    <row r="34" ht="20.25" customHeight="1" spans="1:4">
      <c r="A34" s="353" t="s">
        <v>67</v>
      </c>
      <c r="B34" s="362"/>
      <c r="C34" s="304" t="s">
        <v>68</v>
      </c>
      <c r="D34" s="281"/>
    </row>
    <row r="35" s="1" customFormat="1" ht="25.35" customHeight="1" spans="1:4">
      <c r="A35" s="363" t="s">
        <v>69</v>
      </c>
      <c r="B35" s="364"/>
      <c r="C35" s="365" t="s">
        <v>69</v>
      </c>
      <c r="D35" s="366"/>
    </row>
    <row r="36" s="1" customFormat="1" ht="25.35" customHeight="1" spans="1:4">
      <c r="A36" s="363" t="s">
        <v>70</v>
      </c>
      <c r="B36" s="364"/>
      <c r="C36" s="365" t="s">
        <v>71</v>
      </c>
      <c r="D36" s="366"/>
    </row>
    <row r="37" ht="20.25" customHeight="1" spans="1:4">
      <c r="A37" s="367" t="s">
        <v>72</v>
      </c>
      <c r="B37" s="368">
        <f>B33+B34</f>
        <v>1183730</v>
      </c>
      <c r="C37" s="309" t="s">
        <v>73</v>
      </c>
      <c r="D37" s="368">
        <f>D33+D34</f>
        <v>1183730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0.393055555555556" right="0.393055555555556" top="0.511805555555556" bottom="0.511805555555556" header="0.314583333333333" footer="0.314583333333333"/>
  <pageSetup paperSize="9" scale="81" orientation="landscape"/>
  <headerFooter>
    <oddFooter>&amp;C&amp;"-"&amp;16- &amp;P -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FF"/>
  </sheetPr>
  <dimension ref="A1:G11"/>
  <sheetViews>
    <sheetView workbookViewId="0">
      <selection activeCell="C24" sqref="C24"/>
    </sheetView>
  </sheetViews>
  <sheetFormatPr defaultColWidth="10.4285714285714" defaultRowHeight="14.25" customHeight="1" outlineLevelCol="6"/>
  <cols>
    <col min="1" max="1" width="43.1428571428571" style="1" customWidth="1"/>
    <col min="2" max="2" width="32" style="1" customWidth="1"/>
    <col min="3" max="3" width="43" style="1" customWidth="1"/>
    <col min="4" max="4" width="19.4285714285714" style="1" customWidth="1"/>
    <col min="5" max="7" width="30.8571428571429" style="1" customWidth="1"/>
    <col min="8" max="16384" width="10.4285714285714" style="1"/>
  </cols>
  <sheetData>
    <row r="1" customHeight="1" spans="1:7">
      <c r="A1" s="2" t="s">
        <v>419</v>
      </c>
      <c r="B1" s="3"/>
      <c r="C1" s="3"/>
      <c r="D1" s="3"/>
      <c r="E1" s="3"/>
      <c r="F1" s="3"/>
      <c r="G1" s="3"/>
    </row>
    <row r="2" ht="27.75" customHeight="1" spans="1:7">
      <c r="A2" s="4" t="s">
        <v>420</v>
      </c>
      <c r="B2" s="4"/>
      <c r="C2" s="4"/>
      <c r="D2" s="4"/>
      <c r="E2" s="4"/>
      <c r="F2" s="4"/>
      <c r="G2" s="4"/>
    </row>
    <row r="3" ht="13.5" customHeight="1" spans="1:7">
      <c r="A3" s="5" t="s">
        <v>22</v>
      </c>
      <c r="B3" s="6"/>
      <c r="C3" s="6"/>
      <c r="D3" s="6"/>
      <c r="E3" s="7"/>
      <c r="F3" s="7"/>
      <c r="G3" s="8" t="s">
        <v>180</v>
      </c>
    </row>
    <row r="4" ht="21.75" customHeight="1" spans="1:7">
      <c r="A4" s="9" t="s">
        <v>255</v>
      </c>
      <c r="B4" s="9" t="s">
        <v>254</v>
      </c>
      <c r="C4" s="9" t="s">
        <v>192</v>
      </c>
      <c r="D4" s="10" t="s">
        <v>421</v>
      </c>
      <c r="E4" s="11" t="s">
        <v>80</v>
      </c>
      <c r="F4" s="12"/>
      <c r="G4" s="13"/>
    </row>
    <row r="5" ht="21.75" customHeight="1" spans="1:7">
      <c r="A5" s="14"/>
      <c r="B5" s="14"/>
      <c r="C5" s="14"/>
      <c r="D5" s="15"/>
      <c r="E5" s="16" t="s">
        <v>422</v>
      </c>
      <c r="F5" s="10" t="s">
        <v>423</v>
      </c>
      <c r="G5" s="10" t="s">
        <v>424</v>
      </c>
    </row>
    <row r="6" ht="40.5" customHeight="1" spans="1:7">
      <c r="A6" s="17"/>
      <c r="B6" s="17"/>
      <c r="C6" s="17"/>
      <c r="D6" s="18"/>
      <c r="E6" s="19"/>
      <c r="F6" s="18"/>
      <c r="G6" s="18"/>
    </row>
    <row r="7" ht="15" customHeight="1" spans="1:7">
      <c r="A7" s="20">
        <v>1</v>
      </c>
      <c r="B7" s="20">
        <v>2</v>
      </c>
      <c r="C7" s="20">
        <v>3</v>
      </c>
      <c r="D7" s="20">
        <v>4</v>
      </c>
      <c r="E7" s="20">
        <v>5</v>
      </c>
      <c r="F7" s="20">
        <v>6</v>
      </c>
      <c r="G7" s="20">
        <v>7</v>
      </c>
    </row>
    <row r="8" ht="29.85" customHeight="1" spans="1:7">
      <c r="A8" s="21" t="s">
        <v>92</v>
      </c>
      <c r="B8" s="22" t="s">
        <v>261</v>
      </c>
      <c r="C8" s="22" t="s">
        <v>263</v>
      </c>
      <c r="D8" s="23" t="s">
        <v>425</v>
      </c>
      <c r="E8" s="24">
        <v>70840</v>
      </c>
      <c r="F8" s="24">
        <v>70840</v>
      </c>
      <c r="G8" s="24">
        <v>70840</v>
      </c>
    </row>
    <row r="9" ht="29.85" customHeight="1" spans="1:7">
      <c r="A9" s="21" t="s">
        <v>92</v>
      </c>
      <c r="B9" s="22" t="s">
        <v>261</v>
      </c>
      <c r="C9" s="22" t="s">
        <v>267</v>
      </c>
      <c r="D9" s="23" t="s">
        <v>425</v>
      </c>
      <c r="E9" s="24">
        <v>179160</v>
      </c>
      <c r="F9" s="24">
        <v>179160</v>
      </c>
      <c r="G9" s="24">
        <v>179160</v>
      </c>
    </row>
    <row r="10" ht="29.85" customHeight="1" spans="1:7">
      <c r="A10" s="21" t="s">
        <v>92</v>
      </c>
      <c r="B10" s="25" t="s">
        <v>261</v>
      </c>
      <c r="C10" s="25" t="s">
        <v>269</v>
      </c>
      <c r="D10" s="23" t="s">
        <v>425</v>
      </c>
      <c r="E10" s="24">
        <v>150000</v>
      </c>
      <c r="F10" s="24">
        <v>150000</v>
      </c>
      <c r="G10" s="24">
        <v>150000</v>
      </c>
    </row>
    <row r="11" ht="18.75" customHeight="1" spans="1:7">
      <c r="A11" s="26" t="s">
        <v>77</v>
      </c>
      <c r="B11" s="27"/>
      <c r="C11" s="27"/>
      <c r="D11" s="28"/>
      <c r="E11" s="29">
        <f>SUM(E8:E10)</f>
        <v>400000</v>
      </c>
      <c r="F11" s="29">
        <f>SUM(F8:F10)</f>
        <v>400000</v>
      </c>
      <c r="G11" s="29">
        <f>SUM(G8:G10)</f>
        <v>400000</v>
      </c>
    </row>
  </sheetData>
  <mergeCells count="11">
    <mergeCell ref="A2:G2"/>
    <mergeCell ref="A3:D3"/>
    <mergeCell ref="E4:G4"/>
    <mergeCell ref="A11:D11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11"/>
  <sheetViews>
    <sheetView workbookViewId="0">
      <selection activeCell="A3" sqref="A3:D3"/>
    </sheetView>
  </sheetViews>
  <sheetFormatPr defaultColWidth="8" defaultRowHeight="14.25" customHeight="1"/>
  <cols>
    <col min="1" max="1" width="21.1428571428571" style="80" customWidth="1"/>
    <col min="2" max="2" width="23.4285714285714" style="80" customWidth="1"/>
    <col min="3" max="5" width="16.2857142857143" style="80" customWidth="1"/>
    <col min="6" max="6" width="14" style="80" customWidth="1"/>
    <col min="7" max="8" width="12.5714285714286" style="80" customWidth="1"/>
    <col min="9" max="9" width="8.85714285714286" style="80" customWidth="1"/>
    <col min="10" max="14" width="12.5714285714286" style="80" customWidth="1"/>
    <col min="15" max="15" width="8" style="64" customWidth="1"/>
    <col min="16" max="16" width="9.57142857142857" style="64" customWidth="1"/>
    <col min="17" max="17" width="9.71428571428571" style="64" customWidth="1"/>
    <col min="18" max="18" width="10.5714285714286" style="64" customWidth="1"/>
    <col min="19" max="19" width="10.1428571428571" style="80" customWidth="1"/>
    <col min="20" max="20" width="8" style="64" customWidth="1"/>
    <col min="21" max="16384" width="8" style="64"/>
  </cols>
  <sheetData>
    <row r="1" ht="12" customHeight="1" spans="1:18">
      <c r="A1" s="318" t="s">
        <v>74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334"/>
      <c r="P1" s="334"/>
      <c r="Q1" s="334"/>
      <c r="R1" s="334"/>
    </row>
    <row r="2" ht="36" customHeight="1" spans="1:19">
      <c r="A2" s="319" t="s">
        <v>3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7"/>
      <c r="P2" s="67"/>
      <c r="Q2" s="67"/>
      <c r="R2" s="67"/>
      <c r="S2" s="66"/>
    </row>
    <row r="3" ht="20.25" customHeight="1" spans="1:19">
      <c r="A3" s="85" t="s">
        <v>22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335"/>
      <c r="P3" s="335"/>
      <c r="Q3" s="335"/>
      <c r="R3" s="335"/>
      <c r="S3" s="343" t="s">
        <v>23</v>
      </c>
    </row>
    <row r="4" ht="18.75" customHeight="1" spans="1:19">
      <c r="A4" s="320" t="s">
        <v>75</v>
      </c>
      <c r="B4" s="321" t="s">
        <v>76</v>
      </c>
      <c r="C4" s="321" t="s">
        <v>77</v>
      </c>
      <c r="D4" s="242" t="s">
        <v>78</v>
      </c>
      <c r="E4" s="322"/>
      <c r="F4" s="322"/>
      <c r="G4" s="322"/>
      <c r="H4" s="322"/>
      <c r="I4" s="322"/>
      <c r="J4" s="322"/>
      <c r="K4" s="322"/>
      <c r="L4" s="322"/>
      <c r="M4" s="322"/>
      <c r="N4" s="322"/>
      <c r="O4" s="336" t="s">
        <v>67</v>
      </c>
      <c r="P4" s="336"/>
      <c r="Q4" s="336"/>
      <c r="R4" s="336"/>
      <c r="S4" s="344"/>
    </row>
    <row r="5" ht="18.75" customHeight="1" spans="1:19">
      <c r="A5" s="323"/>
      <c r="B5" s="324"/>
      <c r="C5" s="324"/>
      <c r="D5" s="325" t="s">
        <v>79</v>
      </c>
      <c r="E5" s="325" t="s">
        <v>80</v>
      </c>
      <c r="F5" s="325" t="s">
        <v>81</v>
      </c>
      <c r="G5" s="325" t="s">
        <v>82</v>
      </c>
      <c r="H5" s="325" t="s">
        <v>83</v>
      </c>
      <c r="I5" s="337" t="s">
        <v>84</v>
      </c>
      <c r="J5" s="322"/>
      <c r="K5" s="322"/>
      <c r="L5" s="322"/>
      <c r="M5" s="322"/>
      <c r="N5" s="322"/>
      <c r="O5" s="336" t="s">
        <v>79</v>
      </c>
      <c r="P5" s="336" t="s">
        <v>80</v>
      </c>
      <c r="Q5" s="336" t="s">
        <v>81</v>
      </c>
      <c r="R5" s="345" t="s">
        <v>82</v>
      </c>
      <c r="S5" s="336" t="s">
        <v>85</v>
      </c>
    </row>
    <row r="6" ht="33.75" customHeight="1" spans="1:19">
      <c r="A6" s="326"/>
      <c r="B6" s="327"/>
      <c r="C6" s="327"/>
      <c r="D6" s="326"/>
      <c r="E6" s="326"/>
      <c r="F6" s="326"/>
      <c r="G6" s="326"/>
      <c r="H6" s="326"/>
      <c r="I6" s="327" t="s">
        <v>79</v>
      </c>
      <c r="J6" s="327" t="s">
        <v>86</v>
      </c>
      <c r="K6" s="327" t="s">
        <v>87</v>
      </c>
      <c r="L6" s="327" t="s">
        <v>88</v>
      </c>
      <c r="M6" s="327" t="s">
        <v>89</v>
      </c>
      <c r="N6" s="338" t="s">
        <v>90</v>
      </c>
      <c r="O6" s="336"/>
      <c r="P6" s="336"/>
      <c r="Q6" s="336"/>
      <c r="R6" s="345"/>
      <c r="S6" s="336"/>
    </row>
    <row r="7" ht="16.5" customHeight="1" spans="1:19">
      <c r="A7" s="328">
        <v>1</v>
      </c>
      <c r="B7" s="328">
        <v>2</v>
      </c>
      <c r="C7" s="328">
        <v>3</v>
      </c>
      <c r="D7" s="328">
        <v>4</v>
      </c>
      <c r="E7" s="328">
        <v>5</v>
      </c>
      <c r="F7" s="328">
        <v>6</v>
      </c>
      <c r="G7" s="328">
        <v>7</v>
      </c>
      <c r="H7" s="328">
        <v>8</v>
      </c>
      <c r="I7" s="328">
        <v>9</v>
      </c>
      <c r="J7" s="328">
        <v>10</v>
      </c>
      <c r="K7" s="328">
        <v>11</v>
      </c>
      <c r="L7" s="328">
        <v>12</v>
      </c>
      <c r="M7" s="328">
        <v>13</v>
      </c>
      <c r="N7" s="328">
        <v>14</v>
      </c>
      <c r="O7" s="328">
        <v>15</v>
      </c>
      <c r="P7" s="328">
        <v>16</v>
      </c>
      <c r="Q7" s="328">
        <v>17</v>
      </c>
      <c r="R7" s="328">
        <v>18</v>
      </c>
      <c r="S7" s="127">
        <v>19</v>
      </c>
    </row>
    <row r="8" ht="16.5" customHeight="1" spans="1:19">
      <c r="A8" s="328" t="s">
        <v>91</v>
      </c>
      <c r="B8" s="328" t="s">
        <v>92</v>
      </c>
      <c r="C8" s="329">
        <f>SUM(D8,I8,O8)</f>
        <v>1183730</v>
      </c>
      <c r="D8" s="330">
        <f>SUM(E8:H8)</f>
        <v>1183730</v>
      </c>
      <c r="E8" s="330">
        <v>1183730</v>
      </c>
      <c r="F8" s="331"/>
      <c r="G8" s="331"/>
      <c r="H8" s="331"/>
      <c r="I8" s="331"/>
      <c r="J8" s="331"/>
      <c r="K8" s="331"/>
      <c r="L8" s="331"/>
      <c r="M8" s="331"/>
      <c r="N8" s="331"/>
      <c r="O8" s="339"/>
      <c r="P8" s="339"/>
      <c r="Q8" s="339"/>
      <c r="R8" s="339"/>
      <c r="S8" s="346"/>
    </row>
    <row r="9" ht="16.5" customHeight="1" spans="1:19">
      <c r="A9" s="328" t="s">
        <v>93</v>
      </c>
      <c r="B9" s="77" t="s">
        <v>92</v>
      </c>
      <c r="C9" s="329">
        <f>SUM(D9,I9,O9)</f>
        <v>1183730</v>
      </c>
      <c r="D9" s="330">
        <f>SUM(E9:H9)</f>
        <v>1183730</v>
      </c>
      <c r="E9" s="330">
        <v>1183730</v>
      </c>
      <c r="F9" s="305" t="s">
        <v>94</v>
      </c>
      <c r="G9" s="305" t="s">
        <v>94</v>
      </c>
      <c r="H9" s="305" t="s">
        <v>94</v>
      </c>
      <c r="I9" s="305" t="s">
        <v>94</v>
      </c>
      <c r="J9" s="305" t="s">
        <v>94</v>
      </c>
      <c r="K9" s="305" t="s">
        <v>94</v>
      </c>
      <c r="L9" s="305" t="s">
        <v>94</v>
      </c>
      <c r="M9" s="305" t="s">
        <v>94</v>
      </c>
      <c r="N9" s="340" t="s">
        <v>94</v>
      </c>
      <c r="O9" s="134" t="s">
        <v>94</v>
      </c>
      <c r="P9" s="134" t="s">
        <v>94</v>
      </c>
      <c r="Q9" s="134"/>
      <c r="R9" s="347"/>
      <c r="S9" s="346"/>
    </row>
    <row r="10" ht="16.5" customHeight="1" spans="1:19">
      <c r="A10" s="332" t="s">
        <v>77</v>
      </c>
      <c r="B10" s="333"/>
      <c r="C10" s="329">
        <f>SUM(C8)</f>
        <v>1183730</v>
      </c>
      <c r="D10" s="329">
        <f>SUM(D8)</f>
        <v>1183730</v>
      </c>
      <c r="E10" s="329">
        <f>SUM(E8)</f>
        <v>1183730</v>
      </c>
      <c r="F10" s="105" t="s">
        <v>94</v>
      </c>
      <c r="G10" s="105" t="s">
        <v>94</v>
      </c>
      <c r="H10" s="105" t="s">
        <v>94</v>
      </c>
      <c r="I10" s="105" t="s">
        <v>94</v>
      </c>
      <c r="J10" s="105" t="s">
        <v>94</v>
      </c>
      <c r="K10" s="105" t="s">
        <v>94</v>
      </c>
      <c r="L10" s="105" t="s">
        <v>94</v>
      </c>
      <c r="M10" s="105" t="s">
        <v>94</v>
      </c>
      <c r="N10" s="341" t="s">
        <v>94</v>
      </c>
      <c r="O10" s="342" t="s">
        <v>94</v>
      </c>
      <c r="P10" s="342" t="s">
        <v>94</v>
      </c>
      <c r="Q10" s="342"/>
      <c r="R10" s="348"/>
      <c r="S10" s="342"/>
    </row>
    <row r="11" customHeight="1" spans="19:19">
      <c r="S11" s="78"/>
    </row>
  </sheetData>
  <mergeCells count="19">
    <mergeCell ref="A2:S2"/>
    <mergeCell ref="A3:D3"/>
    <mergeCell ref="D4:N4"/>
    <mergeCell ref="O4:S4"/>
    <mergeCell ref="I5:N5"/>
    <mergeCell ref="A10:B10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393055555555556" right="0.393055555555556" top="0.511805555555556" bottom="0.511805555555556" header="0.314583333333333" footer="0.314583333333333"/>
  <pageSetup paperSize="9" scale="56" orientation="landscape"/>
  <headerFooter>
    <oddFooter>&amp;C&amp;"-"&amp;16- &amp;P 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4"/>
  <sheetViews>
    <sheetView topLeftCell="I1" workbookViewId="0">
      <selection activeCell="E24" sqref="E24"/>
    </sheetView>
  </sheetViews>
  <sheetFormatPr defaultColWidth="9.14285714285714" defaultRowHeight="14.25" customHeight="1"/>
  <cols>
    <col min="1" max="1" width="14.2857142857143" style="80" customWidth="1"/>
    <col min="2" max="2" width="39.1428571428571" style="80" customWidth="1"/>
    <col min="3" max="4" width="18.5714285714286" style="80" customWidth="1"/>
    <col min="5" max="8" width="18.8571428571429" style="80" customWidth="1"/>
    <col min="9" max="9" width="15.5714285714286" style="80" customWidth="1"/>
    <col min="10" max="10" width="14.1428571428571" style="80" customWidth="1"/>
    <col min="11" max="15" width="18.8571428571429" style="80" customWidth="1"/>
    <col min="16" max="16" width="9.14285714285714" style="80" customWidth="1"/>
    <col min="17" max="16384" width="9.14285714285714" style="80"/>
  </cols>
  <sheetData>
    <row r="1" ht="15.75" customHeight="1" spans="1:14">
      <c r="A1" s="282" t="s">
        <v>95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</row>
    <row r="2" ht="28.5" customHeight="1" spans="1:15">
      <c r="A2" s="66" t="s">
        <v>4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</row>
    <row r="3" ht="15" customHeight="1" spans="1:15">
      <c r="A3" s="312" t="s">
        <v>22</v>
      </c>
      <c r="B3" s="313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86"/>
      <c r="N3" s="86"/>
      <c r="O3" s="169" t="s">
        <v>23</v>
      </c>
    </row>
    <row r="4" ht="17.25" customHeight="1" spans="1:15">
      <c r="A4" s="94" t="s">
        <v>96</v>
      </c>
      <c r="B4" s="94" t="s">
        <v>97</v>
      </c>
      <c r="C4" s="95" t="s">
        <v>77</v>
      </c>
      <c r="D4" s="115" t="s">
        <v>80</v>
      </c>
      <c r="E4" s="115"/>
      <c r="F4" s="115"/>
      <c r="G4" s="115" t="s">
        <v>81</v>
      </c>
      <c r="H4" s="115" t="s">
        <v>82</v>
      </c>
      <c r="I4" s="115" t="s">
        <v>98</v>
      </c>
      <c r="J4" s="115" t="s">
        <v>84</v>
      </c>
      <c r="K4" s="115"/>
      <c r="L4" s="115"/>
      <c r="M4" s="115"/>
      <c r="N4" s="115"/>
      <c r="O4" s="115"/>
    </row>
    <row r="5" ht="27" spans="1:15">
      <c r="A5" s="108"/>
      <c r="B5" s="108"/>
      <c r="C5" s="215"/>
      <c r="D5" s="115" t="s">
        <v>79</v>
      </c>
      <c r="E5" s="115" t="s">
        <v>99</v>
      </c>
      <c r="F5" s="115" t="s">
        <v>100</v>
      </c>
      <c r="G5" s="115"/>
      <c r="H5" s="115"/>
      <c r="I5" s="115"/>
      <c r="J5" s="115" t="s">
        <v>79</v>
      </c>
      <c r="K5" s="115" t="s">
        <v>101</v>
      </c>
      <c r="L5" s="115" t="s">
        <v>102</v>
      </c>
      <c r="M5" s="115" t="s">
        <v>103</v>
      </c>
      <c r="N5" s="115" t="s">
        <v>104</v>
      </c>
      <c r="O5" s="115" t="s">
        <v>105</v>
      </c>
    </row>
    <row r="6" ht="16.5" customHeight="1" spans="1:15">
      <c r="A6" s="109">
        <v>1</v>
      </c>
      <c r="B6" s="109">
        <v>2</v>
      </c>
      <c r="C6" s="109">
        <v>3</v>
      </c>
      <c r="D6" s="109">
        <v>4</v>
      </c>
      <c r="E6" s="109">
        <v>5</v>
      </c>
      <c r="F6" s="109">
        <v>6</v>
      </c>
      <c r="G6" s="109">
        <v>7</v>
      </c>
      <c r="H6" s="109">
        <v>8</v>
      </c>
      <c r="I6" s="109">
        <v>9</v>
      </c>
      <c r="J6" s="109">
        <v>10</v>
      </c>
      <c r="K6" s="109">
        <v>11</v>
      </c>
      <c r="L6" s="109">
        <v>12</v>
      </c>
      <c r="M6" s="109">
        <v>13</v>
      </c>
      <c r="N6" s="109">
        <v>14</v>
      </c>
      <c r="O6" s="109">
        <v>15</v>
      </c>
    </row>
    <row r="7" ht="16.5" customHeight="1" spans="1:15">
      <c r="A7" s="109" t="s">
        <v>106</v>
      </c>
      <c r="B7" s="109" t="s">
        <v>107</v>
      </c>
      <c r="C7" s="314">
        <f>D7+G7+H7+I7+J7</f>
        <v>902313</v>
      </c>
      <c r="D7" s="314">
        <f>E7+F7</f>
        <v>902313</v>
      </c>
      <c r="E7" s="315">
        <v>502313</v>
      </c>
      <c r="F7" s="315">
        <v>400000</v>
      </c>
      <c r="G7" s="91"/>
      <c r="H7" s="91"/>
      <c r="I7" s="91"/>
      <c r="J7" s="91"/>
      <c r="K7" s="91"/>
      <c r="L7" s="91"/>
      <c r="M7" s="91"/>
      <c r="N7" s="91"/>
      <c r="O7" s="91"/>
    </row>
    <row r="8" ht="16.5" customHeight="1" spans="1:15">
      <c r="A8" s="293" t="s">
        <v>108</v>
      </c>
      <c r="B8" s="109" t="s">
        <v>109</v>
      </c>
      <c r="C8" s="314">
        <f t="shared" ref="C8:C22" si="0">D8+G8+H8+I8+J8</f>
        <v>902313</v>
      </c>
      <c r="D8" s="314">
        <f t="shared" ref="D8:D22" si="1">E8+F8</f>
        <v>902313</v>
      </c>
      <c r="E8" s="315">
        <v>502313</v>
      </c>
      <c r="F8" s="315">
        <v>400000</v>
      </c>
      <c r="G8" s="91"/>
      <c r="H8" s="91"/>
      <c r="I8" s="91"/>
      <c r="J8" s="91"/>
      <c r="K8" s="91"/>
      <c r="L8" s="91"/>
      <c r="M8" s="91"/>
      <c r="N8" s="91"/>
      <c r="O8" s="91"/>
    </row>
    <row r="9" ht="16.5" customHeight="1" spans="1:15">
      <c r="A9" s="294" t="s">
        <v>110</v>
      </c>
      <c r="B9" s="109" t="s">
        <v>111</v>
      </c>
      <c r="C9" s="314">
        <f t="shared" si="0"/>
        <v>502313</v>
      </c>
      <c r="D9" s="314">
        <f t="shared" si="1"/>
        <v>502313</v>
      </c>
      <c r="E9" s="315">
        <v>502313</v>
      </c>
      <c r="F9" s="315"/>
      <c r="G9" s="91"/>
      <c r="H9" s="91"/>
      <c r="I9" s="91"/>
      <c r="J9" s="91"/>
      <c r="K9" s="91"/>
      <c r="L9" s="91"/>
      <c r="M9" s="91"/>
      <c r="N9" s="91"/>
      <c r="O9" s="91"/>
    </row>
    <row r="10" ht="16.5" customHeight="1" spans="1:15">
      <c r="A10" s="109" t="s">
        <v>112</v>
      </c>
      <c r="B10" s="109" t="s">
        <v>113</v>
      </c>
      <c r="C10" s="314">
        <f t="shared" si="0"/>
        <v>400000</v>
      </c>
      <c r="D10" s="314">
        <f t="shared" si="1"/>
        <v>400000</v>
      </c>
      <c r="E10" s="315"/>
      <c r="F10" s="315">
        <v>400000</v>
      </c>
      <c r="G10" s="91"/>
      <c r="H10" s="91"/>
      <c r="I10" s="91"/>
      <c r="J10" s="91"/>
      <c r="K10" s="91"/>
      <c r="L10" s="91"/>
      <c r="M10" s="91"/>
      <c r="N10" s="91"/>
      <c r="O10" s="91"/>
    </row>
    <row r="11" ht="16.5" customHeight="1" spans="1:15">
      <c r="A11" s="109" t="s">
        <v>114</v>
      </c>
      <c r="B11" s="109" t="s">
        <v>115</v>
      </c>
      <c r="C11" s="314">
        <f t="shared" si="0"/>
        <v>102575</v>
      </c>
      <c r="D11" s="314">
        <f t="shared" si="1"/>
        <v>102575</v>
      </c>
      <c r="E11" s="315">
        <v>102575</v>
      </c>
      <c r="F11" s="315"/>
      <c r="G11" s="91"/>
      <c r="H11" s="91"/>
      <c r="I11" s="91"/>
      <c r="J11" s="91"/>
      <c r="K11" s="91"/>
      <c r="L11" s="91"/>
      <c r="M11" s="91"/>
      <c r="N11" s="91"/>
      <c r="O11" s="91"/>
    </row>
    <row r="12" ht="16.5" customHeight="1" spans="1:15">
      <c r="A12" s="109" t="s">
        <v>116</v>
      </c>
      <c r="B12" s="109" t="s">
        <v>117</v>
      </c>
      <c r="C12" s="314">
        <f t="shared" si="0"/>
        <v>102575</v>
      </c>
      <c r="D12" s="314">
        <f t="shared" si="1"/>
        <v>102575</v>
      </c>
      <c r="E12" s="315">
        <v>102575</v>
      </c>
      <c r="F12" s="315"/>
      <c r="G12" s="91"/>
      <c r="H12" s="91"/>
      <c r="I12" s="91"/>
      <c r="J12" s="91"/>
      <c r="K12" s="91"/>
      <c r="L12" s="91"/>
      <c r="M12" s="91"/>
      <c r="N12" s="91"/>
      <c r="O12" s="91"/>
    </row>
    <row r="13" ht="16.5" customHeight="1" spans="1:15">
      <c r="A13" s="109" t="s">
        <v>118</v>
      </c>
      <c r="B13" s="109" t="s">
        <v>119</v>
      </c>
      <c r="C13" s="314">
        <f t="shared" si="0"/>
        <v>44600</v>
      </c>
      <c r="D13" s="314">
        <f t="shared" si="1"/>
        <v>44600</v>
      </c>
      <c r="E13" s="315">
        <v>44600</v>
      </c>
      <c r="F13" s="315"/>
      <c r="G13" s="91"/>
      <c r="H13" s="91"/>
      <c r="I13" s="91"/>
      <c r="J13" s="91"/>
      <c r="K13" s="91"/>
      <c r="L13" s="91"/>
      <c r="M13" s="91"/>
      <c r="N13" s="91"/>
      <c r="O13" s="91"/>
    </row>
    <row r="14" ht="16.5" customHeight="1" spans="1:15">
      <c r="A14" s="109" t="s">
        <v>120</v>
      </c>
      <c r="B14" s="109" t="s">
        <v>121</v>
      </c>
      <c r="C14" s="314">
        <f t="shared" si="0"/>
        <v>57975</v>
      </c>
      <c r="D14" s="314">
        <f t="shared" si="1"/>
        <v>57975</v>
      </c>
      <c r="E14" s="315">
        <v>57975</v>
      </c>
      <c r="F14" s="315"/>
      <c r="G14" s="91"/>
      <c r="H14" s="91"/>
      <c r="I14" s="91"/>
      <c r="J14" s="91"/>
      <c r="K14" s="91"/>
      <c r="L14" s="91"/>
      <c r="M14" s="91"/>
      <c r="N14" s="91"/>
      <c r="O14" s="91"/>
    </row>
    <row r="15" ht="16.5" customHeight="1" spans="1:15">
      <c r="A15" s="109" t="s">
        <v>122</v>
      </c>
      <c r="B15" s="109" t="s">
        <v>123</v>
      </c>
      <c r="C15" s="314">
        <f t="shared" si="0"/>
        <v>61626</v>
      </c>
      <c r="D15" s="314">
        <f t="shared" si="1"/>
        <v>61626</v>
      </c>
      <c r="E15" s="315">
        <v>61626</v>
      </c>
      <c r="F15" s="315"/>
      <c r="G15" s="91"/>
      <c r="H15" s="91"/>
      <c r="I15" s="91"/>
      <c r="J15" s="91"/>
      <c r="K15" s="91"/>
      <c r="L15" s="91"/>
      <c r="M15" s="91"/>
      <c r="N15" s="91"/>
      <c r="O15" s="91"/>
    </row>
    <row r="16" ht="16.5" customHeight="1" spans="1:15">
      <c r="A16" s="109" t="s">
        <v>124</v>
      </c>
      <c r="B16" s="109" t="s">
        <v>125</v>
      </c>
      <c r="C16" s="314">
        <f t="shared" si="0"/>
        <v>61626</v>
      </c>
      <c r="D16" s="314">
        <f t="shared" si="1"/>
        <v>61626</v>
      </c>
      <c r="E16" s="315">
        <v>61626</v>
      </c>
      <c r="F16" s="315"/>
      <c r="G16" s="91"/>
      <c r="H16" s="91"/>
      <c r="I16" s="91"/>
      <c r="J16" s="91"/>
      <c r="K16" s="91"/>
      <c r="L16" s="91"/>
      <c r="M16" s="91"/>
      <c r="N16" s="91"/>
      <c r="O16" s="91"/>
    </row>
    <row r="17" ht="16.5" customHeight="1" spans="1:15">
      <c r="A17" s="109" t="s">
        <v>126</v>
      </c>
      <c r="B17" s="109" t="s">
        <v>127</v>
      </c>
      <c r="C17" s="314">
        <f t="shared" si="0"/>
        <v>32100</v>
      </c>
      <c r="D17" s="314">
        <f t="shared" si="1"/>
        <v>32100</v>
      </c>
      <c r="E17" s="315">
        <v>32100</v>
      </c>
      <c r="F17" s="315"/>
      <c r="G17" s="91"/>
      <c r="H17" s="91"/>
      <c r="I17" s="91"/>
      <c r="J17" s="91"/>
      <c r="K17" s="91"/>
      <c r="L17" s="91"/>
      <c r="M17" s="91"/>
      <c r="N17" s="91"/>
      <c r="O17" s="91"/>
    </row>
    <row r="18" ht="16.5" customHeight="1" spans="1:15">
      <c r="A18" s="109" t="s">
        <v>128</v>
      </c>
      <c r="B18" s="109" t="s">
        <v>129</v>
      </c>
      <c r="C18" s="314">
        <f t="shared" si="0"/>
        <v>28800</v>
      </c>
      <c r="D18" s="314">
        <f t="shared" si="1"/>
        <v>28800</v>
      </c>
      <c r="E18" s="315">
        <v>28800</v>
      </c>
      <c r="F18" s="315"/>
      <c r="G18" s="91"/>
      <c r="H18" s="91"/>
      <c r="I18" s="91"/>
      <c r="J18" s="91"/>
      <c r="K18" s="91"/>
      <c r="L18" s="91"/>
      <c r="M18" s="91"/>
      <c r="N18" s="91"/>
      <c r="O18" s="91"/>
    </row>
    <row r="19" ht="16.5" customHeight="1" spans="1:15">
      <c r="A19" s="109" t="s">
        <v>130</v>
      </c>
      <c r="B19" s="109" t="s">
        <v>131</v>
      </c>
      <c r="C19" s="314">
        <f t="shared" si="0"/>
        <v>726</v>
      </c>
      <c r="D19" s="314">
        <f t="shared" si="1"/>
        <v>726</v>
      </c>
      <c r="E19" s="315">
        <v>726</v>
      </c>
      <c r="F19" s="315"/>
      <c r="G19" s="91"/>
      <c r="H19" s="91"/>
      <c r="I19" s="91"/>
      <c r="J19" s="91"/>
      <c r="K19" s="91"/>
      <c r="L19" s="91"/>
      <c r="M19" s="91"/>
      <c r="N19" s="91"/>
      <c r="O19" s="91"/>
    </row>
    <row r="20" ht="16.5" customHeight="1" spans="1:15">
      <c r="A20" s="109" t="s">
        <v>132</v>
      </c>
      <c r="B20" s="109" t="s">
        <v>133</v>
      </c>
      <c r="C20" s="314">
        <f t="shared" si="0"/>
        <v>117216</v>
      </c>
      <c r="D20" s="314">
        <f t="shared" si="1"/>
        <v>117216</v>
      </c>
      <c r="E20" s="315">
        <v>117216</v>
      </c>
      <c r="F20" s="315"/>
      <c r="G20" s="91"/>
      <c r="H20" s="91"/>
      <c r="I20" s="91"/>
      <c r="J20" s="91"/>
      <c r="K20" s="91"/>
      <c r="L20" s="91"/>
      <c r="M20" s="91"/>
      <c r="N20" s="91"/>
      <c r="O20" s="91"/>
    </row>
    <row r="21" ht="16.5" customHeight="1" spans="1:15">
      <c r="A21" s="109" t="s">
        <v>134</v>
      </c>
      <c r="B21" s="109" t="s">
        <v>135</v>
      </c>
      <c r="C21" s="314">
        <f t="shared" si="0"/>
        <v>117216</v>
      </c>
      <c r="D21" s="314">
        <f t="shared" si="1"/>
        <v>117216</v>
      </c>
      <c r="E21" s="315">
        <v>117216</v>
      </c>
      <c r="F21" s="315"/>
      <c r="G21" s="91"/>
      <c r="H21" s="91"/>
      <c r="I21" s="91"/>
      <c r="J21" s="91"/>
      <c r="K21" s="91"/>
      <c r="L21" s="91"/>
      <c r="M21" s="91"/>
      <c r="N21" s="91"/>
      <c r="O21" s="91"/>
    </row>
    <row r="22" ht="16.5" customHeight="1" spans="1:15">
      <c r="A22" s="109" t="s">
        <v>136</v>
      </c>
      <c r="B22" s="109" t="s">
        <v>137</v>
      </c>
      <c r="C22" s="314">
        <f t="shared" si="0"/>
        <v>117216</v>
      </c>
      <c r="D22" s="314">
        <f t="shared" si="1"/>
        <v>117216</v>
      </c>
      <c r="E22" s="315">
        <v>117216</v>
      </c>
      <c r="F22" s="315"/>
      <c r="G22" s="91"/>
      <c r="H22" s="91"/>
      <c r="I22" s="91"/>
      <c r="J22" s="91"/>
      <c r="K22" s="91"/>
      <c r="L22" s="91"/>
      <c r="M22" s="91"/>
      <c r="N22" s="91"/>
      <c r="O22" s="91"/>
    </row>
    <row r="23" ht="17.25" customHeight="1" spans="1:15">
      <c r="A23" s="241" t="s">
        <v>138</v>
      </c>
      <c r="B23" s="316" t="s">
        <v>138</v>
      </c>
      <c r="C23" s="314">
        <f>C7+C11+C15+C20</f>
        <v>1183730</v>
      </c>
      <c r="D23" s="314">
        <f>D7+D11+D15+D20</f>
        <v>1183730</v>
      </c>
      <c r="E23" s="314">
        <f>E7+E11+E15+E20</f>
        <v>783730</v>
      </c>
      <c r="F23" s="314">
        <f>F7+F11+F15+F20</f>
        <v>400000</v>
      </c>
      <c r="G23" s="317"/>
      <c r="H23" s="317"/>
      <c r="I23" s="317" t="s">
        <v>94</v>
      </c>
      <c r="J23" s="317"/>
      <c r="K23" s="317" t="s">
        <v>94</v>
      </c>
      <c r="L23" s="317" t="s">
        <v>94</v>
      </c>
      <c r="M23" s="317" t="s">
        <v>94</v>
      </c>
      <c r="N23" s="317" t="s">
        <v>94</v>
      </c>
      <c r="O23" s="317" t="s">
        <v>94</v>
      </c>
    </row>
    <row r="24" customHeight="1" spans="4:8">
      <c r="D24" s="295"/>
      <c r="H24" s="295"/>
    </row>
  </sheetData>
  <mergeCells count="11">
    <mergeCell ref="A2:O2"/>
    <mergeCell ref="A3:L3"/>
    <mergeCell ref="D4:F4"/>
    <mergeCell ref="J4:O4"/>
    <mergeCell ref="A23:B23"/>
    <mergeCell ref="A4:A5"/>
    <mergeCell ref="B4:B5"/>
    <mergeCell ref="C4:C5"/>
    <mergeCell ref="G4:G5"/>
    <mergeCell ref="H4:H5"/>
    <mergeCell ref="I4:I5"/>
  </mergeCells>
  <printOptions horizontalCentered="1"/>
  <pageMargins left="0.393055555555556" right="0.393055555555556" top="0.511805555555556" bottom="0.511805555555556" header="0.314583333333333" footer="0.314583333333333"/>
  <pageSetup paperSize="9" scale="59" orientation="landscape"/>
  <headerFooter>
    <oddFooter>&amp;C&amp;"-"&amp;16- &amp;P 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5"/>
  <sheetViews>
    <sheetView workbookViewId="0">
      <pane xSplit="4" ySplit="6" topLeftCell="E19" activePane="bottomRight" state="frozen"/>
      <selection/>
      <selection pane="topRight"/>
      <selection pane="bottomLeft"/>
      <selection pane="bottomRight" activeCell="A3" sqref="A3:B3"/>
    </sheetView>
  </sheetViews>
  <sheetFormatPr defaultColWidth="9.14285714285714" defaultRowHeight="14.25" customHeight="1" outlineLevelCol="3"/>
  <cols>
    <col min="1" max="1" width="49.2857142857143" style="63" customWidth="1"/>
    <col min="2" max="2" width="38.8571428571429" style="63" customWidth="1"/>
    <col min="3" max="3" width="48.5714285714286" style="63" customWidth="1"/>
    <col min="4" max="4" width="36.4285714285714" style="63" customWidth="1"/>
    <col min="5" max="5" width="9.14285714285714" style="64" customWidth="1"/>
    <col min="6" max="16384" width="9.14285714285714" style="64"/>
  </cols>
  <sheetData>
    <row r="1" customHeight="1" spans="1:4">
      <c r="A1" s="296" t="s">
        <v>139</v>
      </c>
      <c r="B1" s="296"/>
      <c r="C1" s="296"/>
      <c r="D1" s="162"/>
    </row>
    <row r="2" ht="31.5" customHeight="1" spans="1:4">
      <c r="A2" s="65" t="s">
        <v>5</v>
      </c>
      <c r="B2" s="297"/>
      <c r="C2" s="297"/>
      <c r="D2" s="297"/>
    </row>
    <row r="3" ht="17.25" customHeight="1" spans="1:4">
      <c r="A3" s="172" t="s">
        <v>22</v>
      </c>
      <c r="B3" s="298"/>
      <c r="C3" s="298"/>
      <c r="D3" s="164" t="s">
        <v>23</v>
      </c>
    </row>
    <row r="4" ht="19.5" customHeight="1" spans="1:4">
      <c r="A4" s="89" t="s">
        <v>24</v>
      </c>
      <c r="B4" s="174"/>
      <c r="C4" s="89" t="s">
        <v>25</v>
      </c>
      <c r="D4" s="174"/>
    </row>
    <row r="5" ht="21.75" customHeight="1" spans="1:4">
      <c r="A5" s="88" t="s">
        <v>26</v>
      </c>
      <c r="B5" s="299" t="s">
        <v>27</v>
      </c>
      <c r="C5" s="88" t="s">
        <v>140</v>
      </c>
      <c r="D5" s="299" t="s">
        <v>27</v>
      </c>
    </row>
    <row r="6" ht="17.25" customHeight="1" spans="1:4">
      <c r="A6" s="92"/>
      <c r="B6" s="108"/>
      <c r="C6" s="92"/>
      <c r="D6" s="108"/>
    </row>
    <row r="7" ht="17.25" customHeight="1" spans="1:4">
      <c r="A7" s="300" t="s">
        <v>141</v>
      </c>
      <c r="B7" s="281">
        <f>SUM(B8:B10)</f>
        <v>1183730</v>
      </c>
      <c r="C7" s="301" t="s">
        <v>142</v>
      </c>
      <c r="D7" s="302">
        <f>SUM(D8:D33)</f>
        <v>1183730</v>
      </c>
    </row>
    <row r="8" ht="17.25" customHeight="1" spans="1:4">
      <c r="A8" s="303" t="s">
        <v>143</v>
      </c>
      <c r="B8" s="281">
        <v>1183730</v>
      </c>
      <c r="C8" s="301" t="s">
        <v>144</v>
      </c>
      <c r="D8" s="302">
        <v>902313</v>
      </c>
    </row>
    <row r="9" ht="17.25" customHeight="1" spans="1:4">
      <c r="A9" s="303" t="s">
        <v>145</v>
      </c>
      <c r="B9" s="281"/>
      <c r="C9" s="301" t="s">
        <v>146</v>
      </c>
      <c r="D9" s="302"/>
    </row>
    <row r="10" ht="17.25" customHeight="1" spans="1:4">
      <c r="A10" s="303" t="s">
        <v>147</v>
      </c>
      <c r="B10" s="281"/>
      <c r="C10" s="301" t="s">
        <v>148</v>
      </c>
      <c r="D10" s="302"/>
    </row>
    <row r="11" ht="17.25" customHeight="1" spans="1:4">
      <c r="A11" s="303" t="s">
        <v>149</v>
      </c>
      <c r="B11" s="281"/>
      <c r="C11" s="301" t="s">
        <v>150</v>
      </c>
      <c r="D11" s="302"/>
    </row>
    <row r="12" ht="17.25" customHeight="1" spans="1:4">
      <c r="A12" s="303" t="s">
        <v>143</v>
      </c>
      <c r="B12" s="281"/>
      <c r="C12" s="301" t="s">
        <v>151</v>
      </c>
      <c r="D12" s="302"/>
    </row>
    <row r="13" ht="17.25" customHeight="1" spans="1:4">
      <c r="A13" s="304" t="s">
        <v>145</v>
      </c>
      <c r="B13" s="305"/>
      <c r="C13" s="301" t="s">
        <v>152</v>
      </c>
      <c r="D13" s="302"/>
    </row>
    <row r="14" ht="17.25" customHeight="1" spans="1:4">
      <c r="A14" s="304" t="s">
        <v>147</v>
      </c>
      <c r="B14" s="305"/>
      <c r="C14" s="301" t="s">
        <v>153</v>
      </c>
      <c r="D14" s="302"/>
    </row>
    <row r="15" ht="17.25" customHeight="1" spans="1:4">
      <c r="A15" s="303"/>
      <c r="B15" s="305"/>
      <c r="C15" s="301" t="s">
        <v>154</v>
      </c>
      <c r="D15" s="302">
        <v>102575</v>
      </c>
    </row>
    <row r="16" ht="17.25" customHeight="1" spans="1:4">
      <c r="A16" s="303"/>
      <c r="B16" s="281"/>
      <c r="C16" s="301" t="s">
        <v>155</v>
      </c>
      <c r="D16" s="302">
        <v>61626</v>
      </c>
    </row>
    <row r="17" ht="17.25" customHeight="1" spans="1:4">
      <c r="A17" s="303"/>
      <c r="B17" s="306"/>
      <c r="C17" s="301" t="s">
        <v>156</v>
      </c>
      <c r="D17" s="302"/>
    </row>
    <row r="18" ht="17.25" customHeight="1" spans="1:4">
      <c r="A18" s="304"/>
      <c r="B18" s="306"/>
      <c r="C18" s="301" t="s">
        <v>157</v>
      </c>
      <c r="D18" s="302"/>
    </row>
    <row r="19" ht="17.25" customHeight="1" spans="1:4">
      <c r="A19" s="304"/>
      <c r="B19" s="307"/>
      <c r="C19" s="301" t="s">
        <v>158</v>
      </c>
      <c r="D19" s="302"/>
    </row>
    <row r="20" ht="17.25" customHeight="1" spans="1:4">
      <c r="A20" s="308"/>
      <c r="B20" s="307"/>
      <c r="C20" s="301" t="s">
        <v>159</v>
      </c>
      <c r="D20" s="302"/>
    </row>
    <row r="21" ht="17.25" customHeight="1" spans="1:4">
      <c r="A21" s="308"/>
      <c r="B21" s="307"/>
      <c r="C21" s="301" t="s">
        <v>160</v>
      </c>
      <c r="D21" s="302"/>
    </row>
    <row r="22" ht="17.25" customHeight="1" spans="1:4">
      <c r="A22" s="308"/>
      <c r="B22" s="307"/>
      <c r="C22" s="301" t="s">
        <v>161</v>
      </c>
      <c r="D22" s="302"/>
    </row>
    <row r="23" ht="17.25" customHeight="1" spans="1:4">
      <c r="A23" s="308"/>
      <c r="B23" s="307"/>
      <c r="C23" s="301" t="s">
        <v>162</v>
      </c>
      <c r="D23" s="302"/>
    </row>
    <row r="24" ht="17.25" customHeight="1" spans="1:4">
      <c r="A24" s="308"/>
      <c r="B24" s="307"/>
      <c r="C24" s="301" t="s">
        <v>163</v>
      </c>
      <c r="D24" s="302"/>
    </row>
    <row r="25" ht="17.25" customHeight="1" spans="1:4">
      <c r="A25" s="308"/>
      <c r="B25" s="307"/>
      <c r="C25" s="301" t="s">
        <v>164</v>
      </c>
      <c r="D25" s="302"/>
    </row>
    <row r="26" ht="17.25" customHeight="1" spans="1:4">
      <c r="A26" s="308"/>
      <c r="B26" s="307"/>
      <c r="C26" s="301" t="s">
        <v>165</v>
      </c>
      <c r="D26" s="302">
        <v>117216</v>
      </c>
    </row>
    <row r="27" ht="17.25" customHeight="1" spans="1:4">
      <c r="A27" s="308"/>
      <c r="B27" s="307"/>
      <c r="C27" s="301" t="s">
        <v>166</v>
      </c>
      <c r="D27" s="302"/>
    </row>
    <row r="28" ht="17.25" customHeight="1" spans="1:4">
      <c r="A28" s="308"/>
      <c r="B28" s="307"/>
      <c r="C28" s="301" t="s">
        <v>167</v>
      </c>
      <c r="D28" s="302"/>
    </row>
    <row r="29" ht="17.25" customHeight="1" spans="1:4">
      <c r="A29" s="308"/>
      <c r="B29" s="307"/>
      <c r="C29" s="301" t="s">
        <v>168</v>
      </c>
      <c r="D29" s="302"/>
    </row>
    <row r="30" ht="17.25" customHeight="1" spans="1:4">
      <c r="A30" s="308"/>
      <c r="B30" s="307"/>
      <c r="C30" s="301" t="s">
        <v>169</v>
      </c>
      <c r="D30" s="302"/>
    </row>
    <row r="31" customHeight="1" spans="1:4">
      <c r="A31" s="309"/>
      <c r="B31" s="306"/>
      <c r="C31" s="301" t="s">
        <v>170</v>
      </c>
      <c r="D31" s="302"/>
    </row>
    <row r="32" customHeight="1" spans="1:4">
      <c r="A32" s="309"/>
      <c r="B32" s="306"/>
      <c r="C32" s="301" t="s">
        <v>171</v>
      </c>
      <c r="D32" s="302"/>
    </row>
    <row r="33" customHeight="1" spans="1:4">
      <c r="A33" s="309"/>
      <c r="B33" s="306"/>
      <c r="C33" s="301" t="s">
        <v>172</v>
      </c>
      <c r="D33" s="302"/>
    </row>
    <row r="34" customHeight="1" spans="1:4">
      <c r="A34" s="309"/>
      <c r="B34" s="306"/>
      <c r="C34" s="304" t="s">
        <v>173</v>
      </c>
      <c r="D34" s="310"/>
    </row>
    <row r="35" ht="17.25" customHeight="1" spans="1:4">
      <c r="A35" s="311" t="s">
        <v>174</v>
      </c>
      <c r="B35" s="306">
        <f>SUM(B7,B11)</f>
        <v>1183730</v>
      </c>
      <c r="C35" s="309" t="s">
        <v>73</v>
      </c>
      <c r="D35" s="306">
        <f>SUM(D7,D34)</f>
        <v>1183730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0.393055555555556" right="0.393055555555556" top="0.511805555555556" bottom="0.511805555555556" header="0.314583333333333" footer="0.314583333333333"/>
  <pageSetup paperSize="9" scale="77" orientation="landscape"/>
  <headerFooter>
    <oddFooter>&amp;C&amp;"-"&amp;16- &amp;P -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4"/>
  <sheetViews>
    <sheetView tabSelected="1" workbookViewId="0">
      <selection activeCell="D10" sqref="D10"/>
    </sheetView>
  </sheetViews>
  <sheetFormatPr defaultColWidth="9.14285714285714" defaultRowHeight="14.25" customHeight="1" outlineLevelCol="6"/>
  <cols>
    <col min="1" max="1" width="20.1428571428571" style="166" customWidth="1"/>
    <col min="2" max="2" width="44" style="166" customWidth="1"/>
    <col min="3" max="3" width="24.2857142857143" style="80" customWidth="1"/>
    <col min="4" max="4" width="16.5714285714286" style="80" customWidth="1"/>
    <col min="5" max="7" width="24.2857142857143" style="80" customWidth="1"/>
    <col min="8" max="8" width="9.14285714285714" style="80" customWidth="1"/>
    <col min="9" max="16384" width="9.14285714285714" style="80"/>
  </cols>
  <sheetData>
    <row r="1" ht="12" customHeight="1" spans="1:6">
      <c r="A1" s="282" t="s">
        <v>175</v>
      </c>
      <c r="D1" s="283"/>
      <c r="F1" s="83"/>
    </row>
    <row r="2" ht="39" customHeight="1" spans="1:7">
      <c r="A2" s="171" t="s">
        <v>6</v>
      </c>
      <c r="B2" s="171"/>
      <c r="C2" s="171"/>
      <c r="D2" s="171"/>
      <c r="E2" s="171"/>
      <c r="F2" s="171"/>
      <c r="G2" s="171"/>
    </row>
    <row r="3" ht="18" customHeight="1" spans="1:7">
      <c r="A3" s="172" t="s">
        <v>22</v>
      </c>
      <c r="F3" s="169"/>
      <c r="G3" s="169" t="s">
        <v>23</v>
      </c>
    </row>
    <row r="4" ht="20.25" customHeight="1" spans="1:7">
      <c r="A4" s="284" t="s">
        <v>176</v>
      </c>
      <c r="B4" s="285"/>
      <c r="C4" s="91" t="s">
        <v>77</v>
      </c>
      <c r="D4" s="91" t="s">
        <v>99</v>
      </c>
      <c r="E4" s="91"/>
      <c r="F4" s="91"/>
      <c r="G4" s="286" t="s">
        <v>100</v>
      </c>
    </row>
    <row r="5" ht="20.25" customHeight="1" spans="1:7">
      <c r="A5" s="176" t="s">
        <v>96</v>
      </c>
      <c r="B5" s="287" t="s">
        <v>97</v>
      </c>
      <c r="C5" s="91"/>
      <c r="D5" s="91" t="s">
        <v>79</v>
      </c>
      <c r="E5" s="91" t="s">
        <v>177</v>
      </c>
      <c r="F5" s="91" t="s">
        <v>178</v>
      </c>
      <c r="G5" s="288"/>
    </row>
    <row r="6" ht="13.5" customHeight="1" spans="1:7">
      <c r="A6" s="187">
        <v>1</v>
      </c>
      <c r="B6" s="187">
        <v>2</v>
      </c>
      <c r="C6" s="289">
        <v>3</v>
      </c>
      <c r="D6" s="289">
        <v>4</v>
      </c>
      <c r="E6" s="289">
        <v>5</v>
      </c>
      <c r="F6" s="289">
        <v>6</v>
      </c>
      <c r="G6" s="187">
        <v>7</v>
      </c>
    </row>
    <row r="7" ht="13.5" customHeight="1" spans="1:7">
      <c r="A7" s="290" t="s">
        <v>106</v>
      </c>
      <c r="B7" s="187" t="s">
        <v>107</v>
      </c>
      <c r="C7" s="291">
        <f>SUM(D7,G7)</f>
        <v>902313</v>
      </c>
      <c r="D7" s="291">
        <f>SUM(E7:F7)</f>
        <v>502313</v>
      </c>
      <c r="E7" s="291">
        <v>468923</v>
      </c>
      <c r="F7" s="291">
        <v>33390</v>
      </c>
      <c r="G7" s="292">
        <v>400000</v>
      </c>
    </row>
    <row r="8" ht="13.5" customHeight="1" spans="1:7">
      <c r="A8" s="293" t="s">
        <v>108</v>
      </c>
      <c r="B8" s="187" t="s">
        <v>109</v>
      </c>
      <c r="C8" s="291">
        <f t="shared" ref="C8:C22" si="0">SUM(D8,G8)</f>
        <v>902313</v>
      </c>
      <c r="D8" s="291">
        <f t="shared" ref="D8:D22" si="1">SUM(E8:F8)</f>
        <v>502313</v>
      </c>
      <c r="E8" s="291">
        <v>468923</v>
      </c>
      <c r="F8" s="291">
        <v>33390</v>
      </c>
      <c r="G8" s="292">
        <v>400000</v>
      </c>
    </row>
    <row r="9" ht="13.5" customHeight="1" spans="1:7">
      <c r="A9" s="294" t="s">
        <v>110</v>
      </c>
      <c r="B9" s="187" t="s">
        <v>111</v>
      </c>
      <c r="C9" s="291">
        <f t="shared" si="0"/>
        <v>502313</v>
      </c>
      <c r="D9" s="291">
        <f t="shared" si="1"/>
        <v>502313</v>
      </c>
      <c r="E9" s="291">
        <v>468923</v>
      </c>
      <c r="F9" s="291">
        <v>33390</v>
      </c>
      <c r="G9" s="292"/>
    </row>
    <row r="10" ht="13.5" customHeight="1" spans="1:7">
      <c r="A10" s="294">
        <v>2010302</v>
      </c>
      <c r="B10" s="187" t="s">
        <v>113</v>
      </c>
      <c r="C10" s="291">
        <f t="shared" si="0"/>
        <v>400000</v>
      </c>
      <c r="D10" s="291"/>
      <c r="E10" s="291"/>
      <c r="F10" s="291"/>
      <c r="G10" s="292">
        <v>400000</v>
      </c>
    </row>
    <row r="11" ht="13.5" customHeight="1" spans="1:7">
      <c r="A11" s="290">
        <v>208</v>
      </c>
      <c r="B11" s="187" t="s">
        <v>115</v>
      </c>
      <c r="C11" s="291">
        <f t="shared" si="0"/>
        <v>102575</v>
      </c>
      <c r="D11" s="291">
        <f t="shared" si="1"/>
        <v>102575</v>
      </c>
      <c r="E11" s="291">
        <v>98775</v>
      </c>
      <c r="F11" s="291">
        <v>3800</v>
      </c>
      <c r="G11" s="292"/>
    </row>
    <row r="12" ht="13.5" customHeight="1" spans="1:7">
      <c r="A12" s="293">
        <v>20805</v>
      </c>
      <c r="B12" s="187" t="s">
        <v>117</v>
      </c>
      <c r="C12" s="291">
        <f t="shared" si="0"/>
        <v>102575</v>
      </c>
      <c r="D12" s="291">
        <f t="shared" si="1"/>
        <v>102575</v>
      </c>
      <c r="E12" s="291">
        <v>98775</v>
      </c>
      <c r="F12" s="291">
        <v>3800</v>
      </c>
      <c r="G12" s="292"/>
    </row>
    <row r="13" ht="13.5" customHeight="1" spans="1:7">
      <c r="A13" s="294" t="s">
        <v>118</v>
      </c>
      <c r="B13" s="187" t="s">
        <v>119</v>
      </c>
      <c r="C13" s="291">
        <f t="shared" si="0"/>
        <v>44600</v>
      </c>
      <c r="D13" s="291">
        <f t="shared" si="1"/>
        <v>44600</v>
      </c>
      <c r="E13" s="291">
        <v>40800</v>
      </c>
      <c r="F13" s="291">
        <v>3800</v>
      </c>
      <c r="G13" s="292"/>
    </row>
    <row r="14" ht="13.5" customHeight="1" spans="1:7">
      <c r="A14" s="294" t="s">
        <v>120</v>
      </c>
      <c r="B14" s="187" t="s">
        <v>121</v>
      </c>
      <c r="C14" s="291">
        <f t="shared" si="0"/>
        <v>57975</v>
      </c>
      <c r="D14" s="291">
        <f t="shared" si="1"/>
        <v>57975</v>
      </c>
      <c r="E14" s="291">
        <v>57975</v>
      </c>
      <c r="F14" s="291"/>
      <c r="G14" s="292"/>
    </row>
    <row r="15" ht="13.5" customHeight="1" spans="1:7">
      <c r="A15" s="290" t="s">
        <v>122</v>
      </c>
      <c r="B15" s="187" t="s">
        <v>123</v>
      </c>
      <c r="C15" s="291">
        <f t="shared" si="0"/>
        <v>61626</v>
      </c>
      <c r="D15" s="291">
        <f t="shared" si="1"/>
        <v>61626</v>
      </c>
      <c r="E15" s="291">
        <v>61626</v>
      </c>
      <c r="F15" s="291"/>
      <c r="G15" s="292"/>
    </row>
    <row r="16" ht="13.5" customHeight="1" spans="1:7">
      <c r="A16" s="293" t="s">
        <v>124</v>
      </c>
      <c r="B16" s="187" t="s">
        <v>125</v>
      </c>
      <c r="C16" s="291">
        <f t="shared" si="0"/>
        <v>61626</v>
      </c>
      <c r="D16" s="291">
        <f t="shared" si="1"/>
        <v>61626</v>
      </c>
      <c r="E16" s="291">
        <v>61626</v>
      </c>
      <c r="F16" s="291"/>
      <c r="G16" s="292"/>
    </row>
    <row r="17" ht="13.5" customHeight="1" spans="1:7">
      <c r="A17" s="294" t="s">
        <v>126</v>
      </c>
      <c r="B17" s="187" t="s">
        <v>127</v>
      </c>
      <c r="C17" s="291">
        <f t="shared" si="0"/>
        <v>32100</v>
      </c>
      <c r="D17" s="291">
        <f t="shared" si="1"/>
        <v>32100</v>
      </c>
      <c r="E17" s="291">
        <v>32100</v>
      </c>
      <c r="F17" s="291"/>
      <c r="G17" s="292"/>
    </row>
    <row r="18" ht="13.5" customHeight="1" spans="1:7">
      <c r="A18" s="294" t="s">
        <v>128</v>
      </c>
      <c r="B18" s="187" t="s">
        <v>129</v>
      </c>
      <c r="C18" s="291">
        <f t="shared" si="0"/>
        <v>28800</v>
      </c>
      <c r="D18" s="291">
        <f t="shared" si="1"/>
        <v>28800</v>
      </c>
      <c r="E18" s="291">
        <v>28800</v>
      </c>
      <c r="F18" s="291"/>
      <c r="G18" s="292"/>
    </row>
    <row r="19" ht="13.5" customHeight="1" spans="1:7">
      <c r="A19" s="294" t="s">
        <v>130</v>
      </c>
      <c r="B19" s="187" t="s">
        <v>131</v>
      </c>
      <c r="C19" s="291">
        <f t="shared" si="0"/>
        <v>726</v>
      </c>
      <c r="D19" s="291">
        <f t="shared" si="1"/>
        <v>726</v>
      </c>
      <c r="E19" s="291">
        <v>726</v>
      </c>
      <c r="F19" s="291"/>
      <c r="G19" s="292"/>
    </row>
    <row r="20" ht="13.5" customHeight="1" spans="1:7">
      <c r="A20" s="290" t="s">
        <v>132</v>
      </c>
      <c r="B20" s="187" t="s">
        <v>133</v>
      </c>
      <c r="C20" s="291">
        <f t="shared" si="0"/>
        <v>117216</v>
      </c>
      <c r="D20" s="291">
        <f t="shared" si="1"/>
        <v>117216</v>
      </c>
      <c r="E20" s="291">
        <v>117216</v>
      </c>
      <c r="F20" s="291"/>
      <c r="G20" s="292"/>
    </row>
    <row r="21" ht="13.5" customHeight="1" spans="1:7">
      <c r="A21" s="293" t="s">
        <v>134</v>
      </c>
      <c r="B21" s="187" t="s">
        <v>135</v>
      </c>
      <c r="C21" s="291">
        <f t="shared" si="0"/>
        <v>117216</v>
      </c>
      <c r="D21" s="291">
        <f t="shared" si="1"/>
        <v>117216</v>
      </c>
      <c r="E21" s="291">
        <v>117216</v>
      </c>
      <c r="F21" s="291"/>
      <c r="G21" s="292"/>
    </row>
    <row r="22" ht="13.5" customHeight="1" spans="1:7">
      <c r="A22" s="294" t="s">
        <v>136</v>
      </c>
      <c r="B22" s="187" t="s">
        <v>137</v>
      </c>
      <c r="C22" s="291">
        <f t="shared" si="0"/>
        <v>117216</v>
      </c>
      <c r="D22" s="291">
        <f t="shared" si="1"/>
        <v>117216</v>
      </c>
      <c r="E22" s="291">
        <v>117216</v>
      </c>
      <c r="F22" s="291"/>
      <c r="G22" s="292"/>
    </row>
    <row r="23" ht="18" customHeight="1" spans="1:7">
      <c r="A23" s="182" t="s">
        <v>138</v>
      </c>
      <c r="B23" s="184" t="s">
        <v>138</v>
      </c>
      <c r="C23" s="291">
        <f>SUM(C7,C11,C15,C20)</f>
        <v>1183730</v>
      </c>
      <c r="D23" s="291">
        <f>SUM(D7,D11,D15,D20)</f>
        <v>783730</v>
      </c>
      <c r="E23" s="291">
        <f>SUM(E7,E11,E15,E20)</f>
        <v>746540</v>
      </c>
      <c r="F23" s="291">
        <f>SUM(F7,F11,F15,F20)</f>
        <v>37190</v>
      </c>
      <c r="G23" s="291">
        <f>SUM(G7,G11,G15,G20)</f>
        <v>400000</v>
      </c>
    </row>
    <row r="24" customHeight="1" spans="2:4">
      <c r="B24" s="185"/>
      <c r="C24" s="295"/>
      <c r="D24" s="295"/>
    </row>
  </sheetData>
  <mergeCells count="7">
    <mergeCell ref="A2:G2"/>
    <mergeCell ref="A3:E3"/>
    <mergeCell ref="A4:B4"/>
    <mergeCell ref="D4:F4"/>
    <mergeCell ref="A23:B23"/>
    <mergeCell ref="C4:C5"/>
    <mergeCell ref="G4:G5"/>
  </mergeCells>
  <printOptions horizontalCentered="1"/>
  <pageMargins left="0.393055555555556" right="0.393055555555556" top="0.511805555555556" bottom="0.511805555555556" header="0.314583333333333" footer="0.314583333333333"/>
  <pageSetup paperSize="9" scale="79" orientation="landscape"/>
  <headerFooter>
    <oddFooter>&amp;C&amp;"-"&amp;16- &amp;P -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7"/>
  <sheetViews>
    <sheetView workbookViewId="0">
      <selection activeCell="D14" sqref="D14"/>
    </sheetView>
  </sheetViews>
  <sheetFormatPr defaultColWidth="9.14285714285714" defaultRowHeight="14.25" outlineLevelRow="6" outlineLevelCol="5"/>
  <cols>
    <col min="1" max="2" width="27.4285714285714" style="268" customWidth="1"/>
    <col min="3" max="3" width="17.2857142857143" style="269" customWidth="1"/>
    <col min="4" max="5" width="26.2857142857143" style="270" customWidth="1"/>
    <col min="6" max="6" width="18.7142857142857" style="270" customWidth="1"/>
    <col min="7" max="7" width="9.14285714285714" style="80" customWidth="1"/>
    <col min="8" max="16384" width="9.14285714285714" style="80"/>
  </cols>
  <sheetData>
    <row r="1" ht="12" customHeight="1" spans="1:5">
      <c r="A1" s="271" t="s">
        <v>179</v>
      </c>
      <c r="B1" s="272"/>
      <c r="C1" s="130"/>
      <c r="D1" s="80"/>
      <c r="E1" s="80"/>
    </row>
    <row r="2" ht="25.5" customHeight="1" spans="1:6">
      <c r="A2" s="273" t="s">
        <v>7</v>
      </c>
      <c r="B2" s="273"/>
      <c r="C2" s="273"/>
      <c r="D2" s="273"/>
      <c r="E2" s="273"/>
      <c r="F2" s="273"/>
    </row>
    <row r="3" ht="15.75" customHeight="1" spans="1:6">
      <c r="A3" s="172" t="s">
        <v>22</v>
      </c>
      <c r="B3" s="272"/>
      <c r="C3" s="130"/>
      <c r="D3" s="80"/>
      <c r="E3" s="80"/>
      <c r="F3" s="274" t="s">
        <v>180</v>
      </c>
    </row>
    <row r="4" s="267" customFormat="1" ht="19.5" customHeight="1" spans="1:6">
      <c r="A4" s="275" t="s">
        <v>181</v>
      </c>
      <c r="B4" s="88" t="s">
        <v>182</v>
      </c>
      <c r="C4" s="89" t="s">
        <v>183</v>
      </c>
      <c r="D4" s="90"/>
      <c r="E4" s="174"/>
      <c r="F4" s="88" t="s">
        <v>184</v>
      </c>
    </row>
    <row r="5" s="267" customFormat="1" ht="19.5" customHeight="1" spans="1:6">
      <c r="A5" s="108"/>
      <c r="B5" s="92"/>
      <c r="C5" s="109" t="s">
        <v>79</v>
      </c>
      <c r="D5" s="109" t="s">
        <v>185</v>
      </c>
      <c r="E5" s="109" t="s">
        <v>186</v>
      </c>
      <c r="F5" s="92"/>
    </row>
    <row r="6" s="267" customFormat="1" ht="18.75" customHeight="1" spans="1:6">
      <c r="A6" s="276">
        <v>1</v>
      </c>
      <c r="B6" s="276">
        <v>2</v>
      </c>
      <c r="C6" s="277">
        <v>3</v>
      </c>
      <c r="D6" s="276">
        <v>4</v>
      </c>
      <c r="E6" s="276">
        <v>5</v>
      </c>
      <c r="F6" s="276">
        <v>6</v>
      </c>
    </row>
    <row r="7" ht="18.75" customHeight="1" spans="1:6">
      <c r="A7" s="278" t="s">
        <v>187</v>
      </c>
      <c r="B7" s="279"/>
      <c r="C7" s="280"/>
      <c r="D7" s="281"/>
      <c r="E7" s="281"/>
      <c r="F7" s="281"/>
    </row>
  </sheetData>
  <mergeCells count="7">
    <mergeCell ref="A2:F2"/>
    <mergeCell ref="A3:D3"/>
    <mergeCell ref="C4:E4"/>
    <mergeCell ref="A7:B7"/>
    <mergeCell ref="A4:A5"/>
    <mergeCell ref="B4:B5"/>
    <mergeCell ref="F4:F5"/>
  </mergeCells>
  <printOptions horizontalCentered="1"/>
  <pageMargins left="0.393055555555556" right="0.393055555555556" top="0.511805555555556" bottom="0.511805555555556" header="0.314583333333333" footer="0.314583333333333"/>
  <pageSetup paperSize="9" scale="99" orientation="landscape"/>
  <headerFooter>
    <oddFooter>&amp;C&amp;"-"&amp;16- &amp;P -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30"/>
  <sheetViews>
    <sheetView topLeftCell="G1" workbookViewId="0">
      <selection activeCell="F36" sqref="F36"/>
    </sheetView>
  </sheetViews>
  <sheetFormatPr defaultColWidth="9.14285714285714" defaultRowHeight="14.25" customHeight="1"/>
  <cols>
    <col min="1" max="1" width="27" style="80" customWidth="1"/>
    <col min="2" max="2" width="27" style="166" customWidth="1"/>
    <col min="3" max="3" width="27.5714285714286" style="166" customWidth="1"/>
    <col min="4" max="4" width="22.1428571428571" style="166" customWidth="1"/>
    <col min="5" max="5" width="15.1428571428571" style="166"/>
    <col min="6" max="6" width="39.1428571428571" style="166" customWidth="1"/>
    <col min="7" max="7" width="14.2857142857143" style="166" customWidth="1"/>
    <col min="8" max="8" width="34.2857142857143" style="166" customWidth="1"/>
    <col min="9" max="10" width="16" style="130" customWidth="1"/>
    <col min="11" max="12" width="12.1428571428571" style="130" customWidth="1"/>
    <col min="13" max="13" width="16" style="130" customWidth="1"/>
    <col min="14" max="24" width="12.1428571428571" style="130" customWidth="1"/>
    <col min="25" max="25" width="9.14285714285714" style="80" customWidth="1"/>
    <col min="26" max="16384" width="9.14285714285714" style="80"/>
  </cols>
  <sheetData>
    <row r="1" ht="12" customHeight="1" spans="1:1">
      <c r="A1" s="255" t="s">
        <v>188</v>
      </c>
    </row>
    <row r="2" ht="39" customHeight="1" spans="1:24">
      <c r="A2" s="256" t="s">
        <v>8</v>
      </c>
      <c r="B2" s="256"/>
      <c r="C2" s="256"/>
      <c r="D2" s="256"/>
      <c r="E2" s="256"/>
      <c r="F2" s="256"/>
      <c r="G2" s="256"/>
      <c r="H2" s="256"/>
      <c r="I2" s="256"/>
      <c r="J2" s="256"/>
      <c r="K2" s="256"/>
      <c r="L2" s="256"/>
      <c r="M2" s="256"/>
      <c r="N2" s="256"/>
      <c r="O2" s="256"/>
      <c r="P2" s="256"/>
      <c r="Q2" s="256"/>
      <c r="R2" s="256"/>
      <c r="S2" s="256"/>
      <c r="T2" s="256"/>
      <c r="U2" s="256"/>
      <c r="V2" s="256"/>
      <c r="W2" s="256"/>
      <c r="X2" s="256"/>
    </row>
    <row r="3" ht="18" customHeight="1" spans="1:24">
      <c r="A3" s="257" t="s">
        <v>22</v>
      </c>
      <c r="B3" s="257"/>
      <c r="C3" s="257"/>
      <c r="D3" s="257"/>
      <c r="E3" s="257"/>
      <c r="F3" s="257"/>
      <c r="G3" s="257"/>
      <c r="H3" s="257"/>
      <c r="I3" s="257"/>
      <c r="J3" s="257"/>
      <c r="K3" s="80"/>
      <c r="L3" s="80"/>
      <c r="M3" s="80"/>
      <c r="N3" s="80"/>
      <c r="O3" s="80"/>
      <c r="P3" s="80"/>
      <c r="Q3" s="80"/>
      <c r="X3" s="266" t="s">
        <v>23</v>
      </c>
    </row>
    <row r="4" ht="13.5" spans="1:24">
      <c r="A4" s="199" t="s">
        <v>189</v>
      </c>
      <c r="B4" s="199" t="s">
        <v>190</v>
      </c>
      <c r="C4" s="199" t="s">
        <v>191</v>
      </c>
      <c r="D4" s="199" t="s">
        <v>192</v>
      </c>
      <c r="E4" s="199" t="s">
        <v>193</v>
      </c>
      <c r="F4" s="199" t="s">
        <v>194</v>
      </c>
      <c r="G4" s="199" t="s">
        <v>195</v>
      </c>
      <c r="H4" s="199" t="s">
        <v>196</v>
      </c>
      <c r="I4" s="115" t="s">
        <v>197</v>
      </c>
      <c r="J4" s="115"/>
      <c r="K4" s="115"/>
      <c r="L4" s="115"/>
      <c r="M4" s="115"/>
      <c r="N4" s="115"/>
      <c r="O4" s="115"/>
      <c r="P4" s="115"/>
      <c r="Q4" s="115"/>
      <c r="R4" s="115"/>
      <c r="S4" s="115"/>
      <c r="T4" s="115"/>
      <c r="U4" s="115"/>
      <c r="V4" s="115"/>
      <c r="W4" s="115"/>
      <c r="X4" s="115"/>
    </row>
    <row r="5" ht="13.5" spans="1:24">
      <c r="A5" s="199"/>
      <c r="B5" s="199"/>
      <c r="C5" s="199"/>
      <c r="D5" s="199"/>
      <c r="E5" s="199"/>
      <c r="F5" s="199"/>
      <c r="G5" s="199"/>
      <c r="H5" s="199"/>
      <c r="I5" s="115" t="s">
        <v>198</v>
      </c>
      <c r="J5" s="115" t="s">
        <v>199</v>
      </c>
      <c r="K5" s="115"/>
      <c r="L5" s="115"/>
      <c r="M5" s="115"/>
      <c r="N5" s="115"/>
      <c r="O5" s="91" t="s">
        <v>200</v>
      </c>
      <c r="P5" s="91"/>
      <c r="Q5" s="91"/>
      <c r="R5" s="115" t="s">
        <v>83</v>
      </c>
      <c r="S5" s="115" t="s">
        <v>84</v>
      </c>
      <c r="T5" s="115"/>
      <c r="U5" s="115"/>
      <c r="V5" s="115"/>
      <c r="W5" s="115"/>
      <c r="X5" s="115"/>
    </row>
    <row r="6" ht="13.5" customHeight="1" spans="1:24">
      <c r="A6" s="199"/>
      <c r="B6" s="199"/>
      <c r="C6" s="199"/>
      <c r="D6" s="199"/>
      <c r="E6" s="199"/>
      <c r="F6" s="199"/>
      <c r="G6" s="199"/>
      <c r="H6" s="199"/>
      <c r="I6" s="115"/>
      <c r="J6" s="116" t="s">
        <v>201</v>
      </c>
      <c r="K6" s="115" t="s">
        <v>202</v>
      </c>
      <c r="L6" s="115" t="s">
        <v>203</v>
      </c>
      <c r="M6" s="115" t="s">
        <v>204</v>
      </c>
      <c r="N6" s="115" t="s">
        <v>205</v>
      </c>
      <c r="O6" s="262" t="s">
        <v>80</v>
      </c>
      <c r="P6" s="262" t="s">
        <v>81</v>
      </c>
      <c r="Q6" s="262" t="s">
        <v>82</v>
      </c>
      <c r="R6" s="115"/>
      <c r="S6" s="115" t="s">
        <v>79</v>
      </c>
      <c r="T6" s="115" t="s">
        <v>86</v>
      </c>
      <c r="U6" s="115" t="s">
        <v>87</v>
      </c>
      <c r="V6" s="115" t="s">
        <v>88</v>
      </c>
      <c r="W6" s="115" t="s">
        <v>89</v>
      </c>
      <c r="X6" s="115" t="s">
        <v>90</v>
      </c>
    </row>
    <row r="7" ht="12.75" spans="1:24">
      <c r="A7" s="199"/>
      <c r="B7" s="199"/>
      <c r="C7" s="199"/>
      <c r="D7" s="199"/>
      <c r="E7" s="199"/>
      <c r="F7" s="199"/>
      <c r="G7" s="199"/>
      <c r="H7" s="199"/>
      <c r="I7" s="115"/>
      <c r="J7" s="119"/>
      <c r="K7" s="115"/>
      <c r="L7" s="115"/>
      <c r="M7" s="115"/>
      <c r="N7" s="115"/>
      <c r="O7" s="263"/>
      <c r="P7" s="263"/>
      <c r="Q7" s="263"/>
      <c r="R7" s="115"/>
      <c r="S7" s="115"/>
      <c r="T7" s="115"/>
      <c r="U7" s="115"/>
      <c r="V7" s="115"/>
      <c r="W7" s="115"/>
      <c r="X7" s="115"/>
    </row>
    <row r="8" ht="13.5" customHeight="1" spans="1:24">
      <c r="A8" s="258">
        <v>1</v>
      </c>
      <c r="B8" s="258">
        <v>2</v>
      </c>
      <c r="C8" s="258">
        <v>3</v>
      </c>
      <c r="D8" s="258">
        <v>4</v>
      </c>
      <c r="E8" s="258">
        <v>5</v>
      </c>
      <c r="F8" s="258">
        <v>6</v>
      </c>
      <c r="G8" s="258">
        <v>7</v>
      </c>
      <c r="H8" s="258">
        <v>8</v>
      </c>
      <c r="I8" s="258">
        <v>9</v>
      </c>
      <c r="J8" s="258">
        <v>10</v>
      </c>
      <c r="K8" s="258">
        <v>11</v>
      </c>
      <c r="L8" s="258">
        <v>12</v>
      </c>
      <c r="M8" s="258">
        <v>13</v>
      </c>
      <c r="N8" s="258">
        <v>14</v>
      </c>
      <c r="O8" s="258">
        <v>15</v>
      </c>
      <c r="P8" s="258">
        <v>16</v>
      </c>
      <c r="Q8" s="258">
        <v>17</v>
      </c>
      <c r="R8" s="258">
        <v>18</v>
      </c>
      <c r="S8" s="258">
        <v>19</v>
      </c>
      <c r="T8" s="258">
        <v>20</v>
      </c>
      <c r="U8" s="258">
        <v>21</v>
      </c>
      <c r="V8" s="258">
        <v>22</v>
      </c>
      <c r="W8" s="258">
        <v>23</v>
      </c>
      <c r="X8" s="258">
        <v>24</v>
      </c>
    </row>
    <row r="9" ht="13.5" customHeight="1" spans="1:24">
      <c r="A9" s="258" t="s">
        <v>92</v>
      </c>
      <c r="B9" s="258" t="s">
        <v>92</v>
      </c>
      <c r="C9" s="258" t="s">
        <v>206</v>
      </c>
      <c r="D9" s="258" t="s">
        <v>207</v>
      </c>
      <c r="E9" s="258" t="s">
        <v>110</v>
      </c>
      <c r="F9" s="258" t="s">
        <v>111</v>
      </c>
      <c r="G9" s="258" t="s">
        <v>208</v>
      </c>
      <c r="H9" s="258" t="s">
        <v>209</v>
      </c>
      <c r="I9" s="264">
        <f>SUM(J9,O9:S9)</f>
        <v>148452</v>
      </c>
      <c r="J9" s="264">
        <f>SUM(K9:N9)</f>
        <v>148452</v>
      </c>
      <c r="K9" s="264"/>
      <c r="L9" s="264"/>
      <c r="M9" s="264">
        <v>148452</v>
      </c>
      <c r="N9" s="264"/>
      <c r="O9" s="264"/>
      <c r="P9" s="264"/>
      <c r="Q9" s="264"/>
      <c r="R9" s="264"/>
      <c r="S9" s="264"/>
      <c r="T9" s="264"/>
      <c r="U9" s="264"/>
      <c r="V9" s="264"/>
      <c r="W9" s="264"/>
      <c r="X9" s="264"/>
    </row>
    <row r="10" ht="13.5" customHeight="1" spans="1:24">
      <c r="A10" s="258" t="s">
        <v>92</v>
      </c>
      <c r="B10" s="258" t="s">
        <v>92</v>
      </c>
      <c r="C10" s="258" t="s">
        <v>206</v>
      </c>
      <c r="D10" s="258" t="s">
        <v>207</v>
      </c>
      <c r="E10" s="258" t="s">
        <v>110</v>
      </c>
      <c r="F10" s="258" t="s">
        <v>111</v>
      </c>
      <c r="G10" s="258" t="s">
        <v>210</v>
      </c>
      <c r="H10" s="258" t="s">
        <v>211</v>
      </c>
      <c r="I10" s="264">
        <f t="shared" ref="I10:I29" si="0">SUM(J10,O10:S10)</f>
        <v>116484</v>
      </c>
      <c r="J10" s="264">
        <f t="shared" ref="J10:J29" si="1">SUM(K10:N10)</f>
        <v>116484</v>
      </c>
      <c r="K10" s="264"/>
      <c r="L10" s="264"/>
      <c r="M10" s="264">
        <v>116484</v>
      </c>
      <c r="N10" s="264"/>
      <c r="O10" s="264"/>
      <c r="P10" s="264"/>
      <c r="Q10" s="264"/>
      <c r="R10" s="264"/>
      <c r="S10" s="264"/>
      <c r="T10" s="264"/>
      <c r="U10" s="264"/>
      <c r="V10" s="264"/>
      <c r="W10" s="264"/>
      <c r="X10" s="264"/>
    </row>
    <row r="11" ht="13.5" customHeight="1" spans="1:24">
      <c r="A11" s="258" t="s">
        <v>92</v>
      </c>
      <c r="B11" s="258" t="s">
        <v>92</v>
      </c>
      <c r="C11" s="258" t="s">
        <v>206</v>
      </c>
      <c r="D11" s="258" t="s">
        <v>207</v>
      </c>
      <c r="E11" s="258" t="s">
        <v>110</v>
      </c>
      <c r="F11" s="258" t="s">
        <v>111</v>
      </c>
      <c r="G11" s="258" t="s">
        <v>212</v>
      </c>
      <c r="H11" s="258" t="s">
        <v>213</v>
      </c>
      <c r="I11" s="264">
        <f t="shared" si="0"/>
        <v>12371</v>
      </c>
      <c r="J11" s="264">
        <f t="shared" si="1"/>
        <v>12371</v>
      </c>
      <c r="K11" s="264"/>
      <c r="L11" s="264"/>
      <c r="M11" s="264">
        <v>12371</v>
      </c>
      <c r="N11" s="264"/>
      <c r="O11" s="264"/>
      <c r="P11" s="264"/>
      <c r="Q11" s="264"/>
      <c r="R11" s="264"/>
      <c r="S11" s="264"/>
      <c r="T11" s="264"/>
      <c r="U11" s="264"/>
      <c r="V11" s="264"/>
      <c r="W11" s="264"/>
      <c r="X11" s="264"/>
    </row>
    <row r="12" ht="13.5" customHeight="1" spans="1:24">
      <c r="A12" s="258" t="s">
        <v>92</v>
      </c>
      <c r="B12" s="258" t="s">
        <v>92</v>
      </c>
      <c r="C12" s="258" t="s">
        <v>206</v>
      </c>
      <c r="D12" s="258" t="s">
        <v>207</v>
      </c>
      <c r="E12" s="258" t="s">
        <v>110</v>
      </c>
      <c r="F12" s="258" t="s">
        <v>111</v>
      </c>
      <c r="G12" s="258" t="s">
        <v>214</v>
      </c>
      <c r="H12" s="258" t="s">
        <v>215</v>
      </c>
      <c r="I12" s="264">
        <f t="shared" si="0"/>
        <v>54936</v>
      </c>
      <c r="J12" s="264">
        <f t="shared" si="1"/>
        <v>54936</v>
      </c>
      <c r="K12" s="264"/>
      <c r="L12" s="264"/>
      <c r="M12" s="264">
        <v>54936</v>
      </c>
      <c r="N12" s="264"/>
      <c r="O12" s="264"/>
      <c r="P12" s="264"/>
      <c r="Q12" s="264"/>
      <c r="R12" s="264"/>
      <c r="S12" s="264"/>
      <c r="T12" s="264"/>
      <c r="U12" s="264"/>
      <c r="V12" s="264"/>
      <c r="W12" s="264"/>
      <c r="X12" s="264"/>
    </row>
    <row r="13" ht="13.5" customHeight="1" spans="1:24">
      <c r="A13" s="258" t="s">
        <v>92</v>
      </c>
      <c r="B13" s="258" t="s">
        <v>92</v>
      </c>
      <c r="C13" s="258" t="s">
        <v>216</v>
      </c>
      <c r="D13" s="258" t="s">
        <v>217</v>
      </c>
      <c r="E13" s="258" t="s">
        <v>110</v>
      </c>
      <c r="F13" s="258" t="s">
        <v>111</v>
      </c>
      <c r="G13" s="258" t="s">
        <v>218</v>
      </c>
      <c r="H13" s="258" t="s">
        <v>219</v>
      </c>
      <c r="I13" s="264">
        <f t="shared" si="0"/>
        <v>2220</v>
      </c>
      <c r="J13" s="264">
        <f t="shared" si="1"/>
        <v>2220</v>
      </c>
      <c r="K13" s="264"/>
      <c r="L13" s="264"/>
      <c r="M13" s="264">
        <v>2220</v>
      </c>
      <c r="N13" s="264"/>
      <c r="O13" s="264"/>
      <c r="P13" s="264"/>
      <c r="Q13" s="264"/>
      <c r="R13" s="264"/>
      <c r="S13" s="264"/>
      <c r="T13" s="264"/>
      <c r="U13" s="264"/>
      <c r="V13" s="264"/>
      <c r="W13" s="264"/>
      <c r="X13" s="264"/>
    </row>
    <row r="14" ht="13.5" customHeight="1" spans="1:24">
      <c r="A14" s="258" t="s">
        <v>92</v>
      </c>
      <c r="B14" s="258" t="s">
        <v>92</v>
      </c>
      <c r="C14" s="258" t="s">
        <v>216</v>
      </c>
      <c r="D14" s="258" t="s">
        <v>217</v>
      </c>
      <c r="E14" s="258" t="s">
        <v>120</v>
      </c>
      <c r="F14" s="258" t="s">
        <v>121</v>
      </c>
      <c r="G14" s="258" t="s">
        <v>220</v>
      </c>
      <c r="H14" s="258" t="s">
        <v>221</v>
      </c>
      <c r="I14" s="264">
        <f t="shared" si="0"/>
        <v>57975</v>
      </c>
      <c r="J14" s="264">
        <f t="shared" si="1"/>
        <v>57975</v>
      </c>
      <c r="K14" s="264"/>
      <c r="L14" s="264"/>
      <c r="M14" s="264">
        <v>57975</v>
      </c>
      <c r="N14" s="264"/>
      <c r="O14" s="264"/>
      <c r="P14" s="264"/>
      <c r="Q14" s="264"/>
      <c r="R14" s="264"/>
      <c r="S14" s="264"/>
      <c r="T14" s="264"/>
      <c r="U14" s="264"/>
      <c r="V14" s="264"/>
      <c r="W14" s="264"/>
      <c r="X14" s="264"/>
    </row>
    <row r="15" ht="13.5" customHeight="1" spans="1:24">
      <c r="A15" s="258" t="s">
        <v>92</v>
      </c>
      <c r="B15" s="258" t="s">
        <v>92</v>
      </c>
      <c r="C15" s="258" t="s">
        <v>216</v>
      </c>
      <c r="D15" s="258" t="s">
        <v>217</v>
      </c>
      <c r="E15" s="258" t="s">
        <v>126</v>
      </c>
      <c r="F15" s="258" t="s">
        <v>127</v>
      </c>
      <c r="G15" s="258" t="s">
        <v>222</v>
      </c>
      <c r="H15" s="258" t="s">
        <v>223</v>
      </c>
      <c r="I15" s="264">
        <f t="shared" si="0"/>
        <v>32100</v>
      </c>
      <c r="J15" s="264">
        <f t="shared" si="1"/>
        <v>32100</v>
      </c>
      <c r="K15" s="264"/>
      <c r="L15" s="264"/>
      <c r="M15" s="264">
        <v>32100</v>
      </c>
      <c r="N15" s="264"/>
      <c r="O15" s="264"/>
      <c r="P15" s="264"/>
      <c r="Q15" s="264"/>
      <c r="R15" s="264"/>
      <c r="S15" s="264"/>
      <c r="T15" s="264"/>
      <c r="U15" s="264"/>
      <c r="V15" s="264"/>
      <c r="W15" s="264"/>
      <c r="X15" s="264"/>
    </row>
    <row r="16" ht="13.5" customHeight="1" spans="1:24">
      <c r="A16" s="258" t="s">
        <v>92</v>
      </c>
      <c r="B16" s="258" t="s">
        <v>92</v>
      </c>
      <c r="C16" s="258" t="s">
        <v>216</v>
      </c>
      <c r="D16" s="258" t="s">
        <v>217</v>
      </c>
      <c r="E16" s="258" t="s">
        <v>128</v>
      </c>
      <c r="F16" s="258" t="s">
        <v>129</v>
      </c>
      <c r="G16" s="258" t="s">
        <v>224</v>
      </c>
      <c r="H16" s="258" t="s">
        <v>225</v>
      </c>
      <c r="I16" s="264">
        <f t="shared" si="0"/>
        <v>28800</v>
      </c>
      <c r="J16" s="264">
        <f t="shared" si="1"/>
        <v>28800</v>
      </c>
      <c r="K16" s="264"/>
      <c r="L16" s="264"/>
      <c r="M16" s="264">
        <v>28800</v>
      </c>
      <c r="N16" s="264"/>
      <c r="O16" s="264"/>
      <c r="P16" s="264"/>
      <c r="Q16" s="264"/>
      <c r="R16" s="264"/>
      <c r="S16" s="264"/>
      <c r="T16" s="264"/>
      <c r="U16" s="264"/>
      <c r="V16" s="264"/>
      <c r="W16" s="264"/>
      <c r="X16" s="264"/>
    </row>
    <row r="17" ht="13.5" customHeight="1" spans="1:24">
      <c r="A17" s="258" t="s">
        <v>92</v>
      </c>
      <c r="B17" s="258" t="s">
        <v>92</v>
      </c>
      <c r="C17" s="258" t="s">
        <v>216</v>
      </c>
      <c r="D17" s="258" t="s">
        <v>217</v>
      </c>
      <c r="E17" s="258" t="s">
        <v>130</v>
      </c>
      <c r="F17" s="258" t="s">
        <v>131</v>
      </c>
      <c r="G17" s="258" t="s">
        <v>218</v>
      </c>
      <c r="H17" s="258" t="s">
        <v>219</v>
      </c>
      <c r="I17" s="264">
        <f t="shared" si="0"/>
        <v>726</v>
      </c>
      <c r="J17" s="264">
        <f t="shared" si="1"/>
        <v>726</v>
      </c>
      <c r="K17" s="264"/>
      <c r="L17" s="264"/>
      <c r="M17" s="264">
        <v>726</v>
      </c>
      <c r="N17" s="264"/>
      <c r="O17" s="264"/>
      <c r="P17" s="264"/>
      <c r="Q17" s="264"/>
      <c r="R17" s="264"/>
      <c r="S17" s="264"/>
      <c r="T17" s="264"/>
      <c r="U17" s="264"/>
      <c r="V17" s="264"/>
      <c r="W17" s="264"/>
      <c r="X17" s="264"/>
    </row>
    <row r="18" ht="13.5" customHeight="1" spans="1:24">
      <c r="A18" s="258" t="s">
        <v>92</v>
      </c>
      <c r="B18" s="258" t="s">
        <v>92</v>
      </c>
      <c r="C18" s="258" t="s">
        <v>226</v>
      </c>
      <c r="D18" s="258" t="s">
        <v>137</v>
      </c>
      <c r="E18" s="258" t="s">
        <v>136</v>
      </c>
      <c r="F18" s="258" t="s">
        <v>137</v>
      </c>
      <c r="G18" s="258" t="s">
        <v>227</v>
      </c>
      <c r="H18" s="258" t="s">
        <v>137</v>
      </c>
      <c r="I18" s="264">
        <f t="shared" si="0"/>
        <v>117216</v>
      </c>
      <c r="J18" s="264">
        <f t="shared" si="1"/>
        <v>117216</v>
      </c>
      <c r="K18" s="264"/>
      <c r="L18" s="264"/>
      <c r="M18" s="264">
        <v>117216</v>
      </c>
      <c r="N18" s="264"/>
      <c r="O18" s="264"/>
      <c r="P18" s="264"/>
      <c r="Q18" s="264"/>
      <c r="R18" s="264"/>
      <c r="S18" s="264"/>
      <c r="T18" s="264"/>
      <c r="U18" s="264"/>
      <c r="V18" s="264"/>
      <c r="W18" s="264"/>
      <c r="X18" s="264"/>
    </row>
    <row r="19" ht="13.5" customHeight="1" spans="1:24">
      <c r="A19" s="258" t="s">
        <v>92</v>
      </c>
      <c r="B19" s="258" t="s">
        <v>92</v>
      </c>
      <c r="C19" s="258" t="s">
        <v>228</v>
      </c>
      <c r="D19" s="258" t="s">
        <v>229</v>
      </c>
      <c r="E19" s="258" t="s">
        <v>110</v>
      </c>
      <c r="F19" s="258" t="s">
        <v>111</v>
      </c>
      <c r="G19" s="258" t="s">
        <v>210</v>
      </c>
      <c r="H19" s="258" t="s">
        <v>211</v>
      </c>
      <c r="I19" s="264">
        <f t="shared" si="0"/>
        <v>18000</v>
      </c>
      <c r="J19" s="264">
        <f t="shared" si="1"/>
        <v>18000</v>
      </c>
      <c r="K19" s="264"/>
      <c r="L19" s="264"/>
      <c r="M19" s="264">
        <v>18000</v>
      </c>
      <c r="N19" s="264"/>
      <c r="O19" s="264"/>
      <c r="P19" s="264"/>
      <c r="Q19" s="264"/>
      <c r="R19" s="264"/>
      <c r="S19" s="264"/>
      <c r="T19" s="264"/>
      <c r="U19" s="264"/>
      <c r="V19" s="264"/>
      <c r="W19" s="264"/>
      <c r="X19" s="264"/>
    </row>
    <row r="20" ht="13.5" customHeight="1" spans="1:24">
      <c r="A20" s="258" t="s">
        <v>92</v>
      </c>
      <c r="B20" s="258" t="s">
        <v>92</v>
      </c>
      <c r="C20" s="258" t="s">
        <v>230</v>
      </c>
      <c r="D20" s="258" t="s">
        <v>231</v>
      </c>
      <c r="E20" s="258" t="s">
        <v>110</v>
      </c>
      <c r="F20" s="258" t="s">
        <v>111</v>
      </c>
      <c r="G20" s="258" t="s">
        <v>232</v>
      </c>
      <c r="H20" s="258" t="s">
        <v>233</v>
      </c>
      <c r="I20" s="264">
        <f t="shared" si="0"/>
        <v>12000</v>
      </c>
      <c r="J20" s="264">
        <f t="shared" si="1"/>
        <v>12000</v>
      </c>
      <c r="K20" s="264"/>
      <c r="L20" s="264"/>
      <c r="M20" s="264">
        <v>12000</v>
      </c>
      <c r="N20" s="264"/>
      <c r="O20" s="264"/>
      <c r="P20" s="264"/>
      <c r="Q20" s="264"/>
      <c r="R20" s="264"/>
      <c r="S20" s="264"/>
      <c r="T20" s="264"/>
      <c r="U20" s="264"/>
      <c r="V20" s="264"/>
      <c r="W20" s="264"/>
      <c r="X20" s="264"/>
    </row>
    <row r="21" ht="13.5" customHeight="1" spans="1:24">
      <c r="A21" s="258" t="s">
        <v>92</v>
      </c>
      <c r="B21" s="258" t="s">
        <v>92</v>
      </c>
      <c r="C21" s="258" t="s">
        <v>230</v>
      </c>
      <c r="D21" s="258" t="s">
        <v>231</v>
      </c>
      <c r="E21" s="258" t="s">
        <v>110</v>
      </c>
      <c r="F21" s="258" t="s">
        <v>111</v>
      </c>
      <c r="G21" s="258" t="s">
        <v>234</v>
      </c>
      <c r="H21" s="258" t="s">
        <v>235</v>
      </c>
      <c r="I21" s="264">
        <f t="shared" si="0"/>
        <v>600</v>
      </c>
      <c r="J21" s="264">
        <f t="shared" si="1"/>
        <v>600</v>
      </c>
      <c r="K21" s="264"/>
      <c r="L21" s="264"/>
      <c r="M21" s="264">
        <v>600</v>
      </c>
      <c r="N21" s="264"/>
      <c r="O21" s="264"/>
      <c r="P21" s="264"/>
      <c r="Q21" s="264"/>
      <c r="R21" s="264"/>
      <c r="S21" s="264"/>
      <c r="T21" s="264"/>
      <c r="U21" s="264"/>
      <c r="V21" s="264"/>
      <c r="W21" s="264"/>
      <c r="X21" s="264"/>
    </row>
    <row r="22" ht="13.5" customHeight="1" spans="1:24">
      <c r="A22" s="258" t="s">
        <v>92</v>
      </c>
      <c r="B22" s="258" t="s">
        <v>92</v>
      </c>
      <c r="C22" s="258" t="s">
        <v>230</v>
      </c>
      <c r="D22" s="258" t="s">
        <v>231</v>
      </c>
      <c r="E22" s="258" t="s">
        <v>110</v>
      </c>
      <c r="F22" s="258" t="s">
        <v>111</v>
      </c>
      <c r="G22" s="258" t="s">
        <v>236</v>
      </c>
      <c r="H22" s="258" t="s">
        <v>237</v>
      </c>
      <c r="I22" s="264">
        <f t="shared" si="0"/>
        <v>6000</v>
      </c>
      <c r="J22" s="264">
        <f t="shared" si="1"/>
        <v>6000</v>
      </c>
      <c r="K22" s="264"/>
      <c r="L22" s="264"/>
      <c r="M22" s="264">
        <v>6000</v>
      </c>
      <c r="N22" s="264"/>
      <c r="O22" s="264"/>
      <c r="P22" s="264"/>
      <c r="Q22" s="264"/>
      <c r="R22" s="264"/>
      <c r="S22" s="264"/>
      <c r="T22" s="264"/>
      <c r="U22" s="264"/>
      <c r="V22" s="264"/>
      <c r="W22" s="264"/>
      <c r="X22" s="264"/>
    </row>
    <row r="23" ht="13.5" customHeight="1" spans="1:24">
      <c r="A23" s="258" t="s">
        <v>92</v>
      </c>
      <c r="B23" s="258" t="s">
        <v>92</v>
      </c>
      <c r="C23" s="258" t="s">
        <v>230</v>
      </c>
      <c r="D23" s="258" t="s">
        <v>231</v>
      </c>
      <c r="E23" s="258" t="s">
        <v>110</v>
      </c>
      <c r="F23" s="258" t="s">
        <v>111</v>
      </c>
      <c r="G23" s="258" t="s">
        <v>238</v>
      </c>
      <c r="H23" s="258" t="s">
        <v>239</v>
      </c>
      <c r="I23" s="264">
        <f t="shared" si="0"/>
        <v>810</v>
      </c>
      <c r="J23" s="264">
        <f t="shared" si="1"/>
        <v>810</v>
      </c>
      <c r="K23" s="264"/>
      <c r="L23" s="264"/>
      <c r="M23" s="264">
        <v>810</v>
      </c>
      <c r="N23" s="264"/>
      <c r="O23" s="264"/>
      <c r="P23" s="264"/>
      <c r="Q23" s="264"/>
      <c r="R23" s="264"/>
      <c r="S23" s="264"/>
      <c r="T23" s="264"/>
      <c r="U23" s="264"/>
      <c r="V23" s="264"/>
      <c r="W23" s="264"/>
      <c r="X23" s="264"/>
    </row>
    <row r="24" ht="13.5" customHeight="1" spans="1:24">
      <c r="A24" s="258" t="s">
        <v>92</v>
      </c>
      <c r="B24" s="258" t="s">
        <v>92</v>
      </c>
      <c r="C24" s="258" t="s">
        <v>230</v>
      </c>
      <c r="D24" s="258" t="s">
        <v>231</v>
      </c>
      <c r="E24" s="258" t="s">
        <v>110</v>
      </c>
      <c r="F24" s="258" t="s">
        <v>111</v>
      </c>
      <c r="G24" s="258" t="s">
        <v>240</v>
      </c>
      <c r="H24" s="258" t="s">
        <v>241</v>
      </c>
      <c r="I24" s="264">
        <f t="shared" si="0"/>
        <v>2700</v>
      </c>
      <c r="J24" s="264">
        <f t="shared" si="1"/>
        <v>2700</v>
      </c>
      <c r="K24" s="264"/>
      <c r="L24" s="264"/>
      <c r="M24" s="264">
        <v>2700</v>
      </c>
      <c r="N24" s="264"/>
      <c r="O24" s="264"/>
      <c r="P24" s="264"/>
      <c r="Q24" s="264"/>
      <c r="R24" s="264"/>
      <c r="S24" s="264"/>
      <c r="T24" s="264"/>
      <c r="U24" s="264"/>
      <c r="V24" s="264"/>
      <c r="W24" s="264"/>
      <c r="X24" s="264"/>
    </row>
    <row r="25" ht="13.5" customHeight="1" spans="1:24">
      <c r="A25" s="258" t="s">
        <v>92</v>
      </c>
      <c r="B25" s="258" t="s">
        <v>92</v>
      </c>
      <c r="C25" s="258" t="s">
        <v>230</v>
      </c>
      <c r="D25" s="258" t="s">
        <v>231</v>
      </c>
      <c r="E25" s="258" t="s">
        <v>110</v>
      </c>
      <c r="F25" s="258" t="s">
        <v>111</v>
      </c>
      <c r="G25" s="258" t="s">
        <v>242</v>
      </c>
      <c r="H25" s="258" t="s">
        <v>243</v>
      </c>
      <c r="I25" s="264">
        <f t="shared" si="0"/>
        <v>10200</v>
      </c>
      <c r="J25" s="264">
        <f t="shared" si="1"/>
        <v>10200</v>
      </c>
      <c r="K25" s="264"/>
      <c r="L25" s="264"/>
      <c r="M25" s="264">
        <v>10200</v>
      </c>
      <c r="N25" s="264"/>
      <c r="O25" s="264"/>
      <c r="P25" s="264"/>
      <c r="Q25" s="264"/>
      <c r="R25" s="264"/>
      <c r="S25" s="264"/>
      <c r="T25" s="264"/>
      <c r="U25" s="264"/>
      <c r="V25" s="264"/>
      <c r="W25" s="264"/>
      <c r="X25" s="264"/>
    </row>
    <row r="26" ht="13.5" customHeight="1" spans="1:24">
      <c r="A26" s="258" t="s">
        <v>92</v>
      </c>
      <c r="B26" s="258" t="s">
        <v>92</v>
      </c>
      <c r="C26" s="258" t="s">
        <v>230</v>
      </c>
      <c r="D26" s="258" t="s">
        <v>231</v>
      </c>
      <c r="E26" s="258" t="s">
        <v>118</v>
      </c>
      <c r="F26" s="258" t="s">
        <v>119</v>
      </c>
      <c r="G26" s="258" t="s">
        <v>242</v>
      </c>
      <c r="H26" s="258" t="s">
        <v>243</v>
      </c>
      <c r="I26" s="264">
        <f t="shared" si="0"/>
        <v>3800</v>
      </c>
      <c r="J26" s="264">
        <f t="shared" si="1"/>
        <v>3800</v>
      </c>
      <c r="K26" s="264"/>
      <c r="L26" s="264"/>
      <c r="M26" s="264">
        <v>3800</v>
      </c>
      <c r="N26" s="264"/>
      <c r="O26" s="264"/>
      <c r="P26" s="264"/>
      <c r="Q26" s="264"/>
      <c r="R26" s="264"/>
      <c r="S26" s="264"/>
      <c r="T26" s="264"/>
      <c r="U26" s="264"/>
      <c r="V26" s="264"/>
      <c r="W26" s="264"/>
      <c r="X26" s="264"/>
    </row>
    <row r="27" ht="13.5" customHeight="1" spans="1:24">
      <c r="A27" s="258" t="s">
        <v>92</v>
      </c>
      <c r="B27" s="258" t="s">
        <v>92</v>
      </c>
      <c r="C27" s="258" t="s">
        <v>244</v>
      </c>
      <c r="D27" s="258" t="s">
        <v>245</v>
      </c>
      <c r="E27" s="258" t="s">
        <v>110</v>
      </c>
      <c r="F27" s="258" t="s">
        <v>111</v>
      </c>
      <c r="G27" s="258" t="s">
        <v>246</v>
      </c>
      <c r="H27" s="258" t="s">
        <v>245</v>
      </c>
      <c r="I27" s="264">
        <f t="shared" si="0"/>
        <v>1080</v>
      </c>
      <c r="J27" s="264">
        <f t="shared" si="1"/>
        <v>1080</v>
      </c>
      <c r="K27" s="264"/>
      <c r="L27" s="264"/>
      <c r="M27" s="264">
        <v>1080</v>
      </c>
      <c r="N27" s="264"/>
      <c r="O27" s="264"/>
      <c r="P27" s="264"/>
      <c r="Q27" s="264"/>
      <c r="R27" s="264"/>
      <c r="S27" s="264"/>
      <c r="T27" s="264"/>
      <c r="U27" s="264"/>
      <c r="V27" s="264"/>
      <c r="W27" s="264"/>
      <c r="X27" s="264"/>
    </row>
    <row r="28" ht="13.5" customHeight="1" spans="1:24">
      <c r="A28" s="258" t="s">
        <v>92</v>
      </c>
      <c r="B28" s="258" t="s">
        <v>92</v>
      </c>
      <c r="C28" s="258" t="s">
        <v>247</v>
      </c>
      <c r="D28" s="258" t="s">
        <v>248</v>
      </c>
      <c r="E28" s="258" t="s">
        <v>110</v>
      </c>
      <c r="F28" s="258" t="s">
        <v>111</v>
      </c>
      <c r="G28" s="258" t="s">
        <v>214</v>
      </c>
      <c r="H28" s="258" t="s">
        <v>215</v>
      </c>
      <c r="I28" s="264">
        <f t="shared" si="0"/>
        <v>116460</v>
      </c>
      <c r="J28" s="264">
        <f t="shared" si="1"/>
        <v>116460</v>
      </c>
      <c r="K28" s="264"/>
      <c r="L28" s="264"/>
      <c r="M28" s="264">
        <v>116460</v>
      </c>
      <c r="N28" s="264"/>
      <c r="O28" s="264"/>
      <c r="P28" s="264"/>
      <c r="Q28" s="264"/>
      <c r="R28" s="264"/>
      <c r="S28" s="264"/>
      <c r="T28" s="264"/>
      <c r="U28" s="264"/>
      <c r="V28" s="264"/>
      <c r="W28" s="264"/>
      <c r="X28" s="264"/>
    </row>
    <row r="29" ht="13.5" customHeight="1" spans="1:24">
      <c r="A29" s="258" t="s">
        <v>92</v>
      </c>
      <c r="B29" s="258" t="s">
        <v>92</v>
      </c>
      <c r="C29" s="258" t="s">
        <v>249</v>
      </c>
      <c r="D29" s="258" t="s">
        <v>250</v>
      </c>
      <c r="E29" s="258" t="s">
        <v>118</v>
      </c>
      <c r="F29" s="258" t="s">
        <v>119</v>
      </c>
      <c r="G29" s="258" t="s">
        <v>251</v>
      </c>
      <c r="H29" s="258" t="s">
        <v>252</v>
      </c>
      <c r="I29" s="264">
        <f t="shared" si="0"/>
        <v>40800</v>
      </c>
      <c r="J29" s="264">
        <f t="shared" si="1"/>
        <v>40800</v>
      </c>
      <c r="K29" s="264"/>
      <c r="L29" s="264"/>
      <c r="M29" s="264">
        <v>40800</v>
      </c>
      <c r="N29" s="264"/>
      <c r="O29" s="264"/>
      <c r="P29" s="264"/>
      <c r="Q29" s="264"/>
      <c r="R29" s="264"/>
      <c r="S29" s="264"/>
      <c r="T29" s="264"/>
      <c r="U29" s="264"/>
      <c r="V29" s="264"/>
      <c r="W29" s="264"/>
      <c r="X29" s="264"/>
    </row>
    <row r="30" ht="18" customHeight="1" spans="1:24">
      <c r="A30" s="259" t="s">
        <v>138</v>
      </c>
      <c r="B30" s="260"/>
      <c r="C30" s="260"/>
      <c r="D30" s="260"/>
      <c r="E30" s="260"/>
      <c r="F30" s="260"/>
      <c r="G30" s="260"/>
      <c r="H30" s="261"/>
      <c r="I30" s="264">
        <f t="shared" ref="I30:M30" si="2">SUM(I9:I29)</f>
        <v>783730</v>
      </c>
      <c r="J30" s="264">
        <f t="shared" si="2"/>
        <v>783730</v>
      </c>
      <c r="K30" s="264"/>
      <c r="L30" s="264"/>
      <c r="M30" s="264">
        <f t="shared" si="2"/>
        <v>783730</v>
      </c>
      <c r="N30" s="265"/>
      <c r="O30" s="265"/>
      <c r="P30" s="265"/>
      <c r="Q30" s="265"/>
      <c r="R30" s="265"/>
      <c r="S30" s="265"/>
      <c r="T30" s="265"/>
      <c r="U30" s="265"/>
      <c r="V30" s="265"/>
      <c r="W30" s="265"/>
      <c r="X30" s="265" t="s">
        <v>94</v>
      </c>
    </row>
  </sheetData>
  <mergeCells count="31">
    <mergeCell ref="A2:X2"/>
    <mergeCell ref="A3:J3"/>
    <mergeCell ref="I4:X4"/>
    <mergeCell ref="J5:N5"/>
    <mergeCell ref="O5:Q5"/>
    <mergeCell ref="S5:X5"/>
    <mergeCell ref="A30:H30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J6:J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rintOptions horizontalCentered="1"/>
  <pageMargins left="0.393055555555556" right="0.393055555555556" top="0.511805555555556" bottom="0.511805555555556" header="0.314583333333333" footer="0.314583333333333"/>
  <pageSetup paperSize="9" scale="45" orientation="landscape"/>
  <headerFooter>
    <oddFooter>&amp;C&amp;"-"&amp;16- &amp;P -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11"/>
  <sheetViews>
    <sheetView workbookViewId="0">
      <selection activeCell="I8" sqref="I8:I10"/>
    </sheetView>
  </sheetViews>
  <sheetFormatPr defaultColWidth="9.14285714285714" defaultRowHeight="14.25" customHeight="1"/>
  <cols>
    <col min="1" max="1" width="15.4285714285714" style="80" customWidth="1"/>
    <col min="2" max="2" width="24.1428571428571" style="80" customWidth="1"/>
    <col min="3" max="3" width="21.4285714285714" style="80" customWidth="1"/>
    <col min="4" max="4" width="23.4285714285714" style="80" customWidth="1"/>
    <col min="5" max="5" width="11.1428571428571" style="80" customWidth="1"/>
    <col min="6" max="6" width="17.2857142857143" style="80" customWidth="1"/>
    <col min="7" max="7" width="9.85714285714286" style="80" customWidth="1"/>
    <col min="8" max="8" width="13.5714285714286" style="80" customWidth="1"/>
    <col min="9" max="10" width="14" style="80"/>
    <col min="11" max="11" width="14" style="80" customWidth="1"/>
    <col min="12" max="12" width="10" style="80" customWidth="1"/>
    <col min="13" max="13" width="10.5714285714286" style="80" customWidth="1"/>
    <col min="14" max="14" width="10.2857142857143" style="80" customWidth="1"/>
    <col min="15" max="15" width="10.4285714285714" style="80" customWidth="1"/>
    <col min="16" max="17" width="11.1428571428571" style="80" customWidth="1"/>
    <col min="18" max="18" width="9.14285714285714" style="80" customWidth="1"/>
    <col min="19" max="19" width="10.2857142857143" style="80" customWidth="1"/>
    <col min="20" max="22" width="11.7142857142857" style="80" customWidth="1"/>
    <col min="23" max="23" width="10.2857142857143" style="80" customWidth="1"/>
    <col min="24" max="24" width="9.14285714285714" style="80" customWidth="1"/>
    <col min="25" max="16384" width="9.14285714285714" style="80"/>
  </cols>
  <sheetData>
    <row r="1" ht="13.5" customHeight="1" spans="1:23">
      <c r="A1" s="80" t="s">
        <v>253</v>
      </c>
      <c r="E1" s="238"/>
      <c r="F1" s="238"/>
      <c r="G1" s="238"/>
      <c r="H1" s="238"/>
      <c r="I1" s="82"/>
      <c r="J1" s="82"/>
      <c r="K1" s="82"/>
      <c r="L1" s="82"/>
      <c r="M1" s="82"/>
      <c r="N1" s="82"/>
      <c r="O1" s="82"/>
      <c r="P1" s="82"/>
      <c r="Q1" s="82"/>
      <c r="W1" s="83"/>
    </row>
    <row r="2" ht="27.75" customHeight="1" spans="1:23">
      <c r="A2" s="66" t="s">
        <v>9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</row>
    <row r="3" ht="13.5" customHeight="1" spans="1:23">
      <c r="A3" s="172" t="s">
        <v>22</v>
      </c>
      <c r="B3" s="172"/>
      <c r="C3" s="239"/>
      <c r="D3" s="239"/>
      <c r="E3" s="239"/>
      <c r="F3" s="239"/>
      <c r="G3" s="239"/>
      <c r="H3" s="239"/>
      <c r="I3" s="86"/>
      <c r="J3" s="86"/>
      <c r="K3" s="86"/>
      <c r="L3" s="86"/>
      <c r="M3" s="86"/>
      <c r="N3" s="86"/>
      <c r="O3" s="86"/>
      <c r="P3" s="86"/>
      <c r="Q3" s="86"/>
      <c r="W3" s="169" t="s">
        <v>180</v>
      </c>
    </row>
    <row r="4" ht="15.75" customHeight="1" spans="1:23">
      <c r="A4" s="132" t="s">
        <v>254</v>
      </c>
      <c r="B4" s="132" t="s">
        <v>191</v>
      </c>
      <c r="C4" s="132" t="s">
        <v>192</v>
      </c>
      <c r="D4" s="132" t="s">
        <v>255</v>
      </c>
      <c r="E4" s="132" t="s">
        <v>193</v>
      </c>
      <c r="F4" s="132" t="s">
        <v>194</v>
      </c>
      <c r="G4" s="132" t="s">
        <v>256</v>
      </c>
      <c r="H4" s="132" t="s">
        <v>257</v>
      </c>
      <c r="I4" s="132" t="s">
        <v>77</v>
      </c>
      <c r="J4" s="91" t="s">
        <v>258</v>
      </c>
      <c r="K4" s="91"/>
      <c r="L4" s="91"/>
      <c r="M4" s="91"/>
      <c r="N4" s="91" t="s">
        <v>200</v>
      </c>
      <c r="O4" s="91"/>
      <c r="P4" s="91"/>
      <c r="Q4" s="202" t="s">
        <v>83</v>
      </c>
      <c r="R4" s="91" t="s">
        <v>84</v>
      </c>
      <c r="S4" s="91"/>
      <c r="T4" s="91"/>
      <c r="U4" s="91"/>
      <c r="V4" s="91"/>
      <c r="W4" s="91"/>
    </row>
    <row r="5" ht="17.25" customHeight="1" spans="1:23">
      <c r="A5" s="132"/>
      <c r="B5" s="132"/>
      <c r="C5" s="132"/>
      <c r="D5" s="132"/>
      <c r="E5" s="132"/>
      <c r="F5" s="132"/>
      <c r="G5" s="132"/>
      <c r="H5" s="132"/>
      <c r="I5" s="132"/>
      <c r="J5" s="91" t="s">
        <v>80</v>
      </c>
      <c r="K5" s="91"/>
      <c r="L5" s="202" t="s">
        <v>81</v>
      </c>
      <c r="M5" s="202" t="s">
        <v>82</v>
      </c>
      <c r="N5" s="202" t="s">
        <v>80</v>
      </c>
      <c r="O5" s="202" t="s">
        <v>81</v>
      </c>
      <c r="P5" s="202" t="s">
        <v>82</v>
      </c>
      <c r="Q5" s="202"/>
      <c r="R5" s="202" t="s">
        <v>79</v>
      </c>
      <c r="S5" s="202" t="s">
        <v>86</v>
      </c>
      <c r="T5" s="202" t="s">
        <v>259</v>
      </c>
      <c r="U5" s="249" t="s">
        <v>88</v>
      </c>
      <c r="V5" s="202" t="s">
        <v>89</v>
      </c>
      <c r="W5" s="202" t="s">
        <v>90</v>
      </c>
    </row>
    <row r="6" ht="27" spans="1:23">
      <c r="A6" s="132"/>
      <c r="B6" s="132"/>
      <c r="C6" s="132"/>
      <c r="D6" s="132"/>
      <c r="E6" s="132"/>
      <c r="F6" s="132"/>
      <c r="G6" s="132"/>
      <c r="H6" s="132"/>
      <c r="I6" s="132"/>
      <c r="J6" s="245" t="s">
        <v>79</v>
      </c>
      <c r="K6" s="245" t="s">
        <v>260</v>
      </c>
      <c r="L6" s="202"/>
      <c r="M6" s="202"/>
      <c r="N6" s="202"/>
      <c r="O6" s="202"/>
      <c r="P6" s="202"/>
      <c r="Q6" s="202"/>
      <c r="R6" s="202"/>
      <c r="S6" s="202"/>
      <c r="T6" s="202"/>
      <c r="U6" s="249"/>
      <c r="V6" s="202"/>
      <c r="W6" s="202"/>
    </row>
    <row r="7" ht="15" customHeight="1" spans="1:23">
      <c r="A7" s="127">
        <v>1</v>
      </c>
      <c r="B7" s="127">
        <v>2</v>
      </c>
      <c r="C7" s="127">
        <v>3</v>
      </c>
      <c r="D7" s="127">
        <v>4</v>
      </c>
      <c r="E7" s="127">
        <v>5</v>
      </c>
      <c r="F7" s="127">
        <v>6</v>
      </c>
      <c r="G7" s="127">
        <v>7</v>
      </c>
      <c r="H7" s="127">
        <v>8</v>
      </c>
      <c r="I7" s="127">
        <v>9</v>
      </c>
      <c r="J7" s="127">
        <v>10</v>
      </c>
      <c r="K7" s="127">
        <v>11</v>
      </c>
      <c r="L7" s="127">
        <v>12</v>
      </c>
      <c r="M7" s="127">
        <v>13</v>
      </c>
      <c r="N7" s="127">
        <v>14</v>
      </c>
      <c r="O7" s="127">
        <v>15</v>
      </c>
      <c r="P7" s="127">
        <v>16</v>
      </c>
      <c r="Q7" s="127">
        <v>17</v>
      </c>
      <c r="R7" s="127">
        <v>18</v>
      </c>
      <c r="S7" s="127">
        <v>19</v>
      </c>
      <c r="T7" s="127">
        <v>20</v>
      </c>
      <c r="U7" s="127">
        <v>21</v>
      </c>
      <c r="V7" s="127">
        <v>22</v>
      </c>
      <c r="W7" s="127">
        <v>23</v>
      </c>
    </row>
    <row r="8" ht="15" customHeight="1" spans="1:23">
      <c r="A8" s="22" t="s">
        <v>261</v>
      </c>
      <c r="B8" s="22" t="s">
        <v>262</v>
      </c>
      <c r="C8" s="22" t="s">
        <v>263</v>
      </c>
      <c r="D8" s="22" t="s">
        <v>92</v>
      </c>
      <c r="E8" s="22" t="s">
        <v>112</v>
      </c>
      <c r="F8" s="22" t="s">
        <v>113</v>
      </c>
      <c r="G8" s="22" t="s">
        <v>264</v>
      </c>
      <c r="H8" s="22" t="s">
        <v>265</v>
      </c>
      <c r="I8" s="24">
        <f>SUM(J8,L8:R8)</f>
        <v>70840</v>
      </c>
      <c r="J8" s="24">
        <f>SUM(K8)</f>
        <v>70840</v>
      </c>
      <c r="K8" s="24">
        <v>70840</v>
      </c>
      <c r="L8" s="22"/>
      <c r="M8" s="22"/>
      <c r="N8" s="22"/>
      <c r="O8" s="22"/>
      <c r="P8" s="22"/>
      <c r="Q8" s="22"/>
      <c r="R8" s="22"/>
      <c r="S8" s="22"/>
      <c r="T8" s="22"/>
      <c r="U8" s="250"/>
      <c r="V8" s="127"/>
      <c r="W8" s="127"/>
    </row>
    <row r="9" ht="15" customHeight="1" spans="1:23">
      <c r="A9" s="22" t="s">
        <v>261</v>
      </c>
      <c r="B9" s="22" t="s">
        <v>266</v>
      </c>
      <c r="C9" s="22" t="s">
        <v>267</v>
      </c>
      <c r="D9" s="22" t="s">
        <v>92</v>
      </c>
      <c r="E9" s="22" t="s">
        <v>112</v>
      </c>
      <c r="F9" s="22" t="s">
        <v>113</v>
      </c>
      <c r="G9" s="22" t="s">
        <v>264</v>
      </c>
      <c r="H9" s="22" t="s">
        <v>265</v>
      </c>
      <c r="I9" s="24">
        <f>SUM(J9,L9:R9)</f>
        <v>179160</v>
      </c>
      <c r="J9" s="24">
        <f>SUM(K9)</f>
        <v>179160</v>
      </c>
      <c r="K9" s="24">
        <v>179160</v>
      </c>
      <c r="L9" s="22"/>
      <c r="M9" s="22"/>
      <c r="N9" s="22"/>
      <c r="O9" s="22"/>
      <c r="P9" s="22"/>
      <c r="Q9" s="22"/>
      <c r="R9" s="22"/>
      <c r="S9" s="22"/>
      <c r="T9" s="22"/>
      <c r="U9" s="250"/>
      <c r="V9" s="127"/>
      <c r="W9" s="127"/>
    </row>
    <row r="10" ht="18.75" customHeight="1" spans="1:23">
      <c r="A10" s="240" t="s">
        <v>261</v>
      </c>
      <c r="B10" s="240" t="s">
        <v>268</v>
      </c>
      <c r="C10" s="240" t="s">
        <v>269</v>
      </c>
      <c r="D10" s="240" t="s">
        <v>92</v>
      </c>
      <c r="E10" s="240" t="s">
        <v>112</v>
      </c>
      <c r="F10" s="240" t="s">
        <v>113</v>
      </c>
      <c r="G10" s="240" t="s">
        <v>264</v>
      </c>
      <c r="H10" s="240" t="s">
        <v>265</v>
      </c>
      <c r="I10" s="24">
        <f>SUM(J10,L10:R10)</f>
        <v>150000</v>
      </c>
      <c r="J10" s="24">
        <f>SUM(K10)</f>
        <v>150000</v>
      </c>
      <c r="K10" s="246">
        <v>150000</v>
      </c>
      <c r="L10" s="247" t="s">
        <v>94</v>
      </c>
      <c r="M10" s="247" t="s">
        <v>94</v>
      </c>
      <c r="N10" s="247" t="s">
        <v>94</v>
      </c>
      <c r="O10" s="247"/>
      <c r="P10" s="247"/>
      <c r="Q10" s="247" t="s">
        <v>94</v>
      </c>
      <c r="R10" s="247" t="s">
        <v>94</v>
      </c>
      <c r="S10" s="247" t="s">
        <v>94</v>
      </c>
      <c r="T10" s="247" t="s">
        <v>94</v>
      </c>
      <c r="U10" s="251"/>
      <c r="V10" s="252" t="s">
        <v>94</v>
      </c>
      <c r="W10" s="252" t="s">
        <v>94</v>
      </c>
    </row>
    <row r="11" ht="18.75" customHeight="1" spans="1:23">
      <c r="A11" s="241" t="s">
        <v>138</v>
      </c>
      <c r="B11" s="242"/>
      <c r="C11" s="243"/>
      <c r="D11" s="243"/>
      <c r="E11" s="243"/>
      <c r="F11" s="243"/>
      <c r="G11" s="243"/>
      <c r="H11" s="244"/>
      <c r="I11" s="24">
        <f>SUM(I8:I10)</f>
        <v>400000</v>
      </c>
      <c r="J11" s="24">
        <f>SUM(J8:J10)</f>
        <v>400000</v>
      </c>
      <c r="K11" s="24">
        <f>SUM(K8:K10)</f>
        <v>400000</v>
      </c>
      <c r="L11" s="248" t="s">
        <v>94</v>
      </c>
      <c r="M11" s="248" t="s">
        <v>94</v>
      </c>
      <c r="N11" s="248" t="s">
        <v>94</v>
      </c>
      <c r="O11" s="248"/>
      <c r="P11" s="248"/>
      <c r="Q11" s="248" t="s">
        <v>94</v>
      </c>
      <c r="R11" s="248" t="s">
        <v>94</v>
      </c>
      <c r="S11" s="248" t="s">
        <v>94</v>
      </c>
      <c r="T11" s="248" t="s">
        <v>94</v>
      </c>
      <c r="U11" s="253"/>
      <c r="V11" s="254" t="s">
        <v>94</v>
      </c>
      <c r="W11" s="254" t="s">
        <v>94</v>
      </c>
    </row>
  </sheetData>
  <mergeCells count="28">
    <mergeCell ref="A2:W2"/>
    <mergeCell ref="A3:H3"/>
    <mergeCell ref="J4:M4"/>
    <mergeCell ref="N4:P4"/>
    <mergeCell ref="R4:W4"/>
    <mergeCell ref="J5:K5"/>
    <mergeCell ref="A11:H11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rintOptions horizontalCentered="1"/>
  <pageMargins left="0.393055555555556" right="0.393055555555556" top="0.511805555555556" bottom="0.511805555555556" header="0.314583333333333" footer="0.314583333333333"/>
  <pageSetup paperSize="9" scale="61" orientation="landscape"/>
  <headerFooter>
    <oddFooter>&amp;C&amp;"-"&amp;16-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20</vt:i4>
      </vt:variant>
    </vt:vector>
  </HeadingPairs>
  <TitlesOfParts>
    <vt:vector size="20" baseType="lpstr">
      <vt:lpstr>目录</vt:lpstr>
      <vt:lpstr>财务收支预算总表01-1</vt:lpstr>
      <vt:lpstr>部门收入预算表01-2</vt:lpstr>
      <vt:lpstr>部门支出预算表01-3</vt:lpstr>
      <vt:lpstr>财政拨款收支预算总表02-1</vt:lpstr>
      <vt:lpstr>一般公共预算支出预算表02-2</vt:lpstr>
      <vt:lpstr>一般公共预算“三公”经费支出预算表03</vt:lpstr>
      <vt:lpstr>基本支出预算表04</vt:lpstr>
      <vt:lpstr>项目支出预算表05-1</vt:lpstr>
      <vt:lpstr>项目支出绩效目标表05-2</vt:lpstr>
      <vt:lpstr>整体支出绩效目标表06</vt:lpstr>
      <vt:lpstr>政府性基金预算支出预算表07</vt:lpstr>
      <vt:lpstr>国有资本经营预算支出预算表08</vt:lpstr>
      <vt:lpstr>部门政府采购预算表09</vt:lpstr>
      <vt:lpstr>政府购买服务预算表10</vt:lpstr>
      <vt:lpstr>市对下转移支付预算表11-1</vt:lpstr>
      <vt:lpstr>市对下转移支付绩效目标表11-2</vt:lpstr>
      <vt:lpstr>新增资产配置表12</vt:lpstr>
      <vt:lpstr>上级转移支付补助项目支出预算表13</vt:lpstr>
      <vt:lpstr>部门项目中期规划预算表14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测试</cp:lastModifiedBy>
  <dcterms:created xsi:type="dcterms:W3CDTF">2020-01-11T06:24:00Z</dcterms:created>
  <cp:lastPrinted>2021-01-13T07:07:00Z</cp:lastPrinted>
  <dcterms:modified xsi:type="dcterms:W3CDTF">2026-03-24T03:04:00Z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  <property fmtid="{D5CDD505-2E9C-101B-9397-08002B2CF9AE}" pid="3" name="ICV">
    <vt:lpwstr>4D063DEF898F40A9B18315A7C39A52AB_13</vt:lpwstr>
  </property>
  <property fmtid="{D5CDD505-2E9C-101B-9397-08002B2CF9AE}" pid="4" name="CalculationRule">
    <vt:i4>0</vt:i4>
  </property>
</Properties>
</file>